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Департамент ОРЭ\ОСР\1.Ежедневное сопровождение рынка\10. Ежемесячные данные по НЦЗ\На сайт МЭ_до 17 числа\"/>
    </mc:Choice>
  </mc:AlternateContent>
  <workbookProtection lockStructure="1"/>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52511"/>
</workbook>
</file>

<file path=xl/calcChain.xml><?xml version="1.0" encoding="utf-8"?>
<calcChain xmlns="http://schemas.openxmlformats.org/spreadsheetml/2006/main">
  <c r="T441" i="28" l="1"/>
  <c r="R441" i="28"/>
  <c r="P441" i="28"/>
  <c r="N441" i="28"/>
  <c r="C12" i="28"/>
  <c r="F12" i="28"/>
  <c r="G12" i="28"/>
  <c r="J12" i="28"/>
  <c r="K12" i="28"/>
  <c r="N12" i="28"/>
  <c r="O12" i="28"/>
  <c r="R12" i="28"/>
  <c r="S12" i="28"/>
  <c r="V12" i="28"/>
  <c r="W12" i="28"/>
  <c r="B12" i="28"/>
  <c r="N437" i="28"/>
  <c r="L435" i="28"/>
  <c r="A12" i="28"/>
  <c r="D12" i="28" s="1"/>
  <c r="A1" i="28"/>
  <c r="N437" i="21"/>
  <c r="L435" i="21"/>
  <c r="A12" i="21"/>
  <c r="R12" i="21" s="1"/>
  <c r="N153" i="25"/>
  <c r="A12" i="25"/>
  <c r="M12" i="25" l="1"/>
  <c r="U12" i="25"/>
  <c r="W12" i="25"/>
  <c r="G12" i="25"/>
  <c r="U12" i="28"/>
  <c r="M12" i="28"/>
  <c r="E12" i="28"/>
  <c r="Y12" i="28"/>
  <c r="Q12" i="28"/>
  <c r="I12" i="28"/>
  <c r="X12" i="28"/>
  <c r="T12" i="28"/>
  <c r="P12" i="28"/>
  <c r="L12" i="28"/>
  <c r="H12" i="28"/>
  <c r="A13" i="28"/>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D17" i="8"/>
  <c r="E17" i="8"/>
  <c r="B17" i="8"/>
  <c r="B16" i="8"/>
  <c r="C9" i="8"/>
  <c r="D9" i="8"/>
  <c r="E9" i="8"/>
  <c r="C10" i="8"/>
  <c r="D10" i="8"/>
  <c r="E10" i="8"/>
  <c r="C11" i="8"/>
  <c r="D11" i="8"/>
  <c r="E11" i="8"/>
  <c r="B11" i="8"/>
  <c r="B10" i="8"/>
  <c r="B9" i="8"/>
  <c r="F25" i="1"/>
  <c r="F26" i="1"/>
  <c r="F16" i="1"/>
  <c r="F17" i="1"/>
  <c r="F14" i="1"/>
  <c r="F13" i="1"/>
  <c r="F15" i="1" l="1"/>
  <c r="F12" i="1"/>
  <c r="C7" i="1" s="1"/>
  <c r="E13" i="28"/>
  <c r="I13" i="28"/>
  <c r="M13" i="28"/>
  <c r="Q13" i="28"/>
  <c r="U13" i="28"/>
  <c r="Y13" i="28"/>
  <c r="B13" i="28"/>
  <c r="F13" i="28"/>
  <c r="J13" i="28"/>
  <c r="N13" i="28"/>
  <c r="R13" i="28"/>
  <c r="V13" i="28"/>
  <c r="C13" i="28"/>
  <c r="K13" i="28"/>
  <c r="S13" i="28"/>
  <c r="D13" i="28"/>
  <c r="L13" i="28"/>
  <c r="T13" i="28"/>
  <c r="G13" i="28"/>
  <c r="O13" i="28"/>
  <c r="W13" i="28"/>
  <c r="P13" i="28"/>
  <c r="H13" i="28"/>
  <c r="X13" i="28"/>
  <c r="F48" i="28"/>
  <c r="J48" i="28"/>
  <c r="N48" i="28"/>
  <c r="R48" i="28"/>
  <c r="V48" i="28"/>
  <c r="B48" i="28"/>
  <c r="C48" i="28"/>
  <c r="G48" i="28"/>
  <c r="K48" i="28"/>
  <c r="O48" i="28"/>
  <c r="S48" i="28"/>
  <c r="W48" i="28"/>
  <c r="D48" i="28"/>
  <c r="L48" i="28"/>
  <c r="T48" i="28"/>
  <c r="E48" i="28"/>
  <c r="M48" i="28"/>
  <c r="U48" i="28"/>
  <c r="H48" i="28"/>
  <c r="P48" i="28"/>
  <c r="X48" i="28"/>
  <c r="I48" i="28"/>
  <c r="Q48" i="28"/>
  <c r="Y48" i="28"/>
  <c r="A84" i="28"/>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84" i="25" s="1"/>
  <c r="A1" i="25"/>
  <c r="A1" i="19"/>
  <c r="A1" i="8"/>
  <c r="A13" i="21"/>
  <c r="A14" i="21" s="1"/>
  <c r="A13" i="19"/>
  <c r="E14" i="28" l="1"/>
  <c r="I14" i="28"/>
  <c r="M14" i="28"/>
  <c r="Q14" i="28"/>
  <c r="U14" i="28"/>
  <c r="Y14" i="28"/>
  <c r="B14" i="28"/>
  <c r="F14" i="28"/>
  <c r="J14" i="28"/>
  <c r="N14" i="28"/>
  <c r="R14" i="28"/>
  <c r="V14" i="28"/>
  <c r="C14" i="28"/>
  <c r="K14" i="28"/>
  <c r="S14" i="28"/>
  <c r="D14" i="28"/>
  <c r="L14" i="28"/>
  <c r="T14" i="28"/>
  <c r="G14" i="28"/>
  <c r="O14" i="28"/>
  <c r="W14" i="28"/>
  <c r="X14" i="28"/>
  <c r="P14" i="28"/>
  <c r="H14" i="28"/>
  <c r="D49" i="28"/>
  <c r="H49" i="28"/>
  <c r="L49" i="28"/>
  <c r="P49" i="28"/>
  <c r="T49" i="28"/>
  <c r="X49" i="28"/>
  <c r="B49" i="28"/>
  <c r="F49" i="28"/>
  <c r="J49" i="28"/>
  <c r="N49" i="28"/>
  <c r="R49" i="28"/>
  <c r="V49" i="28"/>
  <c r="E49" i="28"/>
  <c r="M49" i="28"/>
  <c r="U49" i="28"/>
  <c r="G49" i="28"/>
  <c r="O49" i="28"/>
  <c r="W49" i="28"/>
  <c r="I49" i="28"/>
  <c r="Y49" i="28"/>
  <c r="K49" i="28"/>
  <c r="Q49" i="28"/>
  <c r="C49" i="28"/>
  <c r="S49" i="28"/>
  <c r="E84" i="28"/>
  <c r="I84" i="28"/>
  <c r="M84" i="28"/>
  <c r="Q84" i="28"/>
  <c r="U84" i="28"/>
  <c r="Y84" i="28"/>
  <c r="C84" i="28"/>
  <c r="G84" i="28"/>
  <c r="K84" i="28"/>
  <c r="O84" i="28"/>
  <c r="S84" i="28"/>
  <c r="W84" i="28"/>
  <c r="F84" i="28"/>
  <c r="N84" i="28"/>
  <c r="V84" i="28"/>
  <c r="H84" i="28"/>
  <c r="P84" i="28"/>
  <c r="X84" i="28"/>
  <c r="R84" i="28"/>
  <c r="D84" i="28"/>
  <c r="T84" i="28"/>
  <c r="J84" i="28"/>
  <c r="B84" i="28"/>
  <c r="L84" i="28"/>
  <c r="F7" i="1"/>
  <c r="D7" i="1"/>
  <c r="E7" i="1"/>
  <c r="A49" i="19"/>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E49" i="19"/>
  <c r="I49" i="19"/>
  <c r="M49" i="19"/>
  <c r="Q49" i="19"/>
  <c r="U49" i="19"/>
  <c r="Y49" i="19"/>
  <c r="B49" i="19"/>
  <c r="F49" i="19"/>
  <c r="J49" i="19"/>
  <c r="N49" i="19"/>
  <c r="R49" i="19"/>
  <c r="V49" i="19"/>
  <c r="C49" i="19"/>
  <c r="K49" i="19"/>
  <c r="S49" i="19"/>
  <c r="G49" i="19"/>
  <c r="O49" i="19"/>
  <c r="W49" i="19"/>
  <c r="D49" i="19"/>
  <c r="T49" i="19"/>
  <c r="H49" i="19"/>
  <c r="X49" i="19"/>
  <c r="L49" i="19"/>
  <c r="P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A48" i="21"/>
  <c r="A14" i="19"/>
  <c r="A15" i="21"/>
  <c r="A85" i="25"/>
  <c r="A49" i="25"/>
  <c r="A13" i="25"/>
  <c r="E15" i="28" l="1"/>
  <c r="I15" i="28"/>
  <c r="M15" i="28"/>
  <c r="Q15" i="28"/>
  <c r="U15" i="28"/>
  <c r="Y15" i="28"/>
  <c r="B15" i="28"/>
  <c r="F15" i="28"/>
  <c r="J15" i="28"/>
  <c r="N15" i="28"/>
  <c r="R15" i="28"/>
  <c r="V15" i="28"/>
  <c r="C15" i="28"/>
  <c r="K15" i="28"/>
  <c r="S15" i="28"/>
  <c r="D15" i="28"/>
  <c r="L15" i="28"/>
  <c r="T15" i="28"/>
  <c r="G15" i="28"/>
  <c r="O15" i="28"/>
  <c r="W15" i="28"/>
  <c r="X15" i="28"/>
  <c r="H15" i="28"/>
  <c r="P15" i="28"/>
  <c r="D85" i="28"/>
  <c r="H85" i="28"/>
  <c r="L85" i="28"/>
  <c r="P85" i="28"/>
  <c r="T85" i="28"/>
  <c r="X85" i="28"/>
  <c r="E85" i="28"/>
  <c r="I85" i="28"/>
  <c r="M85" i="28"/>
  <c r="Q85" i="28"/>
  <c r="U85" i="28"/>
  <c r="Y85" i="28"/>
  <c r="F85" i="28"/>
  <c r="N85" i="28"/>
  <c r="V85" i="28"/>
  <c r="G85" i="28"/>
  <c r="O85" i="28"/>
  <c r="W85" i="28"/>
  <c r="J85" i="28"/>
  <c r="B85" i="28"/>
  <c r="R85" i="28"/>
  <c r="K85" i="28"/>
  <c r="S85" i="28"/>
  <c r="C85" i="28"/>
  <c r="A121" i="25"/>
  <c r="D120" i="25"/>
  <c r="H120" i="25"/>
  <c r="L120" i="25"/>
  <c r="P120" i="25"/>
  <c r="T120" i="25"/>
  <c r="X120" i="25"/>
  <c r="E120" i="25"/>
  <c r="I120" i="25"/>
  <c r="M120" i="25"/>
  <c r="Q120" i="25"/>
  <c r="U120" i="25"/>
  <c r="Y120" i="25"/>
  <c r="C120" i="25"/>
  <c r="K120" i="25"/>
  <c r="S120" i="25"/>
  <c r="F120" i="25"/>
  <c r="N120" i="25"/>
  <c r="V120" i="25"/>
  <c r="G120" i="25"/>
  <c r="O120" i="25"/>
  <c r="W120" i="25"/>
  <c r="J120" i="25"/>
  <c r="R120" i="25"/>
  <c r="B120" i="25"/>
  <c r="E120" i="28"/>
  <c r="I120" i="28"/>
  <c r="M120" i="28"/>
  <c r="Q120" i="28"/>
  <c r="U120" i="28"/>
  <c r="Y120" i="28"/>
  <c r="F120" i="28"/>
  <c r="J120" i="28"/>
  <c r="N120" i="28"/>
  <c r="R120" i="28"/>
  <c r="V120" i="28"/>
  <c r="B120" i="28"/>
  <c r="G120" i="28"/>
  <c r="O120" i="28"/>
  <c r="W120" i="28"/>
  <c r="H120" i="28"/>
  <c r="P120" i="28"/>
  <c r="X120" i="28"/>
  <c r="C120" i="28"/>
  <c r="S120" i="28"/>
  <c r="K120" i="28"/>
  <c r="D120" i="28"/>
  <c r="T120" i="28"/>
  <c r="L120" i="28"/>
  <c r="D50" i="28"/>
  <c r="H50" i="28"/>
  <c r="L50" i="28"/>
  <c r="P50" i="28"/>
  <c r="T50" i="28"/>
  <c r="X50" i="28"/>
  <c r="B50" i="28"/>
  <c r="F50" i="28"/>
  <c r="J50" i="28"/>
  <c r="N50" i="28"/>
  <c r="R50" i="28"/>
  <c r="V50" i="28"/>
  <c r="E50" i="28"/>
  <c r="M50" i="28"/>
  <c r="U50" i="28"/>
  <c r="G50" i="28"/>
  <c r="O50" i="28"/>
  <c r="W50" i="28"/>
  <c r="Q50" i="28"/>
  <c r="C50" i="28"/>
  <c r="S50" i="28"/>
  <c r="I50" i="28"/>
  <c r="Y50" i="28"/>
  <c r="K50" i="28"/>
  <c r="E120" i="19"/>
  <c r="I120" i="19"/>
  <c r="M120" i="19"/>
  <c r="Q120" i="19"/>
  <c r="U120" i="19"/>
  <c r="Y120" i="19"/>
  <c r="F120" i="19"/>
  <c r="K120" i="19"/>
  <c r="P120" i="19"/>
  <c r="V120" i="19"/>
  <c r="G120" i="19"/>
  <c r="L120" i="19"/>
  <c r="R120" i="19"/>
  <c r="W120" i="19"/>
  <c r="J120" i="19"/>
  <c r="T120" i="19"/>
  <c r="C120" i="19"/>
  <c r="N120" i="19"/>
  <c r="X120" i="19"/>
  <c r="B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1" i="19"/>
  <c r="A86" i="25"/>
  <c r="E16" i="28" l="1"/>
  <c r="I16" i="28"/>
  <c r="M16" i="28"/>
  <c r="Q16" i="28"/>
  <c r="U16" i="28"/>
  <c r="Y16" i="28"/>
  <c r="B16" i="28"/>
  <c r="F16" i="28"/>
  <c r="J16" i="28"/>
  <c r="N16" i="28"/>
  <c r="R16" i="28"/>
  <c r="V16" i="28"/>
  <c r="C16" i="28"/>
  <c r="K16" i="28"/>
  <c r="S16" i="28"/>
  <c r="D16" i="28"/>
  <c r="L16" i="28"/>
  <c r="T16" i="28"/>
  <c r="G16" i="28"/>
  <c r="O16" i="28"/>
  <c r="W16" i="28"/>
  <c r="H16" i="28"/>
  <c r="P16" i="28"/>
  <c r="X16" i="28"/>
  <c r="D51" i="28"/>
  <c r="H51" i="28"/>
  <c r="L51" i="28"/>
  <c r="P51" i="28"/>
  <c r="T51" i="28"/>
  <c r="X51" i="28"/>
  <c r="B51" i="28"/>
  <c r="F51" i="28"/>
  <c r="J51" i="28"/>
  <c r="N51" i="28"/>
  <c r="R51" i="28"/>
  <c r="V51" i="28"/>
  <c r="E51" i="28"/>
  <c r="M51" i="28"/>
  <c r="U51" i="28"/>
  <c r="G51" i="28"/>
  <c r="O51" i="28"/>
  <c r="W51" i="28"/>
  <c r="I51" i="28"/>
  <c r="Y51" i="28"/>
  <c r="K51" i="28"/>
  <c r="Q51" i="28"/>
  <c r="C51" i="28"/>
  <c r="S51" i="28"/>
  <c r="B121" i="28"/>
  <c r="F121" i="28"/>
  <c r="J121" i="28"/>
  <c r="N121" i="28"/>
  <c r="R121" i="28"/>
  <c r="V121" i="28"/>
  <c r="C121" i="28"/>
  <c r="G121" i="28"/>
  <c r="K121" i="28"/>
  <c r="O121" i="28"/>
  <c r="S121" i="28"/>
  <c r="W121" i="28"/>
  <c r="D121" i="28"/>
  <c r="L121" i="28"/>
  <c r="T121" i="28"/>
  <c r="E121" i="28"/>
  <c r="M121" i="28"/>
  <c r="U121" i="28"/>
  <c r="H121" i="28"/>
  <c r="X121" i="28"/>
  <c r="I121" i="28"/>
  <c r="Y121" i="28"/>
  <c r="P121" i="28"/>
  <c r="Q121" i="28"/>
  <c r="D86" i="28"/>
  <c r="H86" i="28"/>
  <c r="L86" i="28"/>
  <c r="P86" i="28"/>
  <c r="T86" i="28"/>
  <c r="X86" i="28"/>
  <c r="E86" i="28"/>
  <c r="I86" i="28"/>
  <c r="M86" i="28"/>
  <c r="Q86" i="28"/>
  <c r="U86" i="28"/>
  <c r="Y86" i="28"/>
  <c r="F86" i="28"/>
  <c r="N86" i="28"/>
  <c r="V86" i="28"/>
  <c r="G86" i="28"/>
  <c r="O86" i="28"/>
  <c r="W86" i="28"/>
  <c r="B86" i="28"/>
  <c r="R86" i="28"/>
  <c r="J86" i="28"/>
  <c r="S86" i="28"/>
  <c r="C86" i="28"/>
  <c r="K86" i="28"/>
  <c r="B121" i="25"/>
  <c r="F121" i="25"/>
  <c r="J121" i="25"/>
  <c r="N121" i="25"/>
  <c r="R121" i="25"/>
  <c r="V121" i="25"/>
  <c r="C121" i="25"/>
  <c r="G121" i="25"/>
  <c r="K121" i="25"/>
  <c r="O121" i="25"/>
  <c r="S121" i="25"/>
  <c r="W121" i="25"/>
  <c r="I121" i="25"/>
  <c r="Q121" i="25"/>
  <c r="Y121" i="25"/>
  <c r="D121" i="25"/>
  <c r="L121" i="25"/>
  <c r="T121" i="25"/>
  <c r="E121" i="25"/>
  <c r="M121" i="25"/>
  <c r="U121" i="25"/>
  <c r="H121" i="25"/>
  <c r="P121" i="25"/>
  <c r="X121" i="25"/>
  <c r="A122" i="25"/>
  <c r="B121" i="19"/>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5" i="25"/>
  <c r="A120" i="21"/>
  <c r="A85" i="21"/>
  <c r="A87" i="25"/>
  <c r="A16" i="19"/>
  <c r="D52" i="28" l="1"/>
  <c r="H52" i="28"/>
  <c r="L52" i="28"/>
  <c r="P52" i="28"/>
  <c r="T52" i="28"/>
  <c r="X52" i="28"/>
  <c r="B52" i="28"/>
  <c r="F52" i="28"/>
  <c r="J52" i="28"/>
  <c r="N52" i="28"/>
  <c r="R52" i="28"/>
  <c r="V52" i="28"/>
  <c r="E52" i="28"/>
  <c r="M52" i="28"/>
  <c r="U52" i="28"/>
  <c r="G52" i="28"/>
  <c r="O52" i="28"/>
  <c r="W52" i="28"/>
  <c r="Q52" i="28"/>
  <c r="C52" i="28"/>
  <c r="S52" i="28"/>
  <c r="I52" i="28"/>
  <c r="Y52" i="28"/>
  <c r="K52" i="28"/>
  <c r="E17" i="28"/>
  <c r="I17" i="28"/>
  <c r="M17" i="28"/>
  <c r="Q17" i="28"/>
  <c r="U17" i="28"/>
  <c r="Y17" i="28"/>
  <c r="B17" i="28"/>
  <c r="F17" i="28"/>
  <c r="J17" i="28"/>
  <c r="N17" i="28"/>
  <c r="R17" i="28"/>
  <c r="V17" i="28"/>
  <c r="C17" i="28"/>
  <c r="K17" i="28"/>
  <c r="S17" i="28"/>
  <c r="D17" i="28"/>
  <c r="L17" i="28"/>
  <c r="T17" i="28"/>
  <c r="G17" i="28"/>
  <c r="O17" i="28"/>
  <c r="W17" i="28"/>
  <c r="P17" i="28"/>
  <c r="H17" i="28"/>
  <c r="X17" i="28"/>
  <c r="B122" i="28"/>
  <c r="F122" i="28"/>
  <c r="J122" i="28"/>
  <c r="N122" i="28"/>
  <c r="R122" i="28"/>
  <c r="V122" i="28"/>
  <c r="C122" i="28"/>
  <c r="G122" i="28"/>
  <c r="K122" i="28"/>
  <c r="O122" i="28"/>
  <c r="S122" i="28"/>
  <c r="W122" i="28"/>
  <c r="D122" i="28"/>
  <c r="L122" i="28"/>
  <c r="T122" i="28"/>
  <c r="E122" i="28"/>
  <c r="M122" i="28"/>
  <c r="U122" i="28"/>
  <c r="P122" i="28"/>
  <c r="Q122" i="28"/>
  <c r="X122" i="28"/>
  <c r="H122" i="28"/>
  <c r="Y122" i="28"/>
  <c r="I122" i="28"/>
  <c r="D87" i="28"/>
  <c r="H87" i="28"/>
  <c r="L87" i="28"/>
  <c r="P87" i="28"/>
  <c r="T87" i="28"/>
  <c r="X87" i="28"/>
  <c r="E87" i="28"/>
  <c r="I87" i="28"/>
  <c r="M87" i="28"/>
  <c r="Q87" i="28"/>
  <c r="U87" i="28"/>
  <c r="Y87" i="28"/>
  <c r="F87" i="28"/>
  <c r="N87" i="28"/>
  <c r="V87" i="28"/>
  <c r="G87" i="28"/>
  <c r="O87" i="28"/>
  <c r="W87" i="28"/>
  <c r="J87" i="28"/>
  <c r="B87" i="28"/>
  <c r="R87" i="28"/>
  <c r="K87" i="28"/>
  <c r="C87" i="28"/>
  <c r="S87" i="28"/>
  <c r="B122" i="25"/>
  <c r="F122" i="25"/>
  <c r="J122" i="25"/>
  <c r="N122" i="25"/>
  <c r="R122" i="25"/>
  <c r="V122" i="25"/>
  <c r="C122" i="25"/>
  <c r="G122" i="25"/>
  <c r="K122" i="25"/>
  <c r="O122" i="25"/>
  <c r="S122" i="25"/>
  <c r="W122" i="25"/>
  <c r="I122" i="25"/>
  <c r="Q122" i="25"/>
  <c r="Y122" i="25"/>
  <c r="D122" i="25"/>
  <c r="L122" i="25"/>
  <c r="T122" i="25"/>
  <c r="E122" i="25"/>
  <c r="M122" i="25"/>
  <c r="U122" i="25"/>
  <c r="H122" i="25"/>
  <c r="P122" i="25"/>
  <c r="X122" i="25"/>
  <c r="A123" i="25"/>
  <c r="B122" i="19"/>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7" i="19"/>
  <c r="D53" i="28" l="1"/>
  <c r="H53" i="28"/>
  <c r="L53" i="28"/>
  <c r="P53" i="28"/>
  <c r="T53" i="28"/>
  <c r="X53" i="28"/>
  <c r="B53" i="28"/>
  <c r="F53" i="28"/>
  <c r="J53" i="28"/>
  <c r="N53" i="28"/>
  <c r="R53" i="28"/>
  <c r="V53" i="28"/>
  <c r="E53" i="28"/>
  <c r="M53" i="28"/>
  <c r="U53" i="28"/>
  <c r="G53" i="28"/>
  <c r="O53" i="28"/>
  <c r="W53" i="28"/>
  <c r="I53" i="28"/>
  <c r="Y53" i="28"/>
  <c r="K53" i="28"/>
  <c r="Q53" i="28"/>
  <c r="C53" i="28"/>
  <c r="S53" i="28"/>
  <c r="B123" i="28"/>
  <c r="F123" i="28"/>
  <c r="J123" i="28"/>
  <c r="N123" i="28"/>
  <c r="R123" i="28"/>
  <c r="V123" i="28"/>
  <c r="C123" i="28"/>
  <c r="G123" i="28"/>
  <c r="K123" i="28"/>
  <c r="O123" i="28"/>
  <c r="S123" i="28"/>
  <c r="W123" i="28"/>
  <c r="D123" i="28"/>
  <c r="L123" i="28"/>
  <c r="T123" i="28"/>
  <c r="E123" i="28"/>
  <c r="M123" i="28"/>
  <c r="U123" i="28"/>
  <c r="H123" i="28"/>
  <c r="X123" i="28"/>
  <c r="I123" i="28"/>
  <c r="Y123" i="28"/>
  <c r="P123" i="28"/>
  <c r="Q123" i="28"/>
  <c r="E18" i="28"/>
  <c r="I18" i="28"/>
  <c r="M18" i="28"/>
  <c r="Q18" i="28"/>
  <c r="U18" i="28"/>
  <c r="Y18" i="28"/>
  <c r="B18" i="28"/>
  <c r="F18" i="28"/>
  <c r="J18" i="28"/>
  <c r="N18" i="28"/>
  <c r="R18" i="28"/>
  <c r="V18" i="28"/>
  <c r="C18" i="28"/>
  <c r="K18" i="28"/>
  <c r="S18" i="28"/>
  <c r="D18" i="28"/>
  <c r="L18" i="28"/>
  <c r="T18" i="28"/>
  <c r="G18" i="28"/>
  <c r="O18" i="28"/>
  <c r="W18" i="28"/>
  <c r="X18" i="28"/>
  <c r="P18" i="28"/>
  <c r="H18" i="28"/>
  <c r="D88" i="28"/>
  <c r="H88" i="28"/>
  <c r="L88" i="28"/>
  <c r="P88" i="28"/>
  <c r="T88" i="28"/>
  <c r="X88" i="28"/>
  <c r="E88" i="28"/>
  <c r="I88" i="28"/>
  <c r="M88" i="28"/>
  <c r="Q88" i="28"/>
  <c r="U88" i="28"/>
  <c r="Y88" i="28"/>
  <c r="F88" i="28"/>
  <c r="N88" i="28"/>
  <c r="V88" i="28"/>
  <c r="G88" i="28"/>
  <c r="O88" i="28"/>
  <c r="W88" i="28"/>
  <c r="B88" i="28"/>
  <c r="R88" i="28"/>
  <c r="J88" i="28"/>
  <c r="C88" i="28"/>
  <c r="S88" i="28"/>
  <c r="K88" i="28"/>
  <c r="B123" i="25"/>
  <c r="F123" i="25"/>
  <c r="J123" i="25"/>
  <c r="N123" i="25"/>
  <c r="R123" i="25"/>
  <c r="V123" i="25"/>
  <c r="C123" i="25"/>
  <c r="G123" i="25"/>
  <c r="K123" i="25"/>
  <c r="O123" i="25"/>
  <c r="S123" i="25"/>
  <c r="W123" i="25"/>
  <c r="I123" i="25"/>
  <c r="Q123" i="25"/>
  <c r="Y123" i="25"/>
  <c r="D123" i="25"/>
  <c r="L123" i="25"/>
  <c r="T123" i="25"/>
  <c r="E123" i="25"/>
  <c r="M123" i="25"/>
  <c r="U123" i="25"/>
  <c r="H123" i="25"/>
  <c r="P123" i="25"/>
  <c r="X123" i="25"/>
  <c r="A124" i="25"/>
  <c r="B123" i="19"/>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4" i="19"/>
  <c r="A17" i="25"/>
  <c r="A87" i="21"/>
  <c r="A19" i="21"/>
  <c r="A157" i="21"/>
  <c r="A18" i="19"/>
  <c r="A122" i="21"/>
  <c r="A53" i="25"/>
  <c r="A89" i="25"/>
  <c r="N126" i="25" l="1"/>
  <c r="G126" i="25"/>
  <c r="W126" i="25"/>
  <c r="D126" i="25"/>
  <c r="M126" i="25"/>
  <c r="X126" i="25"/>
  <c r="D89" i="28"/>
  <c r="H89" i="28"/>
  <c r="E89" i="28"/>
  <c r="I89" i="28"/>
  <c r="F89" i="28"/>
  <c r="L89" i="28"/>
  <c r="P89" i="28"/>
  <c r="T89" i="28"/>
  <c r="X89" i="28"/>
  <c r="G89" i="28"/>
  <c r="M89" i="28"/>
  <c r="Q89" i="28"/>
  <c r="U89" i="28"/>
  <c r="Y89" i="28"/>
  <c r="J89" i="28"/>
  <c r="R89" i="28"/>
  <c r="B89" i="28"/>
  <c r="N89" i="28"/>
  <c r="V89" i="28"/>
  <c r="K89" i="28"/>
  <c r="S89" i="28"/>
  <c r="C89" i="28"/>
  <c r="O89" i="28"/>
  <c r="W89" i="28"/>
  <c r="E19" i="28"/>
  <c r="I19" i="28"/>
  <c r="M19" i="28"/>
  <c r="Q19" i="28"/>
  <c r="U19" i="28"/>
  <c r="Y19" i="28"/>
  <c r="B19" i="28"/>
  <c r="F19" i="28"/>
  <c r="J19" i="28"/>
  <c r="N19" i="28"/>
  <c r="R19" i="28"/>
  <c r="V19" i="28"/>
  <c r="C19" i="28"/>
  <c r="K19" i="28"/>
  <c r="S19" i="28"/>
  <c r="D19" i="28"/>
  <c r="L19" i="28"/>
  <c r="T19" i="28"/>
  <c r="G19" i="28"/>
  <c r="O19" i="28"/>
  <c r="W19" i="28"/>
  <c r="X19" i="28"/>
  <c r="H19" i="28"/>
  <c r="P19" i="28"/>
  <c r="D54" i="28"/>
  <c r="H54" i="28"/>
  <c r="L54" i="28"/>
  <c r="P54" i="28"/>
  <c r="T54" i="28"/>
  <c r="X54" i="28"/>
  <c r="B54" i="28"/>
  <c r="F54" i="28"/>
  <c r="J54" i="28"/>
  <c r="N54" i="28"/>
  <c r="R54" i="28"/>
  <c r="V54" i="28"/>
  <c r="E54" i="28"/>
  <c r="M54" i="28"/>
  <c r="U54" i="28"/>
  <c r="G54" i="28"/>
  <c r="O54" i="28"/>
  <c r="W54" i="28"/>
  <c r="Q54" i="28"/>
  <c r="C54" i="28"/>
  <c r="S54" i="28"/>
  <c r="I54" i="28"/>
  <c r="Y54" i="28"/>
  <c r="K54" i="28"/>
  <c r="B124" i="28"/>
  <c r="F124" i="28"/>
  <c r="J124" i="28"/>
  <c r="N124" i="28"/>
  <c r="R124" i="28"/>
  <c r="V124" i="28"/>
  <c r="C124" i="28"/>
  <c r="G124" i="28"/>
  <c r="K124" i="28"/>
  <c r="O124" i="28"/>
  <c r="S124" i="28"/>
  <c r="W124" i="28"/>
  <c r="D124" i="28"/>
  <c r="L124" i="28"/>
  <c r="T124" i="28"/>
  <c r="E124" i="28"/>
  <c r="M124" i="28"/>
  <c r="U124" i="28"/>
  <c r="P124" i="28"/>
  <c r="Q124" i="28"/>
  <c r="H124" i="28"/>
  <c r="X124" i="28"/>
  <c r="I124" i="28"/>
  <c r="Y124" i="28"/>
  <c r="B124" i="25"/>
  <c r="F124" i="25"/>
  <c r="J124" i="25"/>
  <c r="N124" i="25"/>
  <c r="R124" i="25"/>
  <c r="V124" i="25"/>
  <c r="C124" i="25"/>
  <c r="G124" i="25"/>
  <c r="K124" i="25"/>
  <c r="O124" i="25"/>
  <c r="S124" i="25"/>
  <c r="W124" i="25"/>
  <c r="I124" i="25"/>
  <c r="Q124" i="25"/>
  <c r="Y124" i="25"/>
  <c r="D124" i="25"/>
  <c r="L124" i="25"/>
  <c r="T124" i="25"/>
  <c r="E124" i="25"/>
  <c r="M124" i="25"/>
  <c r="U124" i="25"/>
  <c r="H124" i="25"/>
  <c r="P124" i="25"/>
  <c r="X124" i="25"/>
  <c r="A125" i="25"/>
  <c r="A126" i="25" s="1"/>
  <c r="B126" i="25" s="1"/>
  <c r="B124" i="19"/>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P126" i="25" l="1"/>
  <c r="E126" i="25"/>
  <c r="Y126" i="25"/>
  <c r="S126" i="25"/>
  <c r="C126" i="25"/>
  <c r="J126" i="25"/>
  <c r="H126" i="25"/>
  <c r="T126" i="25"/>
  <c r="Q126" i="25"/>
  <c r="O126" i="25"/>
  <c r="V126" i="25"/>
  <c r="F126" i="25"/>
  <c r="U126" i="25"/>
  <c r="L126" i="25"/>
  <c r="I126" i="25"/>
  <c r="K126" i="25"/>
  <c r="R126" i="25"/>
  <c r="B127" i="25"/>
  <c r="F127" i="25"/>
  <c r="J127" i="25"/>
  <c r="N127" i="25"/>
  <c r="R127" i="25"/>
  <c r="V127" i="25"/>
  <c r="C127" i="25"/>
  <c r="G127" i="25"/>
  <c r="K127" i="25"/>
  <c r="O127" i="25"/>
  <c r="S127" i="25"/>
  <c r="W127" i="25"/>
  <c r="I127" i="25"/>
  <c r="Q127" i="25"/>
  <c r="Y127" i="25"/>
  <c r="D127" i="25"/>
  <c r="L127" i="25"/>
  <c r="T127" i="25"/>
  <c r="E127" i="25"/>
  <c r="M127" i="25"/>
  <c r="U127" i="25"/>
  <c r="H127" i="25"/>
  <c r="P127" i="25"/>
  <c r="X127" i="25"/>
  <c r="D90" i="28"/>
  <c r="H90" i="28"/>
  <c r="L90" i="28"/>
  <c r="P90" i="28"/>
  <c r="T90" i="28"/>
  <c r="X90" i="28"/>
  <c r="E90" i="28"/>
  <c r="I90" i="28"/>
  <c r="M90" i="28"/>
  <c r="Q90" i="28"/>
  <c r="U90" i="28"/>
  <c r="Y90" i="28"/>
  <c r="B90" i="28"/>
  <c r="J90" i="28"/>
  <c r="R90" i="28"/>
  <c r="F90" i="28"/>
  <c r="N90" i="28"/>
  <c r="V90" i="28"/>
  <c r="C90" i="28"/>
  <c r="S90" i="28"/>
  <c r="K90" i="28"/>
  <c r="G90" i="28"/>
  <c r="O90" i="28"/>
  <c r="W90" i="28"/>
  <c r="B125" i="28"/>
  <c r="F125" i="28"/>
  <c r="J125" i="28"/>
  <c r="N125" i="28"/>
  <c r="R125" i="28"/>
  <c r="V125" i="28"/>
  <c r="C125" i="28"/>
  <c r="G125" i="28"/>
  <c r="K125" i="28"/>
  <c r="O125" i="28"/>
  <c r="S125" i="28"/>
  <c r="W125" i="28"/>
  <c r="D125" i="28"/>
  <c r="L125" i="28"/>
  <c r="T125" i="28"/>
  <c r="E125" i="28"/>
  <c r="M125" i="28"/>
  <c r="U125" i="28"/>
  <c r="H125" i="28"/>
  <c r="X125" i="28"/>
  <c r="I125" i="28"/>
  <c r="Y125" i="28"/>
  <c r="P125" i="28"/>
  <c r="Q125" i="28"/>
  <c r="D55" i="28"/>
  <c r="H55" i="28"/>
  <c r="L55" i="28"/>
  <c r="P55" i="28"/>
  <c r="T55" i="28"/>
  <c r="X55" i="28"/>
  <c r="B55" i="28"/>
  <c r="F55" i="28"/>
  <c r="J55" i="28"/>
  <c r="N55" i="28"/>
  <c r="R55" i="28"/>
  <c r="V55" i="28"/>
  <c r="E55" i="28"/>
  <c r="M55" i="28"/>
  <c r="U55" i="28"/>
  <c r="G55" i="28"/>
  <c r="O55" i="28"/>
  <c r="W55" i="28"/>
  <c r="I55" i="28"/>
  <c r="Y55" i="28"/>
  <c r="K55" i="28"/>
  <c r="Q55" i="28"/>
  <c r="C55" i="28"/>
  <c r="S55" i="28"/>
  <c r="E20" i="28"/>
  <c r="I20" i="28"/>
  <c r="M20" i="28"/>
  <c r="Q20" i="28"/>
  <c r="U20" i="28"/>
  <c r="Y20" i="28"/>
  <c r="B20" i="28"/>
  <c r="F20" i="28"/>
  <c r="J20" i="28"/>
  <c r="N20" i="28"/>
  <c r="R20" i="28"/>
  <c r="V20" i="28"/>
  <c r="C20" i="28"/>
  <c r="K20" i="28"/>
  <c r="S20" i="28"/>
  <c r="D20" i="28"/>
  <c r="L20" i="28"/>
  <c r="T20" i="28"/>
  <c r="G20" i="28"/>
  <c r="O20" i="28"/>
  <c r="W20" i="28"/>
  <c r="H20" i="28"/>
  <c r="P20" i="28"/>
  <c r="X20" i="28"/>
  <c r="B125" i="25"/>
  <c r="F125" i="25"/>
  <c r="J125" i="25"/>
  <c r="N125" i="25"/>
  <c r="R125" i="25"/>
  <c r="V125" i="25"/>
  <c r="C125" i="25"/>
  <c r="G125" i="25"/>
  <c r="K125" i="25"/>
  <c r="O125" i="25"/>
  <c r="S125" i="25"/>
  <c r="W125" i="25"/>
  <c r="I125" i="25"/>
  <c r="Q125" i="25"/>
  <c r="Y125" i="25"/>
  <c r="D125" i="25"/>
  <c r="L125" i="25"/>
  <c r="T125" i="25"/>
  <c r="E125" i="25"/>
  <c r="M125" i="25"/>
  <c r="U125" i="25"/>
  <c r="H125" i="25"/>
  <c r="P125" i="25"/>
  <c r="X125" i="25"/>
  <c r="B125" i="19"/>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8" i="25" l="1"/>
  <c r="F128" i="25"/>
  <c r="J128" i="25"/>
  <c r="N128" i="25"/>
  <c r="R128" i="25"/>
  <c r="V128" i="25"/>
  <c r="C128" i="25"/>
  <c r="G128" i="25"/>
  <c r="K128" i="25"/>
  <c r="O128" i="25"/>
  <c r="S128" i="25"/>
  <c r="W128" i="25"/>
  <c r="I128" i="25"/>
  <c r="Q128" i="25"/>
  <c r="Y128" i="25"/>
  <c r="D128" i="25"/>
  <c r="L128" i="25"/>
  <c r="T128" i="25"/>
  <c r="E128" i="25"/>
  <c r="M128" i="25"/>
  <c r="U128" i="25"/>
  <c r="H128" i="25"/>
  <c r="P128" i="25"/>
  <c r="X128" i="25"/>
  <c r="E21" i="28"/>
  <c r="I21" i="28"/>
  <c r="M21" i="28"/>
  <c r="Q21" i="28"/>
  <c r="U21" i="28"/>
  <c r="Y21" i="28"/>
  <c r="B21" i="28"/>
  <c r="F21" i="28"/>
  <c r="J21" i="28"/>
  <c r="N21" i="28"/>
  <c r="R21" i="28"/>
  <c r="V21" i="28"/>
  <c r="C21" i="28"/>
  <c r="K21" i="28"/>
  <c r="S21" i="28"/>
  <c r="D21" i="28"/>
  <c r="L21" i="28"/>
  <c r="T21" i="28"/>
  <c r="G21" i="28"/>
  <c r="O21" i="28"/>
  <c r="W21" i="28"/>
  <c r="P21" i="28"/>
  <c r="H21" i="28"/>
  <c r="X21" i="28"/>
  <c r="D56" i="28"/>
  <c r="H56" i="28"/>
  <c r="L56" i="28"/>
  <c r="P56" i="28"/>
  <c r="T56" i="28"/>
  <c r="X56" i="28"/>
  <c r="B56" i="28"/>
  <c r="F56" i="28"/>
  <c r="J56" i="28"/>
  <c r="N56" i="28"/>
  <c r="R56" i="28"/>
  <c r="V56" i="28"/>
  <c r="E56" i="28"/>
  <c r="M56" i="28"/>
  <c r="U56" i="28"/>
  <c r="G56" i="28"/>
  <c r="O56" i="28"/>
  <c r="W56" i="28"/>
  <c r="Q56" i="28"/>
  <c r="C56" i="28"/>
  <c r="S56" i="28"/>
  <c r="I56" i="28"/>
  <c r="Y56" i="28"/>
  <c r="K56" i="28"/>
  <c r="B126" i="28"/>
  <c r="F126" i="28"/>
  <c r="J126" i="28"/>
  <c r="N126" i="28"/>
  <c r="R126" i="28"/>
  <c r="V126" i="28"/>
  <c r="C126" i="28"/>
  <c r="G126" i="28"/>
  <c r="K126" i="28"/>
  <c r="O126" i="28"/>
  <c r="S126" i="28"/>
  <c r="W126" i="28"/>
  <c r="D126" i="28"/>
  <c r="L126" i="28"/>
  <c r="T126" i="28"/>
  <c r="E126" i="28"/>
  <c r="M126" i="28"/>
  <c r="U126" i="28"/>
  <c r="P126" i="28"/>
  <c r="Q126" i="28"/>
  <c r="X126" i="28"/>
  <c r="H126" i="28"/>
  <c r="Y126" i="28"/>
  <c r="I126" i="28"/>
  <c r="D91" i="28"/>
  <c r="H91" i="28"/>
  <c r="L91" i="28"/>
  <c r="P91" i="28"/>
  <c r="T91" i="28"/>
  <c r="X91" i="28"/>
  <c r="E91" i="28"/>
  <c r="I91" i="28"/>
  <c r="M91" i="28"/>
  <c r="Q91" i="28"/>
  <c r="U91" i="28"/>
  <c r="Y91" i="28"/>
  <c r="B91" i="28"/>
  <c r="J91" i="28"/>
  <c r="R91" i="28"/>
  <c r="F91" i="28"/>
  <c r="N91" i="28"/>
  <c r="V91" i="28"/>
  <c r="K91" i="28"/>
  <c r="C91" i="28"/>
  <c r="S91" i="28"/>
  <c r="O91" i="28"/>
  <c r="W91" i="28"/>
  <c r="G91" i="28"/>
  <c r="B126" i="19"/>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9" i="25" l="1"/>
  <c r="F129" i="25"/>
  <c r="J129" i="25"/>
  <c r="N129" i="25"/>
  <c r="R129" i="25"/>
  <c r="V129" i="25"/>
  <c r="C129" i="25"/>
  <c r="G129" i="25"/>
  <c r="K129" i="25"/>
  <c r="O129" i="25"/>
  <c r="S129" i="25"/>
  <c r="W129" i="25"/>
  <c r="I129" i="25"/>
  <c r="Q129" i="25"/>
  <c r="Y129" i="25"/>
  <c r="D129" i="25"/>
  <c r="L129" i="25"/>
  <c r="T129" i="25"/>
  <c r="E129" i="25"/>
  <c r="M129" i="25"/>
  <c r="U129" i="25"/>
  <c r="H129" i="25"/>
  <c r="P129" i="25"/>
  <c r="X129" i="25"/>
  <c r="B127" i="28"/>
  <c r="F127" i="28"/>
  <c r="J127" i="28"/>
  <c r="N127" i="28"/>
  <c r="R127" i="28"/>
  <c r="V127" i="28"/>
  <c r="C127" i="28"/>
  <c r="G127" i="28"/>
  <c r="K127" i="28"/>
  <c r="O127" i="28"/>
  <c r="S127" i="28"/>
  <c r="W127" i="28"/>
  <c r="D127" i="28"/>
  <c r="L127" i="28"/>
  <c r="T127" i="28"/>
  <c r="E127" i="28"/>
  <c r="M127" i="28"/>
  <c r="U127" i="28"/>
  <c r="H127" i="28"/>
  <c r="X127" i="28"/>
  <c r="I127" i="28"/>
  <c r="Y127" i="28"/>
  <c r="P127" i="28"/>
  <c r="Q127" i="28"/>
  <c r="E22" i="28"/>
  <c r="I22" i="28"/>
  <c r="M22" i="28"/>
  <c r="Q22" i="28"/>
  <c r="U22" i="28"/>
  <c r="Y22" i="28"/>
  <c r="B22" i="28"/>
  <c r="F22" i="28"/>
  <c r="J22" i="28"/>
  <c r="N22" i="28"/>
  <c r="R22" i="28"/>
  <c r="V22" i="28"/>
  <c r="C22" i="28"/>
  <c r="K22" i="28"/>
  <c r="S22" i="28"/>
  <c r="D22" i="28"/>
  <c r="L22" i="28"/>
  <c r="T22" i="28"/>
  <c r="G22" i="28"/>
  <c r="O22" i="28"/>
  <c r="W22" i="28"/>
  <c r="X22" i="28"/>
  <c r="P22" i="28"/>
  <c r="H22" i="28"/>
  <c r="D92" i="28"/>
  <c r="H92" i="28"/>
  <c r="L92" i="28"/>
  <c r="P92" i="28"/>
  <c r="T92" i="28"/>
  <c r="X92" i="28"/>
  <c r="E92" i="28"/>
  <c r="I92" i="28"/>
  <c r="M92" i="28"/>
  <c r="Q92" i="28"/>
  <c r="U92" i="28"/>
  <c r="Y92" i="28"/>
  <c r="B92" i="28"/>
  <c r="J92" i="28"/>
  <c r="R92" i="28"/>
  <c r="F92" i="28"/>
  <c r="N92" i="28"/>
  <c r="V92" i="28"/>
  <c r="C92" i="28"/>
  <c r="S92" i="28"/>
  <c r="K92" i="28"/>
  <c r="W92" i="28"/>
  <c r="G92" i="28"/>
  <c r="O92" i="28"/>
  <c r="D57" i="28"/>
  <c r="H57" i="28"/>
  <c r="L57" i="28"/>
  <c r="P57" i="28"/>
  <c r="T57" i="28"/>
  <c r="X57" i="28"/>
  <c r="B57" i="28"/>
  <c r="F57" i="28"/>
  <c r="J57" i="28"/>
  <c r="N57" i="28"/>
  <c r="R57" i="28"/>
  <c r="V57" i="28"/>
  <c r="E57" i="28"/>
  <c r="M57" i="28"/>
  <c r="U57" i="28"/>
  <c r="G57" i="28"/>
  <c r="O57" i="28"/>
  <c r="W57" i="28"/>
  <c r="I57" i="28"/>
  <c r="Y57" i="28"/>
  <c r="K57" i="28"/>
  <c r="Q57" i="28"/>
  <c r="C57" i="28"/>
  <c r="S57" i="28"/>
  <c r="B127" i="19"/>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30" i="25" l="1"/>
  <c r="F130" i="25"/>
  <c r="J130" i="25"/>
  <c r="N130" i="25"/>
  <c r="R130" i="25"/>
  <c r="V130" i="25"/>
  <c r="C130" i="25"/>
  <c r="G130" i="25"/>
  <c r="K130" i="25"/>
  <c r="O130" i="25"/>
  <c r="S130" i="25"/>
  <c r="W130" i="25"/>
  <c r="I130" i="25"/>
  <c r="Q130" i="25"/>
  <c r="Y130" i="25"/>
  <c r="D130" i="25"/>
  <c r="L130" i="25"/>
  <c r="T130" i="25"/>
  <c r="E130" i="25"/>
  <c r="M130" i="25"/>
  <c r="U130" i="25"/>
  <c r="H130" i="25"/>
  <c r="P130" i="25"/>
  <c r="X130" i="25"/>
  <c r="D58" i="28"/>
  <c r="B58" i="28"/>
  <c r="E58" i="28"/>
  <c r="I58" i="28"/>
  <c r="M58" i="28"/>
  <c r="Q58" i="28"/>
  <c r="U58" i="28"/>
  <c r="Y58" i="28"/>
  <c r="F58" i="28"/>
  <c r="J58" i="28"/>
  <c r="N58" i="28"/>
  <c r="R58" i="28"/>
  <c r="V58" i="28"/>
  <c r="K58" i="28"/>
  <c r="S58" i="28"/>
  <c r="C58" i="28"/>
  <c r="L58" i="28"/>
  <c r="T58" i="28"/>
  <c r="G58" i="28"/>
  <c r="O58" i="28"/>
  <c r="W58" i="28"/>
  <c r="H58" i="28"/>
  <c r="P58" i="28"/>
  <c r="X58" i="28"/>
  <c r="D93" i="28"/>
  <c r="H93" i="28"/>
  <c r="L93" i="28"/>
  <c r="P93" i="28"/>
  <c r="T93" i="28"/>
  <c r="X93" i="28"/>
  <c r="E93" i="28"/>
  <c r="I93" i="28"/>
  <c r="M93" i="28"/>
  <c r="Q93" i="28"/>
  <c r="U93" i="28"/>
  <c r="Y93" i="28"/>
  <c r="B93" i="28"/>
  <c r="J93" i="28"/>
  <c r="R93" i="28"/>
  <c r="F93" i="28"/>
  <c r="N93" i="28"/>
  <c r="V93" i="28"/>
  <c r="K93" i="28"/>
  <c r="C93" i="28"/>
  <c r="S93" i="28"/>
  <c r="G93" i="28"/>
  <c r="O93" i="28"/>
  <c r="W93" i="28"/>
  <c r="B128" i="28"/>
  <c r="F128" i="28"/>
  <c r="J128" i="28"/>
  <c r="N128" i="28"/>
  <c r="R128" i="28"/>
  <c r="V128" i="28"/>
  <c r="C128" i="28"/>
  <c r="G128" i="28"/>
  <c r="K128" i="28"/>
  <c r="O128" i="28"/>
  <c r="S128" i="28"/>
  <c r="W128" i="28"/>
  <c r="D128" i="28"/>
  <c r="L128" i="28"/>
  <c r="T128" i="28"/>
  <c r="E128" i="28"/>
  <c r="M128" i="28"/>
  <c r="U128" i="28"/>
  <c r="P128" i="28"/>
  <c r="Q128" i="28"/>
  <c r="H128" i="28"/>
  <c r="X128" i="28"/>
  <c r="I128" i="28"/>
  <c r="Y128" i="28"/>
  <c r="E23" i="28"/>
  <c r="I23" i="28"/>
  <c r="M23" i="28"/>
  <c r="Q23" i="28"/>
  <c r="U23" i="28"/>
  <c r="Y23" i="28"/>
  <c r="B23" i="28"/>
  <c r="F23" i="28"/>
  <c r="J23" i="28"/>
  <c r="N23" i="28"/>
  <c r="R23" i="28"/>
  <c r="V23" i="28"/>
  <c r="C23" i="28"/>
  <c r="K23" i="28"/>
  <c r="S23" i="28"/>
  <c r="D23" i="28"/>
  <c r="L23" i="28"/>
  <c r="T23" i="28"/>
  <c r="G23" i="28"/>
  <c r="O23" i="28"/>
  <c r="W23" i="28"/>
  <c r="X23" i="28"/>
  <c r="H23" i="28"/>
  <c r="P23" i="28"/>
  <c r="B128" i="19"/>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31" i="25" l="1"/>
  <c r="F131" i="25"/>
  <c r="J131" i="25"/>
  <c r="N131" i="25"/>
  <c r="R131" i="25"/>
  <c r="V131" i="25"/>
  <c r="C131" i="25"/>
  <c r="G131" i="25"/>
  <c r="K131" i="25"/>
  <c r="O131" i="25"/>
  <c r="S131" i="25"/>
  <c r="W131" i="25"/>
  <c r="I131" i="25"/>
  <c r="Q131" i="25"/>
  <c r="Y131" i="25"/>
  <c r="D131" i="25"/>
  <c r="L131" i="25"/>
  <c r="T131" i="25"/>
  <c r="E131" i="25"/>
  <c r="M131" i="25"/>
  <c r="U131" i="25"/>
  <c r="H131" i="25"/>
  <c r="P131" i="25"/>
  <c r="X131" i="25"/>
  <c r="B129" i="28"/>
  <c r="F129" i="28"/>
  <c r="J129" i="28"/>
  <c r="N129" i="28"/>
  <c r="R129" i="28"/>
  <c r="V129" i="28"/>
  <c r="C129" i="28"/>
  <c r="G129" i="28"/>
  <c r="K129" i="28"/>
  <c r="O129" i="28"/>
  <c r="S129" i="28"/>
  <c r="W129" i="28"/>
  <c r="D129" i="28"/>
  <c r="L129" i="28"/>
  <c r="T129" i="28"/>
  <c r="E129" i="28"/>
  <c r="M129" i="28"/>
  <c r="U129" i="28"/>
  <c r="H129" i="28"/>
  <c r="X129" i="28"/>
  <c r="I129" i="28"/>
  <c r="Y129" i="28"/>
  <c r="P129" i="28"/>
  <c r="Q129" i="28"/>
  <c r="D94" i="28"/>
  <c r="H94" i="28"/>
  <c r="L94" i="28"/>
  <c r="P94" i="28"/>
  <c r="T94" i="28"/>
  <c r="X94" i="28"/>
  <c r="E94" i="28"/>
  <c r="I94" i="28"/>
  <c r="M94" i="28"/>
  <c r="Q94" i="28"/>
  <c r="U94" i="28"/>
  <c r="Y94" i="28"/>
  <c r="B94" i="28"/>
  <c r="J94" i="28"/>
  <c r="R94" i="28"/>
  <c r="F94" i="28"/>
  <c r="N94" i="28"/>
  <c r="V94" i="28"/>
  <c r="C94" i="28"/>
  <c r="S94" i="28"/>
  <c r="K94" i="28"/>
  <c r="G94" i="28"/>
  <c r="O94" i="28"/>
  <c r="W94" i="28"/>
  <c r="E24" i="28"/>
  <c r="I24" i="28"/>
  <c r="M24" i="28"/>
  <c r="Q24" i="28"/>
  <c r="U24" i="28"/>
  <c r="Y24" i="28"/>
  <c r="B24" i="28"/>
  <c r="F24" i="28"/>
  <c r="J24" i="28"/>
  <c r="N24" i="28"/>
  <c r="R24" i="28"/>
  <c r="V24" i="28"/>
  <c r="C24" i="28"/>
  <c r="K24" i="28"/>
  <c r="S24" i="28"/>
  <c r="D24" i="28"/>
  <c r="L24" i="28"/>
  <c r="T24" i="28"/>
  <c r="G24" i="28"/>
  <c r="O24" i="28"/>
  <c r="W24" i="28"/>
  <c r="H24" i="28"/>
  <c r="P24" i="28"/>
  <c r="X24" i="28"/>
  <c r="E59" i="28"/>
  <c r="I59" i="28"/>
  <c r="M59" i="28"/>
  <c r="Q59" i="28"/>
  <c r="U59" i="28"/>
  <c r="Y59" i="28"/>
  <c r="B59" i="28"/>
  <c r="F59" i="28"/>
  <c r="J59" i="28"/>
  <c r="N59" i="28"/>
  <c r="R59" i="28"/>
  <c r="V59" i="28"/>
  <c r="C59" i="28"/>
  <c r="K59" i="28"/>
  <c r="S59" i="28"/>
  <c r="D59" i="28"/>
  <c r="L59" i="28"/>
  <c r="T59" i="28"/>
  <c r="G59" i="28"/>
  <c r="O59" i="28"/>
  <c r="W59" i="28"/>
  <c r="H59" i="28"/>
  <c r="P59" i="28"/>
  <c r="X59" i="28"/>
  <c r="B129" i="19"/>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2" i="25" l="1"/>
  <c r="F132" i="25"/>
  <c r="J132" i="25"/>
  <c r="N132" i="25"/>
  <c r="R132" i="25"/>
  <c r="V132" i="25"/>
  <c r="C132" i="25"/>
  <c r="G132" i="25"/>
  <c r="K132" i="25"/>
  <c r="O132" i="25"/>
  <c r="S132" i="25"/>
  <c r="W132" i="25"/>
  <c r="I132" i="25"/>
  <c r="Q132" i="25"/>
  <c r="Y132" i="25"/>
  <c r="D132" i="25"/>
  <c r="L132" i="25"/>
  <c r="T132" i="25"/>
  <c r="E132" i="25"/>
  <c r="M132" i="25"/>
  <c r="U132" i="25"/>
  <c r="H132" i="25"/>
  <c r="P132" i="25"/>
  <c r="X132" i="25"/>
  <c r="E60" i="28"/>
  <c r="I60" i="28"/>
  <c r="M60" i="28"/>
  <c r="Q60" i="28"/>
  <c r="U60" i="28"/>
  <c r="Y60" i="28"/>
  <c r="B60" i="28"/>
  <c r="F60" i="28"/>
  <c r="J60" i="28"/>
  <c r="N60" i="28"/>
  <c r="R60" i="28"/>
  <c r="V60" i="28"/>
  <c r="C60" i="28"/>
  <c r="K60" i="28"/>
  <c r="S60" i="28"/>
  <c r="D60" i="28"/>
  <c r="L60" i="28"/>
  <c r="T60" i="28"/>
  <c r="G60" i="28"/>
  <c r="O60" i="28"/>
  <c r="W60" i="28"/>
  <c r="H60" i="28"/>
  <c r="P60" i="28"/>
  <c r="X60" i="28"/>
  <c r="B130" i="28"/>
  <c r="F130" i="28"/>
  <c r="J130" i="28"/>
  <c r="N130" i="28"/>
  <c r="R130" i="28"/>
  <c r="V130" i="28"/>
  <c r="C130" i="28"/>
  <c r="G130" i="28"/>
  <c r="K130" i="28"/>
  <c r="O130" i="28"/>
  <c r="S130" i="28"/>
  <c r="W130" i="28"/>
  <c r="D130" i="28"/>
  <c r="L130" i="28"/>
  <c r="T130" i="28"/>
  <c r="E130" i="28"/>
  <c r="M130" i="28"/>
  <c r="U130" i="28"/>
  <c r="P130" i="28"/>
  <c r="Q130" i="28"/>
  <c r="X130" i="28"/>
  <c r="H130" i="28"/>
  <c r="Y130" i="28"/>
  <c r="I130" i="28"/>
  <c r="D95" i="28"/>
  <c r="H95" i="28"/>
  <c r="L95" i="28"/>
  <c r="P95" i="28"/>
  <c r="T95" i="28"/>
  <c r="X95" i="28"/>
  <c r="E95" i="28"/>
  <c r="I95" i="28"/>
  <c r="M95" i="28"/>
  <c r="Q95" i="28"/>
  <c r="U95" i="28"/>
  <c r="Y95" i="28"/>
  <c r="B95" i="28"/>
  <c r="J95" i="28"/>
  <c r="R95" i="28"/>
  <c r="F95" i="28"/>
  <c r="N95" i="28"/>
  <c r="V95" i="28"/>
  <c r="K95" i="28"/>
  <c r="C95" i="28"/>
  <c r="S95" i="28"/>
  <c r="O95" i="28"/>
  <c r="W95" i="28"/>
  <c r="G95" i="28"/>
  <c r="E25" i="28"/>
  <c r="I25" i="28"/>
  <c r="M25" i="28"/>
  <c r="Q25" i="28"/>
  <c r="U25" i="28"/>
  <c r="Y25" i="28"/>
  <c r="B25" i="28"/>
  <c r="F25" i="28"/>
  <c r="J25" i="28"/>
  <c r="N25" i="28"/>
  <c r="R25" i="28"/>
  <c r="V25" i="28"/>
  <c r="C25" i="28"/>
  <c r="K25" i="28"/>
  <c r="S25" i="28"/>
  <c r="D25" i="28"/>
  <c r="L25" i="28"/>
  <c r="T25" i="28"/>
  <c r="G25" i="28"/>
  <c r="O25" i="28"/>
  <c r="W25" i="28"/>
  <c r="P25" i="28"/>
  <c r="H25" i="28"/>
  <c r="X25" i="28"/>
  <c r="B130" i="19"/>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3" i="25" l="1"/>
  <c r="F133" i="25"/>
  <c r="J133" i="25"/>
  <c r="N133" i="25"/>
  <c r="R133" i="25"/>
  <c r="V133" i="25"/>
  <c r="C133" i="25"/>
  <c r="G133" i="25"/>
  <c r="K133" i="25"/>
  <c r="O133" i="25"/>
  <c r="S133" i="25"/>
  <c r="W133" i="25"/>
  <c r="I133" i="25"/>
  <c r="Q133" i="25"/>
  <c r="Y133" i="25"/>
  <c r="D133" i="25"/>
  <c r="L133" i="25"/>
  <c r="T133" i="25"/>
  <c r="E133" i="25"/>
  <c r="M133" i="25"/>
  <c r="U133" i="25"/>
  <c r="H133" i="25"/>
  <c r="P133" i="25"/>
  <c r="X133" i="25"/>
  <c r="E26" i="28"/>
  <c r="I26" i="28"/>
  <c r="M26" i="28"/>
  <c r="Q26" i="28"/>
  <c r="U26" i="28"/>
  <c r="Y26" i="28"/>
  <c r="B26" i="28"/>
  <c r="F26" i="28"/>
  <c r="J26" i="28"/>
  <c r="N26" i="28"/>
  <c r="R26" i="28"/>
  <c r="V26" i="28"/>
  <c r="C26" i="28"/>
  <c r="K26" i="28"/>
  <c r="S26" i="28"/>
  <c r="D26" i="28"/>
  <c r="L26" i="28"/>
  <c r="T26" i="28"/>
  <c r="G26" i="28"/>
  <c r="O26" i="28"/>
  <c r="W26" i="28"/>
  <c r="X26" i="28"/>
  <c r="P26" i="28"/>
  <c r="H26" i="28"/>
  <c r="E61" i="28"/>
  <c r="I61" i="28"/>
  <c r="M61" i="28"/>
  <c r="Q61" i="28"/>
  <c r="U61" i="28"/>
  <c r="Y61" i="28"/>
  <c r="B61" i="28"/>
  <c r="F61" i="28"/>
  <c r="J61" i="28"/>
  <c r="N61" i="28"/>
  <c r="R61" i="28"/>
  <c r="V61" i="28"/>
  <c r="C61" i="28"/>
  <c r="K61" i="28"/>
  <c r="S61" i="28"/>
  <c r="D61" i="28"/>
  <c r="L61" i="28"/>
  <c r="T61" i="28"/>
  <c r="G61" i="28"/>
  <c r="O61" i="28"/>
  <c r="W61" i="28"/>
  <c r="H61" i="28"/>
  <c r="P61" i="28"/>
  <c r="X61" i="28"/>
  <c r="D96" i="28"/>
  <c r="H96" i="28"/>
  <c r="L96" i="28"/>
  <c r="P96" i="28"/>
  <c r="T96" i="28"/>
  <c r="X96" i="28"/>
  <c r="E96" i="28"/>
  <c r="I96" i="28"/>
  <c r="M96" i="28"/>
  <c r="Q96" i="28"/>
  <c r="U96" i="28"/>
  <c r="Y96" i="28"/>
  <c r="B96" i="28"/>
  <c r="J96" i="28"/>
  <c r="R96" i="28"/>
  <c r="F96" i="28"/>
  <c r="N96" i="28"/>
  <c r="V96" i="28"/>
  <c r="C96" i="28"/>
  <c r="S96" i="28"/>
  <c r="K96" i="28"/>
  <c r="W96" i="28"/>
  <c r="G96" i="28"/>
  <c r="O96" i="28"/>
  <c r="B131" i="28"/>
  <c r="F131" i="28"/>
  <c r="J131" i="28"/>
  <c r="N131" i="28"/>
  <c r="R131" i="28"/>
  <c r="V131" i="28"/>
  <c r="C131" i="28"/>
  <c r="G131" i="28"/>
  <c r="K131" i="28"/>
  <c r="O131" i="28"/>
  <c r="S131" i="28"/>
  <c r="W131" i="28"/>
  <c r="D131" i="28"/>
  <c r="L131" i="28"/>
  <c r="T131" i="28"/>
  <c r="E131" i="28"/>
  <c r="M131" i="28"/>
  <c r="U131" i="28"/>
  <c r="H131" i="28"/>
  <c r="X131" i="28"/>
  <c r="I131" i="28"/>
  <c r="Y131" i="28"/>
  <c r="P131" i="28"/>
  <c r="Q131" i="28"/>
  <c r="B131" i="19"/>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4" i="25" l="1"/>
  <c r="F134" i="25"/>
  <c r="J134" i="25"/>
  <c r="N134" i="25"/>
  <c r="R134" i="25"/>
  <c r="V134" i="25"/>
  <c r="C134" i="25"/>
  <c r="G134" i="25"/>
  <c r="K134" i="25"/>
  <c r="O134" i="25"/>
  <c r="S134" i="25"/>
  <c r="W134" i="25"/>
  <c r="I134" i="25"/>
  <c r="Q134" i="25"/>
  <c r="Y134" i="25"/>
  <c r="D134" i="25"/>
  <c r="L134" i="25"/>
  <c r="T134" i="25"/>
  <c r="E134" i="25"/>
  <c r="M134" i="25"/>
  <c r="U134" i="25"/>
  <c r="H134" i="25"/>
  <c r="P134" i="25"/>
  <c r="X134" i="25"/>
  <c r="E62" i="28"/>
  <c r="I62" i="28"/>
  <c r="M62" i="28"/>
  <c r="Q62" i="28"/>
  <c r="U62" i="28"/>
  <c r="Y62" i="28"/>
  <c r="B62" i="28"/>
  <c r="F62" i="28"/>
  <c r="J62" i="28"/>
  <c r="N62" i="28"/>
  <c r="R62" i="28"/>
  <c r="V62" i="28"/>
  <c r="C62" i="28"/>
  <c r="K62" i="28"/>
  <c r="S62" i="28"/>
  <c r="D62" i="28"/>
  <c r="L62" i="28"/>
  <c r="T62" i="28"/>
  <c r="G62" i="28"/>
  <c r="O62" i="28"/>
  <c r="W62" i="28"/>
  <c r="H62" i="28"/>
  <c r="P62" i="28"/>
  <c r="X62" i="28"/>
  <c r="B132" i="28"/>
  <c r="F132" i="28"/>
  <c r="J132" i="28"/>
  <c r="N132" i="28"/>
  <c r="R132" i="28"/>
  <c r="V132" i="28"/>
  <c r="C132" i="28"/>
  <c r="G132" i="28"/>
  <c r="K132" i="28"/>
  <c r="O132" i="28"/>
  <c r="S132" i="28"/>
  <c r="W132" i="28"/>
  <c r="D132" i="28"/>
  <c r="L132" i="28"/>
  <c r="T132" i="28"/>
  <c r="E132" i="28"/>
  <c r="M132" i="28"/>
  <c r="U132" i="28"/>
  <c r="P132" i="28"/>
  <c r="Q132" i="28"/>
  <c r="H132" i="28"/>
  <c r="X132" i="28"/>
  <c r="I132" i="28"/>
  <c r="Y132" i="28"/>
  <c r="D97" i="28"/>
  <c r="H97" i="28"/>
  <c r="L97" i="28"/>
  <c r="P97" i="28"/>
  <c r="T97" i="28"/>
  <c r="X97" i="28"/>
  <c r="E97" i="28"/>
  <c r="I97" i="28"/>
  <c r="M97" i="28"/>
  <c r="Q97" i="28"/>
  <c r="U97" i="28"/>
  <c r="Y97" i="28"/>
  <c r="B97" i="28"/>
  <c r="J97" i="28"/>
  <c r="R97" i="28"/>
  <c r="F97" i="28"/>
  <c r="N97" i="28"/>
  <c r="V97" i="28"/>
  <c r="K97" i="28"/>
  <c r="C97" i="28"/>
  <c r="S97" i="28"/>
  <c r="G97" i="28"/>
  <c r="O97" i="28"/>
  <c r="W97" i="28"/>
  <c r="E27" i="28"/>
  <c r="I27" i="28"/>
  <c r="M27" i="28"/>
  <c r="Q27" i="28"/>
  <c r="U27" i="28"/>
  <c r="Y27" i="28"/>
  <c r="B27" i="28"/>
  <c r="F27" i="28"/>
  <c r="J27" i="28"/>
  <c r="N27" i="28"/>
  <c r="R27" i="28"/>
  <c r="V27" i="28"/>
  <c r="C27" i="28"/>
  <c r="K27" i="28"/>
  <c r="S27" i="28"/>
  <c r="D27" i="28"/>
  <c r="L27" i="28"/>
  <c r="T27" i="28"/>
  <c r="G27" i="28"/>
  <c r="O27" i="28"/>
  <c r="W27" i="28"/>
  <c r="X27" i="28"/>
  <c r="H27" i="28"/>
  <c r="P27" i="28"/>
  <c r="B132" i="19"/>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5" i="25" l="1"/>
  <c r="F135" i="25"/>
  <c r="J135" i="25"/>
  <c r="N135" i="25"/>
  <c r="R135" i="25"/>
  <c r="V135" i="25"/>
  <c r="C135" i="25"/>
  <c r="G135" i="25"/>
  <c r="K135" i="25"/>
  <c r="O135" i="25"/>
  <c r="S135" i="25"/>
  <c r="W135" i="25"/>
  <c r="I135" i="25"/>
  <c r="Q135" i="25"/>
  <c r="Y135" i="25"/>
  <c r="D135" i="25"/>
  <c r="L135" i="25"/>
  <c r="T135" i="25"/>
  <c r="E135" i="25"/>
  <c r="M135" i="25"/>
  <c r="U135" i="25"/>
  <c r="H135" i="25"/>
  <c r="P135" i="25"/>
  <c r="X135" i="25"/>
  <c r="B133" i="28"/>
  <c r="F133" i="28"/>
  <c r="J133" i="28"/>
  <c r="N133" i="28"/>
  <c r="R133" i="28"/>
  <c r="V133" i="28"/>
  <c r="C133" i="28"/>
  <c r="G133" i="28"/>
  <c r="K133" i="28"/>
  <c r="O133" i="28"/>
  <c r="S133" i="28"/>
  <c r="W133" i="28"/>
  <c r="D133" i="28"/>
  <c r="L133" i="28"/>
  <c r="T133" i="28"/>
  <c r="E133" i="28"/>
  <c r="M133" i="28"/>
  <c r="U133" i="28"/>
  <c r="H133" i="28"/>
  <c r="X133" i="28"/>
  <c r="I133" i="28"/>
  <c r="Y133" i="28"/>
  <c r="P133" i="28"/>
  <c r="Q133" i="28"/>
  <c r="E63" i="28"/>
  <c r="I63" i="28"/>
  <c r="M63" i="28"/>
  <c r="Q63" i="28"/>
  <c r="U63" i="28"/>
  <c r="Y63" i="28"/>
  <c r="B63" i="28"/>
  <c r="F63" i="28"/>
  <c r="J63" i="28"/>
  <c r="N63" i="28"/>
  <c r="R63" i="28"/>
  <c r="V63" i="28"/>
  <c r="C63" i="28"/>
  <c r="K63" i="28"/>
  <c r="S63" i="28"/>
  <c r="D63" i="28"/>
  <c r="L63" i="28"/>
  <c r="T63" i="28"/>
  <c r="G63" i="28"/>
  <c r="O63" i="28"/>
  <c r="W63" i="28"/>
  <c r="H63" i="28"/>
  <c r="P63" i="28"/>
  <c r="X63" i="28"/>
  <c r="E28" i="28"/>
  <c r="I28" i="28"/>
  <c r="M28" i="28"/>
  <c r="Q28" i="28"/>
  <c r="U28" i="28"/>
  <c r="Y28" i="28"/>
  <c r="B28" i="28"/>
  <c r="F28" i="28"/>
  <c r="J28" i="28"/>
  <c r="N28" i="28"/>
  <c r="R28" i="28"/>
  <c r="V28" i="28"/>
  <c r="C28" i="28"/>
  <c r="K28" i="28"/>
  <c r="S28" i="28"/>
  <c r="D28" i="28"/>
  <c r="T28" i="28"/>
  <c r="L28" i="28"/>
  <c r="G28" i="28"/>
  <c r="O28" i="28"/>
  <c r="W28" i="28"/>
  <c r="H28" i="28"/>
  <c r="P28" i="28"/>
  <c r="X28" i="28"/>
  <c r="D98" i="28"/>
  <c r="H98" i="28"/>
  <c r="L98" i="28"/>
  <c r="P98" i="28"/>
  <c r="T98" i="28"/>
  <c r="X98" i="28"/>
  <c r="E98" i="28"/>
  <c r="I98" i="28"/>
  <c r="M98" i="28"/>
  <c r="Q98" i="28"/>
  <c r="U98" i="28"/>
  <c r="Y98" i="28"/>
  <c r="B98" i="28"/>
  <c r="J98" i="28"/>
  <c r="R98" i="28"/>
  <c r="F98" i="28"/>
  <c r="N98" i="28"/>
  <c r="V98" i="28"/>
  <c r="C98" i="28"/>
  <c r="S98" i="28"/>
  <c r="K98" i="28"/>
  <c r="G98" i="28"/>
  <c r="O98" i="28"/>
  <c r="W98" i="28"/>
  <c r="B133" i="19"/>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6" i="25" l="1"/>
  <c r="F136" i="25"/>
  <c r="J136" i="25"/>
  <c r="N136" i="25"/>
  <c r="R136" i="25"/>
  <c r="V136" i="25"/>
  <c r="C136" i="25"/>
  <c r="G136" i="25"/>
  <c r="K136" i="25"/>
  <c r="O136" i="25"/>
  <c r="S136" i="25"/>
  <c r="W136" i="25"/>
  <c r="I136" i="25"/>
  <c r="Q136" i="25"/>
  <c r="Y136" i="25"/>
  <c r="D136" i="25"/>
  <c r="L136" i="25"/>
  <c r="T136" i="25"/>
  <c r="E136" i="25"/>
  <c r="M136" i="25"/>
  <c r="U136" i="25"/>
  <c r="H136" i="25"/>
  <c r="P136" i="25"/>
  <c r="X136" i="25"/>
  <c r="D99" i="28"/>
  <c r="H99" i="28"/>
  <c r="L99" i="28"/>
  <c r="P99" i="28"/>
  <c r="T99" i="28"/>
  <c r="X99" i="28"/>
  <c r="E99" i="28"/>
  <c r="I99" i="28"/>
  <c r="M99" i="28"/>
  <c r="Q99" i="28"/>
  <c r="U99" i="28"/>
  <c r="Y99" i="28"/>
  <c r="B99" i="28"/>
  <c r="J99" i="28"/>
  <c r="R99" i="28"/>
  <c r="F99" i="28"/>
  <c r="N99" i="28"/>
  <c r="V99" i="28"/>
  <c r="K99" i="28"/>
  <c r="C99" i="28"/>
  <c r="S99" i="28"/>
  <c r="O99" i="28"/>
  <c r="W99" i="28"/>
  <c r="G99" i="28"/>
  <c r="E29" i="28"/>
  <c r="I29" i="28"/>
  <c r="M29" i="28"/>
  <c r="Q29" i="28"/>
  <c r="U29" i="28"/>
  <c r="Y29" i="28"/>
  <c r="B29" i="28"/>
  <c r="F29" i="28"/>
  <c r="J29" i="28"/>
  <c r="N29" i="28"/>
  <c r="R29" i="28"/>
  <c r="V29" i="28"/>
  <c r="C29" i="28"/>
  <c r="K29" i="28"/>
  <c r="S29" i="28"/>
  <c r="L29" i="28"/>
  <c r="D29" i="28"/>
  <c r="T29" i="28"/>
  <c r="G29" i="28"/>
  <c r="O29" i="28"/>
  <c r="W29" i="28"/>
  <c r="P29" i="28"/>
  <c r="H29" i="28"/>
  <c r="X29" i="28"/>
  <c r="E64" i="28"/>
  <c r="I64" i="28"/>
  <c r="M64" i="28"/>
  <c r="Q64" i="28"/>
  <c r="U64" i="28"/>
  <c r="Y64" i="28"/>
  <c r="B64" i="28"/>
  <c r="F64" i="28"/>
  <c r="J64" i="28"/>
  <c r="N64" i="28"/>
  <c r="R64" i="28"/>
  <c r="V64" i="28"/>
  <c r="C64" i="28"/>
  <c r="K64" i="28"/>
  <c r="S64" i="28"/>
  <c r="D64" i="28"/>
  <c r="L64" i="28"/>
  <c r="T64" i="28"/>
  <c r="G64" i="28"/>
  <c r="O64" i="28"/>
  <c r="W64" i="28"/>
  <c r="H64" i="28"/>
  <c r="P64" i="28"/>
  <c r="X64" i="28"/>
  <c r="B134" i="28"/>
  <c r="F134" i="28"/>
  <c r="J134" i="28"/>
  <c r="N134" i="28"/>
  <c r="R134" i="28"/>
  <c r="V134" i="28"/>
  <c r="C134" i="28"/>
  <c r="G134" i="28"/>
  <c r="K134" i="28"/>
  <c r="O134" i="28"/>
  <c r="S134" i="28"/>
  <c r="W134" i="28"/>
  <c r="D134" i="28"/>
  <c r="L134" i="28"/>
  <c r="T134" i="28"/>
  <c r="E134" i="28"/>
  <c r="M134" i="28"/>
  <c r="U134" i="28"/>
  <c r="P134" i="28"/>
  <c r="Q134" i="28"/>
  <c r="X134" i="28"/>
  <c r="H134" i="28"/>
  <c r="Y134" i="28"/>
  <c r="I134" i="28"/>
  <c r="B134" i="19"/>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7" i="25" l="1"/>
  <c r="F137" i="25"/>
  <c r="J137" i="25"/>
  <c r="N137" i="25"/>
  <c r="R137" i="25"/>
  <c r="V137" i="25"/>
  <c r="C137" i="25"/>
  <c r="G137" i="25"/>
  <c r="K137" i="25"/>
  <c r="O137" i="25"/>
  <c r="S137" i="25"/>
  <c r="W137" i="25"/>
  <c r="I137" i="25"/>
  <c r="Q137" i="25"/>
  <c r="Y137" i="25"/>
  <c r="D137" i="25"/>
  <c r="L137" i="25"/>
  <c r="T137" i="25"/>
  <c r="E137" i="25"/>
  <c r="M137" i="25"/>
  <c r="U137" i="25"/>
  <c r="H137" i="25"/>
  <c r="P137" i="25"/>
  <c r="X137" i="25"/>
  <c r="E30" i="28"/>
  <c r="I30" i="28"/>
  <c r="M30" i="28"/>
  <c r="Q30" i="28"/>
  <c r="U30" i="28"/>
  <c r="Y30" i="28"/>
  <c r="B30" i="28"/>
  <c r="F30" i="28"/>
  <c r="J30" i="28"/>
  <c r="N30" i="28"/>
  <c r="R30" i="28"/>
  <c r="V30" i="28"/>
  <c r="C30" i="28"/>
  <c r="K30" i="28"/>
  <c r="S30" i="28"/>
  <c r="D30" i="28"/>
  <c r="T30" i="28"/>
  <c r="L30" i="28"/>
  <c r="G30" i="28"/>
  <c r="O30" i="28"/>
  <c r="W30" i="28"/>
  <c r="X30" i="28"/>
  <c r="P30" i="28"/>
  <c r="H30" i="28"/>
  <c r="D100" i="28"/>
  <c r="H100" i="28"/>
  <c r="L100" i="28"/>
  <c r="P100" i="28"/>
  <c r="T100" i="28"/>
  <c r="X100" i="28"/>
  <c r="E100" i="28"/>
  <c r="I100" i="28"/>
  <c r="M100" i="28"/>
  <c r="Q100" i="28"/>
  <c r="U100" i="28"/>
  <c r="Y100" i="28"/>
  <c r="B100" i="28"/>
  <c r="J100" i="28"/>
  <c r="R100" i="28"/>
  <c r="F100" i="28"/>
  <c r="N100" i="28"/>
  <c r="V100" i="28"/>
  <c r="C100" i="28"/>
  <c r="S100" i="28"/>
  <c r="K100" i="28"/>
  <c r="W100" i="28"/>
  <c r="G100" i="28"/>
  <c r="O100" i="28"/>
  <c r="B135" i="28"/>
  <c r="C135" i="28"/>
  <c r="D135" i="28"/>
  <c r="H135" i="28"/>
  <c r="L135" i="28"/>
  <c r="P135" i="28"/>
  <c r="T135" i="28"/>
  <c r="X135" i="28"/>
  <c r="E135" i="28"/>
  <c r="I135" i="28"/>
  <c r="M135" i="28"/>
  <c r="Q135" i="28"/>
  <c r="U135" i="28"/>
  <c r="Y135" i="28"/>
  <c r="F135" i="28"/>
  <c r="N135" i="28"/>
  <c r="V135" i="28"/>
  <c r="G135" i="28"/>
  <c r="O135" i="28"/>
  <c r="W135" i="28"/>
  <c r="R135" i="28"/>
  <c r="J135" i="28"/>
  <c r="S135" i="28"/>
  <c r="K135" i="28"/>
  <c r="E65" i="28"/>
  <c r="I65" i="28"/>
  <c r="M65" i="28"/>
  <c r="Q65" i="28"/>
  <c r="U65" i="28"/>
  <c r="Y65" i="28"/>
  <c r="B65" i="28"/>
  <c r="F65" i="28"/>
  <c r="J65" i="28"/>
  <c r="N65" i="28"/>
  <c r="R65" i="28"/>
  <c r="V65" i="28"/>
  <c r="C65" i="28"/>
  <c r="K65" i="28"/>
  <c r="S65" i="28"/>
  <c r="D65" i="28"/>
  <c r="L65" i="28"/>
  <c r="T65" i="28"/>
  <c r="G65" i="28"/>
  <c r="O65" i="28"/>
  <c r="W65" i="28"/>
  <c r="H65" i="28"/>
  <c r="P65" i="28"/>
  <c r="X65" i="28"/>
  <c r="B135" i="19"/>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B138" i="25" l="1"/>
  <c r="F138" i="25"/>
  <c r="J138" i="25"/>
  <c r="N138" i="25"/>
  <c r="R138" i="25"/>
  <c r="V138" i="25"/>
  <c r="C138" i="25"/>
  <c r="G138" i="25"/>
  <c r="K138" i="25"/>
  <c r="O138" i="25"/>
  <c r="S138" i="25"/>
  <c r="W138" i="25"/>
  <c r="I138" i="25"/>
  <c r="Q138" i="25"/>
  <c r="Y138" i="25"/>
  <c r="D138" i="25"/>
  <c r="L138" i="25"/>
  <c r="T138" i="25"/>
  <c r="E138" i="25"/>
  <c r="M138" i="25"/>
  <c r="U138" i="25"/>
  <c r="H138" i="25"/>
  <c r="P138" i="25"/>
  <c r="X138" i="25"/>
  <c r="D136" i="28"/>
  <c r="H136" i="28"/>
  <c r="L136" i="28"/>
  <c r="P136" i="28"/>
  <c r="T136" i="28"/>
  <c r="X136" i="28"/>
  <c r="E136" i="28"/>
  <c r="I136" i="28"/>
  <c r="M136" i="28"/>
  <c r="Q136" i="28"/>
  <c r="U136" i="28"/>
  <c r="Y136" i="28"/>
  <c r="F136" i="28"/>
  <c r="N136" i="28"/>
  <c r="V136" i="28"/>
  <c r="G136" i="28"/>
  <c r="O136" i="28"/>
  <c r="W136" i="28"/>
  <c r="J136" i="28"/>
  <c r="B136" i="28"/>
  <c r="R136" i="28"/>
  <c r="K136" i="28"/>
  <c r="S136" i="28"/>
  <c r="C136" i="28"/>
  <c r="E66" i="28"/>
  <c r="I66" i="28"/>
  <c r="M66" i="28"/>
  <c r="Q66" i="28"/>
  <c r="U66" i="28"/>
  <c r="Y66" i="28"/>
  <c r="B66" i="28"/>
  <c r="F66" i="28"/>
  <c r="J66" i="28"/>
  <c r="N66" i="28"/>
  <c r="R66" i="28"/>
  <c r="V66" i="28"/>
  <c r="C66" i="28"/>
  <c r="K66" i="28"/>
  <c r="S66" i="28"/>
  <c r="D66" i="28"/>
  <c r="L66" i="28"/>
  <c r="T66" i="28"/>
  <c r="G66" i="28"/>
  <c r="O66" i="28"/>
  <c r="W66" i="28"/>
  <c r="H66" i="28"/>
  <c r="P66" i="28"/>
  <c r="X66" i="28"/>
  <c r="D101" i="28"/>
  <c r="H101" i="28"/>
  <c r="L101" i="28"/>
  <c r="P101" i="28"/>
  <c r="T101" i="28"/>
  <c r="X101" i="28"/>
  <c r="E101" i="28"/>
  <c r="I101" i="28"/>
  <c r="M101" i="28"/>
  <c r="Q101" i="28"/>
  <c r="U101" i="28"/>
  <c r="Y101" i="28"/>
  <c r="B101" i="28"/>
  <c r="J101" i="28"/>
  <c r="R101" i="28"/>
  <c r="F101" i="28"/>
  <c r="N101" i="28"/>
  <c r="V101" i="28"/>
  <c r="K101" i="28"/>
  <c r="C101" i="28"/>
  <c r="S101" i="28"/>
  <c r="G101" i="28"/>
  <c r="O101" i="28"/>
  <c r="W101" i="28"/>
  <c r="E31" i="28"/>
  <c r="I31" i="28"/>
  <c r="M31" i="28"/>
  <c r="Q31" i="28"/>
  <c r="U31" i="28"/>
  <c r="Y31" i="28"/>
  <c r="B31" i="28"/>
  <c r="F31" i="28"/>
  <c r="J31" i="28"/>
  <c r="N31" i="28"/>
  <c r="R31" i="28"/>
  <c r="V31" i="28"/>
  <c r="C31" i="28"/>
  <c r="K31" i="28"/>
  <c r="S31" i="28"/>
  <c r="L31" i="28"/>
  <c r="D31" i="28"/>
  <c r="T31" i="28"/>
  <c r="G31" i="28"/>
  <c r="O31" i="28"/>
  <c r="W31" i="28"/>
  <c r="X31" i="28"/>
  <c r="H31" i="28"/>
  <c r="P31" i="28"/>
  <c r="C136" i="19"/>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B139" i="25" l="1"/>
  <c r="F139" i="25"/>
  <c r="J139" i="25"/>
  <c r="N139" i="25"/>
  <c r="R139" i="25"/>
  <c r="V139" i="25"/>
  <c r="C139" i="25"/>
  <c r="G139" i="25"/>
  <c r="K139" i="25"/>
  <c r="O139" i="25"/>
  <c r="S139" i="25"/>
  <c r="W139" i="25"/>
  <c r="I139" i="25"/>
  <c r="Q139" i="25"/>
  <c r="Y139" i="25"/>
  <c r="D139" i="25"/>
  <c r="L139" i="25"/>
  <c r="T139" i="25"/>
  <c r="E139" i="25"/>
  <c r="M139" i="25"/>
  <c r="U139" i="25"/>
  <c r="H139" i="25"/>
  <c r="P139" i="25"/>
  <c r="X139" i="25"/>
  <c r="D137" i="28"/>
  <c r="H137" i="28"/>
  <c r="L137" i="28"/>
  <c r="P137" i="28"/>
  <c r="T137" i="28"/>
  <c r="X137" i="28"/>
  <c r="E137" i="28"/>
  <c r="I137" i="28"/>
  <c r="M137" i="28"/>
  <c r="Q137" i="28"/>
  <c r="U137" i="28"/>
  <c r="Y137" i="28"/>
  <c r="F137" i="28"/>
  <c r="N137" i="28"/>
  <c r="V137" i="28"/>
  <c r="G137" i="28"/>
  <c r="O137" i="28"/>
  <c r="W137" i="28"/>
  <c r="B137" i="28"/>
  <c r="R137" i="28"/>
  <c r="J137" i="28"/>
  <c r="S137" i="28"/>
  <c r="C137" i="28"/>
  <c r="K137" i="28"/>
  <c r="E67" i="28"/>
  <c r="I67" i="28"/>
  <c r="M67" i="28"/>
  <c r="Q67" i="28"/>
  <c r="U67" i="28"/>
  <c r="Y67" i="28"/>
  <c r="B67" i="28"/>
  <c r="F67" i="28"/>
  <c r="J67" i="28"/>
  <c r="N67" i="28"/>
  <c r="R67" i="28"/>
  <c r="V67" i="28"/>
  <c r="C67" i="28"/>
  <c r="K67" i="28"/>
  <c r="S67" i="28"/>
  <c r="D67" i="28"/>
  <c r="L67" i="28"/>
  <c r="T67" i="28"/>
  <c r="G67" i="28"/>
  <c r="O67" i="28"/>
  <c r="W67" i="28"/>
  <c r="H67" i="28"/>
  <c r="P67" i="28"/>
  <c r="X67" i="28"/>
  <c r="E32" i="28"/>
  <c r="I32" i="28"/>
  <c r="M32" i="28"/>
  <c r="Q32" i="28"/>
  <c r="U32" i="28"/>
  <c r="Y32" i="28"/>
  <c r="B32" i="28"/>
  <c r="F32" i="28"/>
  <c r="J32" i="28"/>
  <c r="N32" i="28"/>
  <c r="R32" i="28"/>
  <c r="V32" i="28"/>
  <c r="C32" i="28"/>
  <c r="K32" i="28"/>
  <c r="S32" i="28"/>
  <c r="D32" i="28"/>
  <c r="T32" i="28"/>
  <c r="L32" i="28"/>
  <c r="G32" i="28"/>
  <c r="O32" i="28"/>
  <c r="W32" i="28"/>
  <c r="H32" i="28"/>
  <c r="P32" i="28"/>
  <c r="X32" i="28"/>
  <c r="D102" i="28"/>
  <c r="H102" i="28"/>
  <c r="L102" i="28"/>
  <c r="P102" i="28"/>
  <c r="T102" i="28"/>
  <c r="X102" i="28"/>
  <c r="E102" i="28"/>
  <c r="I102" i="28"/>
  <c r="M102" i="28"/>
  <c r="Q102" i="28"/>
  <c r="U102" i="28"/>
  <c r="Y102" i="28"/>
  <c r="B102" i="28"/>
  <c r="J102" i="28"/>
  <c r="R102" i="28"/>
  <c r="F102" i="28"/>
  <c r="N102" i="28"/>
  <c r="V102" i="28"/>
  <c r="C102" i="28"/>
  <c r="S102" i="28"/>
  <c r="K102" i="28"/>
  <c r="G102" i="28"/>
  <c r="O102" i="28"/>
  <c r="W102" i="28"/>
  <c r="D137" i="19"/>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B140" i="25" l="1"/>
  <c r="F140" i="25"/>
  <c r="J140" i="25"/>
  <c r="N140" i="25"/>
  <c r="R140" i="25"/>
  <c r="V140" i="25"/>
  <c r="C140" i="25"/>
  <c r="G140" i="25"/>
  <c r="K140" i="25"/>
  <c r="O140" i="25"/>
  <c r="S140" i="25"/>
  <c r="W140" i="25"/>
  <c r="I140" i="25"/>
  <c r="Q140" i="25"/>
  <c r="Y140" i="25"/>
  <c r="D140" i="25"/>
  <c r="L140" i="25"/>
  <c r="T140" i="25"/>
  <c r="E140" i="25"/>
  <c r="M140" i="25"/>
  <c r="U140" i="25"/>
  <c r="H140" i="25"/>
  <c r="P140" i="25"/>
  <c r="X140" i="25"/>
  <c r="E68" i="28"/>
  <c r="I68" i="28"/>
  <c r="M68" i="28"/>
  <c r="Q68" i="28"/>
  <c r="U68" i="28"/>
  <c r="Y68" i="28"/>
  <c r="B68" i="28"/>
  <c r="F68" i="28"/>
  <c r="J68" i="28"/>
  <c r="N68" i="28"/>
  <c r="R68" i="28"/>
  <c r="V68" i="28"/>
  <c r="C68" i="28"/>
  <c r="K68" i="28"/>
  <c r="S68" i="28"/>
  <c r="D68" i="28"/>
  <c r="L68" i="28"/>
  <c r="T68" i="28"/>
  <c r="G68" i="28"/>
  <c r="O68" i="28"/>
  <c r="W68" i="28"/>
  <c r="H68" i="28"/>
  <c r="P68" i="28"/>
  <c r="X68" i="28"/>
  <c r="D138" i="28"/>
  <c r="H138" i="28"/>
  <c r="L138" i="28"/>
  <c r="P138" i="28"/>
  <c r="T138" i="28"/>
  <c r="X138" i="28"/>
  <c r="E138" i="28"/>
  <c r="I138" i="28"/>
  <c r="M138" i="28"/>
  <c r="Q138" i="28"/>
  <c r="U138" i="28"/>
  <c r="Y138" i="28"/>
  <c r="F138" i="28"/>
  <c r="N138" i="28"/>
  <c r="V138" i="28"/>
  <c r="G138" i="28"/>
  <c r="O138" i="28"/>
  <c r="W138" i="28"/>
  <c r="J138" i="28"/>
  <c r="B138" i="28"/>
  <c r="R138" i="28"/>
  <c r="K138" i="28"/>
  <c r="C138" i="28"/>
  <c r="S138" i="28"/>
  <c r="D103" i="28"/>
  <c r="H103" i="28"/>
  <c r="L103" i="28"/>
  <c r="P103" i="28"/>
  <c r="E103" i="28"/>
  <c r="I103" i="28"/>
  <c r="M103" i="28"/>
  <c r="B103" i="28"/>
  <c r="J103" i="28"/>
  <c r="Q103" i="28"/>
  <c r="U103" i="28"/>
  <c r="Y103" i="28"/>
  <c r="F103" i="28"/>
  <c r="N103" i="28"/>
  <c r="K103" i="28"/>
  <c r="T103" i="28"/>
  <c r="C103" i="28"/>
  <c r="R103" i="28"/>
  <c r="W103" i="28"/>
  <c r="O103" i="28"/>
  <c r="S103" i="28"/>
  <c r="G103" i="28"/>
  <c r="V103" i="28"/>
  <c r="X103" i="28"/>
  <c r="E33" i="28"/>
  <c r="I33" i="28"/>
  <c r="M33" i="28"/>
  <c r="Q33" i="28"/>
  <c r="B33" i="28"/>
  <c r="F33" i="28"/>
  <c r="J33" i="28"/>
  <c r="N33" i="28"/>
  <c r="R33" i="28"/>
  <c r="C33" i="28"/>
  <c r="K33" i="28"/>
  <c r="S33" i="28"/>
  <c r="W33" i="28"/>
  <c r="L33" i="28"/>
  <c r="X33" i="28"/>
  <c r="D33" i="28"/>
  <c r="T33" i="28"/>
  <c r="G33" i="28"/>
  <c r="O33" i="28"/>
  <c r="U33" i="28"/>
  <c r="Y33" i="28"/>
  <c r="P33" i="28"/>
  <c r="H33" i="28"/>
  <c r="V33" i="28"/>
  <c r="D138" i="19"/>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B141" i="25" l="1"/>
  <c r="F141" i="25"/>
  <c r="J141" i="25"/>
  <c r="N141" i="25"/>
  <c r="R141" i="25"/>
  <c r="V141" i="25"/>
  <c r="C141" i="25"/>
  <c r="G141" i="25"/>
  <c r="K141" i="25"/>
  <c r="O141" i="25"/>
  <c r="S141" i="25"/>
  <c r="W141" i="25"/>
  <c r="I141" i="25"/>
  <c r="Q141" i="25"/>
  <c r="Y141" i="25"/>
  <c r="D141" i="25"/>
  <c r="L141" i="25"/>
  <c r="T141" i="25"/>
  <c r="E141" i="25"/>
  <c r="M141" i="25"/>
  <c r="U141" i="25"/>
  <c r="H141" i="25"/>
  <c r="P141" i="25"/>
  <c r="X141" i="25"/>
  <c r="C34" i="28"/>
  <c r="G34" i="28"/>
  <c r="K34" i="28"/>
  <c r="O34" i="28"/>
  <c r="S34" i="28"/>
  <c r="W34" i="28"/>
  <c r="H34" i="28"/>
  <c r="P34" i="28"/>
  <c r="X34" i="28"/>
  <c r="D34" i="28"/>
  <c r="L34" i="28"/>
  <c r="T34" i="28"/>
  <c r="E34" i="28"/>
  <c r="I34" i="28"/>
  <c r="M34" i="28"/>
  <c r="Q34" i="28"/>
  <c r="U34" i="28"/>
  <c r="Y34" i="28"/>
  <c r="J34" i="28"/>
  <c r="F34" i="28"/>
  <c r="V34" i="28"/>
  <c r="N34" i="28"/>
  <c r="B34" i="28"/>
  <c r="R34" i="28"/>
  <c r="E69" i="28"/>
  <c r="I69" i="28"/>
  <c r="M69" i="28"/>
  <c r="Q69" i="28"/>
  <c r="U69" i="28"/>
  <c r="Y69" i="28"/>
  <c r="B69" i="28"/>
  <c r="F69" i="28"/>
  <c r="J69" i="28"/>
  <c r="N69" i="28"/>
  <c r="R69" i="28"/>
  <c r="V69" i="28"/>
  <c r="C69" i="28"/>
  <c r="K69" i="28"/>
  <c r="S69" i="28"/>
  <c r="D69" i="28"/>
  <c r="L69" i="28"/>
  <c r="T69" i="28"/>
  <c r="G69" i="28"/>
  <c r="O69" i="28"/>
  <c r="W69" i="28"/>
  <c r="H69" i="28"/>
  <c r="P69" i="28"/>
  <c r="X69" i="28"/>
  <c r="E104" i="28"/>
  <c r="I104" i="28"/>
  <c r="B104" i="28"/>
  <c r="G104" i="28"/>
  <c r="L104" i="28"/>
  <c r="P104" i="28"/>
  <c r="T104" i="28"/>
  <c r="X104" i="28"/>
  <c r="D104" i="28"/>
  <c r="J104" i="28"/>
  <c r="N104" i="28"/>
  <c r="R104" i="28"/>
  <c r="V104" i="28"/>
  <c r="C104" i="28"/>
  <c r="M104" i="28"/>
  <c r="U104" i="28"/>
  <c r="F104" i="28"/>
  <c r="O104" i="28"/>
  <c r="W104" i="28"/>
  <c r="H104" i="28"/>
  <c r="Y104" i="28"/>
  <c r="K104" i="28"/>
  <c r="Q104" i="28"/>
  <c r="S104" i="28"/>
  <c r="D139" i="28"/>
  <c r="H139" i="28"/>
  <c r="L139" i="28"/>
  <c r="P139" i="28"/>
  <c r="T139" i="28"/>
  <c r="X139" i="28"/>
  <c r="E139" i="28"/>
  <c r="I139" i="28"/>
  <c r="M139" i="28"/>
  <c r="Q139" i="28"/>
  <c r="U139" i="28"/>
  <c r="Y139" i="28"/>
  <c r="F139" i="28"/>
  <c r="N139" i="28"/>
  <c r="V139" i="28"/>
  <c r="G139" i="28"/>
  <c r="O139" i="28"/>
  <c r="W139" i="28"/>
  <c r="B139" i="28"/>
  <c r="R139" i="28"/>
  <c r="J139" i="28"/>
  <c r="C139" i="28"/>
  <c r="S139" i="28"/>
  <c r="K139" i="28"/>
  <c r="D139" i="19"/>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B142" i="25" l="1"/>
  <c r="F142" i="25"/>
  <c r="J142" i="25"/>
  <c r="N142" i="25"/>
  <c r="R142" i="25"/>
  <c r="V142" i="25"/>
  <c r="C142" i="25"/>
  <c r="G142" i="25"/>
  <c r="K142" i="25"/>
  <c r="O142" i="25"/>
  <c r="S142" i="25"/>
  <c r="W142" i="25"/>
  <c r="I142" i="25"/>
  <c r="Q142" i="25"/>
  <c r="Y142" i="25"/>
  <c r="D142" i="25"/>
  <c r="L142" i="25"/>
  <c r="T142" i="25"/>
  <c r="E142" i="25"/>
  <c r="M142" i="25"/>
  <c r="U142" i="25"/>
  <c r="H142" i="25"/>
  <c r="P142" i="25"/>
  <c r="X142" i="25"/>
  <c r="D105" i="28"/>
  <c r="H105" i="28"/>
  <c r="L105" i="28"/>
  <c r="P105" i="28"/>
  <c r="T105" i="28"/>
  <c r="X105" i="28"/>
  <c r="B105" i="28"/>
  <c r="F105" i="28"/>
  <c r="J105" i="28"/>
  <c r="N105" i="28"/>
  <c r="R105" i="28"/>
  <c r="V105" i="28"/>
  <c r="E105" i="28"/>
  <c r="M105" i="28"/>
  <c r="U105" i="28"/>
  <c r="G105" i="28"/>
  <c r="O105" i="28"/>
  <c r="W105" i="28"/>
  <c r="Q105" i="28"/>
  <c r="C105" i="28"/>
  <c r="S105" i="28"/>
  <c r="I105" i="28"/>
  <c r="Y105" i="28"/>
  <c r="K105" i="28"/>
  <c r="E70" i="28"/>
  <c r="I70" i="28"/>
  <c r="M70" i="28"/>
  <c r="Q70" i="28"/>
  <c r="U70" i="28"/>
  <c r="Y70" i="28"/>
  <c r="B70" i="28"/>
  <c r="F70" i="28"/>
  <c r="J70" i="28"/>
  <c r="N70" i="28"/>
  <c r="R70" i="28"/>
  <c r="V70" i="28"/>
  <c r="C70" i="28"/>
  <c r="K70" i="28"/>
  <c r="S70" i="28"/>
  <c r="D70" i="28"/>
  <c r="L70" i="28"/>
  <c r="T70" i="28"/>
  <c r="G70" i="28"/>
  <c r="O70" i="28"/>
  <c r="W70" i="28"/>
  <c r="H70" i="28"/>
  <c r="P70" i="28"/>
  <c r="X70" i="28"/>
  <c r="D140" i="28"/>
  <c r="H140" i="28"/>
  <c r="L140" i="28"/>
  <c r="P140" i="28"/>
  <c r="T140" i="28"/>
  <c r="X140" i="28"/>
  <c r="E140" i="28"/>
  <c r="I140" i="28"/>
  <c r="M140" i="28"/>
  <c r="Q140" i="28"/>
  <c r="U140" i="28"/>
  <c r="Y140" i="28"/>
  <c r="F140" i="28"/>
  <c r="N140" i="28"/>
  <c r="V140" i="28"/>
  <c r="G140" i="28"/>
  <c r="O140" i="28"/>
  <c r="W140" i="28"/>
  <c r="J140" i="28"/>
  <c r="B140" i="28"/>
  <c r="R140" i="28"/>
  <c r="K140" i="28"/>
  <c r="C140" i="28"/>
  <c r="S140" i="28"/>
  <c r="C35" i="28"/>
  <c r="G35" i="28"/>
  <c r="K35" i="28"/>
  <c r="O35" i="28"/>
  <c r="S35" i="28"/>
  <c r="W35" i="28"/>
  <c r="H35" i="28"/>
  <c r="P35" i="28"/>
  <c r="X35" i="28"/>
  <c r="D35" i="28"/>
  <c r="L35" i="28"/>
  <c r="T35" i="28"/>
  <c r="E35" i="28"/>
  <c r="I35" i="28"/>
  <c r="M35" i="28"/>
  <c r="Q35" i="28"/>
  <c r="U35" i="28"/>
  <c r="Y35" i="28"/>
  <c r="B35" i="28"/>
  <c r="R35" i="28"/>
  <c r="N35" i="28"/>
  <c r="F35" i="28"/>
  <c r="V35" i="28"/>
  <c r="J35" i="28"/>
  <c r="D140" i="19"/>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B143" i="25" l="1"/>
  <c r="F143" i="25"/>
  <c r="J143" i="25"/>
  <c r="N143" i="25"/>
  <c r="R143" i="25"/>
  <c r="V143" i="25"/>
  <c r="C143" i="25"/>
  <c r="G143" i="25"/>
  <c r="K143" i="25"/>
  <c r="O143" i="25"/>
  <c r="S143" i="25"/>
  <c r="W143" i="25"/>
  <c r="I143" i="25"/>
  <c r="Q143" i="25"/>
  <c r="Y143" i="25"/>
  <c r="D143" i="25"/>
  <c r="L143" i="25"/>
  <c r="T143" i="25"/>
  <c r="E143" i="25"/>
  <c r="M143" i="25"/>
  <c r="U143" i="25"/>
  <c r="H143" i="25"/>
  <c r="P143" i="25"/>
  <c r="X143" i="25"/>
  <c r="C36" i="28"/>
  <c r="G36" i="28"/>
  <c r="K36" i="28"/>
  <c r="O36" i="28"/>
  <c r="S36" i="28"/>
  <c r="W36" i="28"/>
  <c r="H36" i="28"/>
  <c r="P36" i="28"/>
  <c r="X36" i="28"/>
  <c r="D36" i="28"/>
  <c r="L36" i="28"/>
  <c r="T36" i="28"/>
  <c r="E36" i="28"/>
  <c r="I36" i="28"/>
  <c r="M36" i="28"/>
  <c r="Q36" i="28"/>
  <c r="U36" i="28"/>
  <c r="Y36" i="28"/>
  <c r="J36" i="28"/>
  <c r="F36" i="28"/>
  <c r="V36" i="28"/>
  <c r="N36" i="28"/>
  <c r="B36" i="28"/>
  <c r="R36" i="28"/>
  <c r="E71" i="28"/>
  <c r="I71" i="28"/>
  <c r="M71" i="28"/>
  <c r="Q71" i="28"/>
  <c r="U71" i="28"/>
  <c r="Y71" i="28"/>
  <c r="B71" i="28"/>
  <c r="F71" i="28"/>
  <c r="J71" i="28"/>
  <c r="N71" i="28"/>
  <c r="R71" i="28"/>
  <c r="V71" i="28"/>
  <c r="C71" i="28"/>
  <c r="K71" i="28"/>
  <c r="S71" i="28"/>
  <c r="D71" i="28"/>
  <c r="L71" i="28"/>
  <c r="T71" i="28"/>
  <c r="G71" i="28"/>
  <c r="O71" i="28"/>
  <c r="W71" i="28"/>
  <c r="H71" i="28"/>
  <c r="P71" i="28"/>
  <c r="X71" i="28"/>
  <c r="D106" i="28"/>
  <c r="H106" i="28"/>
  <c r="L106" i="28"/>
  <c r="P106" i="28"/>
  <c r="T106" i="28"/>
  <c r="X106" i="28"/>
  <c r="B106" i="28"/>
  <c r="F106" i="28"/>
  <c r="J106" i="28"/>
  <c r="N106" i="28"/>
  <c r="R106" i="28"/>
  <c r="V106" i="28"/>
  <c r="E106" i="28"/>
  <c r="M106" i="28"/>
  <c r="U106" i="28"/>
  <c r="G106" i="28"/>
  <c r="O106" i="28"/>
  <c r="W106" i="28"/>
  <c r="I106" i="28"/>
  <c r="Y106" i="28"/>
  <c r="K106" i="28"/>
  <c r="Q106" i="28"/>
  <c r="C106" i="28"/>
  <c r="S106" i="28"/>
  <c r="D141" i="28"/>
  <c r="H141" i="28"/>
  <c r="L141" i="28"/>
  <c r="P141" i="28"/>
  <c r="T141" i="28"/>
  <c r="X141" i="28"/>
  <c r="E141" i="28"/>
  <c r="I141" i="28"/>
  <c r="M141" i="28"/>
  <c r="Q141" i="28"/>
  <c r="U141" i="28"/>
  <c r="Y141" i="28"/>
  <c r="F141" i="28"/>
  <c r="N141" i="28"/>
  <c r="V141" i="28"/>
  <c r="G141" i="28"/>
  <c r="O141" i="28"/>
  <c r="W141" i="28"/>
  <c r="B141" i="28"/>
  <c r="R141" i="28"/>
  <c r="J141" i="28"/>
  <c r="S141" i="28"/>
  <c r="C141" i="28"/>
  <c r="K141" i="28"/>
  <c r="D141" i="19"/>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B144" i="25" l="1"/>
  <c r="F144" i="25"/>
  <c r="J144" i="25"/>
  <c r="N144" i="25"/>
  <c r="R144" i="25"/>
  <c r="V144" i="25"/>
  <c r="C144" i="25"/>
  <c r="G144" i="25"/>
  <c r="K144" i="25"/>
  <c r="O144" i="25"/>
  <c r="S144" i="25"/>
  <c r="W144" i="25"/>
  <c r="I144" i="25"/>
  <c r="Q144" i="25"/>
  <c r="Y144" i="25"/>
  <c r="D144" i="25"/>
  <c r="L144" i="25"/>
  <c r="T144" i="25"/>
  <c r="E144" i="25"/>
  <c r="M144" i="25"/>
  <c r="U144" i="25"/>
  <c r="H144" i="25"/>
  <c r="P144" i="25"/>
  <c r="X144" i="25"/>
  <c r="D142" i="28"/>
  <c r="H142" i="28"/>
  <c r="L142" i="28"/>
  <c r="P142" i="28"/>
  <c r="T142" i="28"/>
  <c r="X142" i="28"/>
  <c r="E142" i="28"/>
  <c r="I142" i="28"/>
  <c r="M142" i="28"/>
  <c r="Q142" i="28"/>
  <c r="U142" i="28"/>
  <c r="Y142" i="28"/>
  <c r="F142" i="28"/>
  <c r="N142" i="28"/>
  <c r="V142" i="28"/>
  <c r="G142" i="28"/>
  <c r="O142" i="28"/>
  <c r="W142" i="28"/>
  <c r="J142" i="28"/>
  <c r="B142" i="28"/>
  <c r="R142" i="28"/>
  <c r="K142" i="28"/>
  <c r="C142" i="28"/>
  <c r="S142" i="28"/>
  <c r="C37" i="28"/>
  <c r="G37" i="28"/>
  <c r="K37" i="28"/>
  <c r="O37" i="28"/>
  <c r="S37" i="28"/>
  <c r="W37" i="28"/>
  <c r="H37" i="28"/>
  <c r="P37" i="28"/>
  <c r="X37" i="28"/>
  <c r="D37" i="28"/>
  <c r="L37" i="28"/>
  <c r="T37" i="28"/>
  <c r="E37" i="28"/>
  <c r="I37" i="28"/>
  <c r="M37" i="28"/>
  <c r="Q37" i="28"/>
  <c r="U37" i="28"/>
  <c r="Y37" i="28"/>
  <c r="B37" i="28"/>
  <c r="R37" i="28"/>
  <c r="N37" i="28"/>
  <c r="F37" i="28"/>
  <c r="V37" i="28"/>
  <c r="J37" i="28"/>
  <c r="D107" i="28"/>
  <c r="H107" i="28"/>
  <c r="L107" i="28"/>
  <c r="P107" i="28"/>
  <c r="T107" i="28"/>
  <c r="X107" i="28"/>
  <c r="B107" i="28"/>
  <c r="F107" i="28"/>
  <c r="J107" i="28"/>
  <c r="N107" i="28"/>
  <c r="R107" i="28"/>
  <c r="V107" i="28"/>
  <c r="E107" i="28"/>
  <c r="M107" i="28"/>
  <c r="U107" i="28"/>
  <c r="G107" i="28"/>
  <c r="O107" i="28"/>
  <c r="W107" i="28"/>
  <c r="Q107" i="28"/>
  <c r="C107" i="28"/>
  <c r="S107" i="28"/>
  <c r="I107" i="28"/>
  <c r="Y107" i="28"/>
  <c r="K107" i="28"/>
  <c r="E72" i="28"/>
  <c r="I72" i="28"/>
  <c r="M72" i="28"/>
  <c r="Q72" i="28"/>
  <c r="U72" i="28"/>
  <c r="Y72" i="28"/>
  <c r="B72" i="28"/>
  <c r="F72" i="28"/>
  <c r="J72" i="28"/>
  <c r="N72" i="28"/>
  <c r="R72" i="28"/>
  <c r="V72" i="28"/>
  <c r="C72" i="28"/>
  <c r="K72" i="28"/>
  <c r="S72" i="28"/>
  <c r="D72" i="28"/>
  <c r="L72" i="28"/>
  <c r="T72" i="28"/>
  <c r="G72" i="28"/>
  <c r="O72" i="28"/>
  <c r="W72" i="28"/>
  <c r="H72" i="28"/>
  <c r="P72" i="28"/>
  <c r="X72" i="28"/>
  <c r="D142" i="19"/>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B145" i="25" l="1"/>
  <c r="F145" i="25"/>
  <c r="J145" i="25"/>
  <c r="N145" i="25"/>
  <c r="R145" i="25"/>
  <c r="V145" i="25"/>
  <c r="C145" i="25"/>
  <c r="G145" i="25"/>
  <c r="K145" i="25"/>
  <c r="O145" i="25"/>
  <c r="S145" i="25"/>
  <c r="W145" i="25"/>
  <c r="I145" i="25"/>
  <c r="Q145" i="25"/>
  <c r="Y145" i="25"/>
  <c r="D145" i="25"/>
  <c r="L145" i="25"/>
  <c r="T145" i="25"/>
  <c r="E145" i="25"/>
  <c r="M145" i="25"/>
  <c r="U145" i="25"/>
  <c r="H145" i="25"/>
  <c r="P145" i="25"/>
  <c r="X145" i="25"/>
  <c r="E73" i="28"/>
  <c r="I73" i="28"/>
  <c r="M73" i="28"/>
  <c r="Q73" i="28"/>
  <c r="U73" i="28"/>
  <c r="Y73" i="28"/>
  <c r="B73" i="28"/>
  <c r="F73" i="28"/>
  <c r="J73" i="28"/>
  <c r="N73" i="28"/>
  <c r="R73" i="28"/>
  <c r="V73" i="28"/>
  <c r="C73" i="28"/>
  <c r="K73" i="28"/>
  <c r="S73" i="28"/>
  <c r="D73" i="28"/>
  <c r="L73" i="28"/>
  <c r="T73" i="28"/>
  <c r="G73" i="28"/>
  <c r="O73" i="28"/>
  <c r="W73" i="28"/>
  <c r="X73" i="28"/>
  <c r="P73" i="28"/>
  <c r="H73" i="28"/>
  <c r="C38" i="28"/>
  <c r="G38" i="28"/>
  <c r="K38" i="28"/>
  <c r="O38" i="28"/>
  <c r="S38" i="28"/>
  <c r="W38" i="28"/>
  <c r="H38" i="28"/>
  <c r="P38" i="28"/>
  <c r="X38" i="28"/>
  <c r="D38" i="28"/>
  <c r="L38" i="28"/>
  <c r="T38" i="28"/>
  <c r="E38" i="28"/>
  <c r="I38" i="28"/>
  <c r="M38" i="28"/>
  <c r="Q38" i="28"/>
  <c r="U38" i="28"/>
  <c r="Y38" i="28"/>
  <c r="J38" i="28"/>
  <c r="F38" i="28"/>
  <c r="V38" i="28"/>
  <c r="N38" i="28"/>
  <c r="B38" i="28"/>
  <c r="R38" i="28"/>
  <c r="D143" i="28"/>
  <c r="H143" i="28"/>
  <c r="L143" i="28"/>
  <c r="P143" i="28"/>
  <c r="T143" i="28"/>
  <c r="X143" i="28"/>
  <c r="E143" i="28"/>
  <c r="I143" i="28"/>
  <c r="M143" i="28"/>
  <c r="Q143" i="28"/>
  <c r="U143" i="28"/>
  <c r="Y143" i="28"/>
  <c r="F143" i="28"/>
  <c r="N143" i="28"/>
  <c r="V143" i="28"/>
  <c r="G143" i="28"/>
  <c r="O143" i="28"/>
  <c r="W143" i="28"/>
  <c r="B143" i="28"/>
  <c r="R143" i="28"/>
  <c r="J143" i="28"/>
  <c r="C143" i="28"/>
  <c r="S143" i="28"/>
  <c r="K143" i="28"/>
  <c r="D108" i="28"/>
  <c r="H108" i="28"/>
  <c r="L108" i="28"/>
  <c r="P108" i="28"/>
  <c r="T108" i="28"/>
  <c r="X108" i="28"/>
  <c r="B108" i="28"/>
  <c r="F108" i="28"/>
  <c r="J108" i="28"/>
  <c r="N108" i="28"/>
  <c r="R108" i="28"/>
  <c r="V108" i="28"/>
  <c r="E108" i="28"/>
  <c r="M108" i="28"/>
  <c r="U108" i="28"/>
  <c r="G108" i="28"/>
  <c r="O108" i="28"/>
  <c r="W108" i="28"/>
  <c r="I108" i="28"/>
  <c r="Y108" i="28"/>
  <c r="K108" i="28"/>
  <c r="Q108" i="28"/>
  <c r="C108" i="28"/>
  <c r="S108" i="28"/>
  <c r="D143" i="19"/>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B146" i="25" l="1"/>
  <c r="F146" i="25"/>
  <c r="J146" i="25"/>
  <c r="N146" i="25"/>
  <c r="R146" i="25"/>
  <c r="V146" i="25"/>
  <c r="C146" i="25"/>
  <c r="G146" i="25"/>
  <c r="K146" i="25"/>
  <c r="O146" i="25"/>
  <c r="S146" i="25"/>
  <c r="W146" i="25"/>
  <c r="I146" i="25"/>
  <c r="Q146" i="25"/>
  <c r="Y146" i="25"/>
  <c r="D146" i="25"/>
  <c r="L146" i="25"/>
  <c r="T146" i="25"/>
  <c r="E146" i="25"/>
  <c r="M146" i="25"/>
  <c r="U146" i="25"/>
  <c r="H146" i="25"/>
  <c r="P146" i="25"/>
  <c r="X146" i="25"/>
  <c r="D109" i="28"/>
  <c r="H109" i="28"/>
  <c r="L109" i="28"/>
  <c r="P109" i="28"/>
  <c r="T109" i="28"/>
  <c r="X109" i="28"/>
  <c r="B109" i="28"/>
  <c r="F109" i="28"/>
  <c r="J109" i="28"/>
  <c r="N109" i="28"/>
  <c r="R109" i="28"/>
  <c r="V109" i="28"/>
  <c r="E109" i="28"/>
  <c r="M109" i="28"/>
  <c r="U109" i="28"/>
  <c r="G109" i="28"/>
  <c r="O109" i="28"/>
  <c r="W109" i="28"/>
  <c r="Q109" i="28"/>
  <c r="C109" i="28"/>
  <c r="S109" i="28"/>
  <c r="I109" i="28"/>
  <c r="Y109" i="28"/>
  <c r="K109" i="28"/>
  <c r="E74" i="28"/>
  <c r="I74" i="28"/>
  <c r="M74" i="28"/>
  <c r="Q74" i="28"/>
  <c r="U74" i="28"/>
  <c r="Y74" i="28"/>
  <c r="B74" i="28"/>
  <c r="F74" i="28"/>
  <c r="J74" i="28"/>
  <c r="N74" i="28"/>
  <c r="R74" i="28"/>
  <c r="V74" i="28"/>
  <c r="C74" i="28"/>
  <c r="K74" i="28"/>
  <c r="S74" i="28"/>
  <c r="D74" i="28"/>
  <c r="L74" i="28"/>
  <c r="T74" i="28"/>
  <c r="G74" i="28"/>
  <c r="O74" i="28"/>
  <c r="W74" i="28"/>
  <c r="X74" i="28"/>
  <c r="H74" i="28"/>
  <c r="P74" i="28"/>
  <c r="D144" i="28"/>
  <c r="H144" i="28"/>
  <c r="L144" i="28"/>
  <c r="P144" i="28"/>
  <c r="T144" i="28"/>
  <c r="X144" i="28"/>
  <c r="E144" i="28"/>
  <c r="I144" i="28"/>
  <c r="M144" i="28"/>
  <c r="Q144" i="28"/>
  <c r="U144" i="28"/>
  <c r="Y144" i="28"/>
  <c r="F144" i="28"/>
  <c r="N144" i="28"/>
  <c r="V144" i="28"/>
  <c r="G144" i="28"/>
  <c r="O144" i="28"/>
  <c r="W144" i="28"/>
  <c r="J144" i="28"/>
  <c r="B144" i="28"/>
  <c r="R144" i="28"/>
  <c r="K144" i="28"/>
  <c r="S144" i="28"/>
  <c r="C144" i="28"/>
  <c r="C39" i="28"/>
  <c r="G39" i="28"/>
  <c r="K39" i="28"/>
  <c r="O39" i="28"/>
  <c r="S39" i="28"/>
  <c r="W39" i="28"/>
  <c r="H39" i="28"/>
  <c r="P39" i="28"/>
  <c r="X39" i="28"/>
  <c r="D39" i="28"/>
  <c r="L39" i="28"/>
  <c r="T39" i="28"/>
  <c r="E39" i="28"/>
  <c r="I39" i="28"/>
  <c r="M39" i="28"/>
  <c r="Q39" i="28"/>
  <c r="U39" i="28"/>
  <c r="Y39" i="28"/>
  <c r="B39" i="28"/>
  <c r="R39" i="28"/>
  <c r="N39" i="28"/>
  <c r="F39" i="28"/>
  <c r="V39" i="28"/>
  <c r="J39" i="28"/>
  <c r="D144" i="19"/>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B147" i="25" l="1"/>
  <c r="F147" i="25"/>
  <c r="J147" i="25"/>
  <c r="N147" i="25"/>
  <c r="R147" i="25"/>
  <c r="V147" i="25"/>
  <c r="C147" i="25"/>
  <c r="G147" i="25"/>
  <c r="K147" i="25"/>
  <c r="O147" i="25"/>
  <c r="S147" i="25"/>
  <c r="W147" i="25"/>
  <c r="I147" i="25"/>
  <c r="Q147" i="25"/>
  <c r="Y147" i="25"/>
  <c r="D147" i="25"/>
  <c r="L147" i="25"/>
  <c r="T147" i="25"/>
  <c r="E147" i="25"/>
  <c r="M147" i="25"/>
  <c r="U147" i="25"/>
  <c r="H147" i="25"/>
  <c r="P147" i="25"/>
  <c r="X147" i="25"/>
  <c r="D110" i="28"/>
  <c r="H110" i="28"/>
  <c r="L110" i="28"/>
  <c r="P110" i="28"/>
  <c r="T110" i="28"/>
  <c r="X110" i="28"/>
  <c r="B110" i="28"/>
  <c r="F110" i="28"/>
  <c r="J110" i="28"/>
  <c r="N110" i="28"/>
  <c r="R110" i="28"/>
  <c r="V110" i="28"/>
  <c r="E110" i="28"/>
  <c r="M110" i="28"/>
  <c r="U110" i="28"/>
  <c r="G110" i="28"/>
  <c r="O110" i="28"/>
  <c r="W110" i="28"/>
  <c r="I110" i="28"/>
  <c r="Y110" i="28"/>
  <c r="K110" i="28"/>
  <c r="Q110" i="28"/>
  <c r="C110" i="28"/>
  <c r="S110" i="28"/>
  <c r="C40" i="28"/>
  <c r="G40" i="28"/>
  <c r="K40" i="28"/>
  <c r="O40" i="28"/>
  <c r="S40" i="28"/>
  <c r="W40" i="28"/>
  <c r="H40" i="28"/>
  <c r="P40" i="28"/>
  <c r="X40" i="28"/>
  <c r="D40" i="28"/>
  <c r="L40" i="28"/>
  <c r="T40" i="28"/>
  <c r="E40" i="28"/>
  <c r="I40" i="28"/>
  <c r="M40" i="28"/>
  <c r="Q40" i="28"/>
  <c r="U40" i="28"/>
  <c r="Y40" i="28"/>
  <c r="J40" i="28"/>
  <c r="F40" i="28"/>
  <c r="V40" i="28"/>
  <c r="N40" i="28"/>
  <c r="B40" i="28"/>
  <c r="R40" i="28"/>
  <c r="D145" i="28"/>
  <c r="H145" i="28"/>
  <c r="L145" i="28"/>
  <c r="P145" i="28"/>
  <c r="T145" i="28"/>
  <c r="X145" i="28"/>
  <c r="E145" i="28"/>
  <c r="I145" i="28"/>
  <c r="M145" i="28"/>
  <c r="Q145" i="28"/>
  <c r="U145" i="28"/>
  <c r="Y145" i="28"/>
  <c r="F145" i="28"/>
  <c r="N145" i="28"/>
  <c r="V145" i="28"/>
  <c r="G145" i="28"/>
  <c r="O145" i="28"/>
  <c r="W145" i="28"/>
  <c r="B145" i="28"/>
  <c r="R145" i="28"/>
  <c r="J145" i="28"/>
  <c r="S145" i="28"/>
  <c r="C145" i="28"/>
  <c r="K145" i="28"/>
  <c r="E75" i="28"/>
  <c r="I75" i="28"/>
  <c r="M75" i="28"/>
  <c r="Q75" i="28"/>
  <c r="U75" i="28"/>
  <c r="Y75" i="28"/>
  <c r="B75" i="28"/>
  <c r="F75" i="28"/>
  <c r="J75" i="28"/>
  <c r="N75" i="28"/>
  <c r="R75" i="28"/>
  <c r="V75" i="28"/>
  <c r="C75" i="28"/>
  <c r="K75" i="28"/>
  <c r="S75" i="28"/>
  <c r="D75" i="28"/>
  <c r="L75" i="28"/>
  <c r="T75" i="28"/>
  <c r="G75" i="28"/>
  <c r="O75" i="28"/>
  <c r="W75" i="28"/>
  <c r="H75" i="28"/>
  <c r="P75" i="28"/>
  <c r="X75" i="28"/>
  <c r="D145" i="19"/>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B148" i="25" l="1"/>
  <c r="F148" i="25"/>
  <c r="J148" i="25"/>
  <c r="N148" i="25"/>
  <c r="R148" i="25"/>
  <c r="V148" i="25"/>
  <c r="C148" i="25"/>
  <c r="G148" i="25"/>
  <c r="K148" i="25"/>
  <c r="O148" i="25"/>
  <c r="S148" i="25"/>
  <c r="W148" i="25"/>
  <c r="I148" i="25"/>
  <c r="Q148" i="25"/>
  <c r="Y148" i="25"/>
  <c r="D148" i="25"/>
  <c r="L148" i="25"/>
  <c r="T148" i="25"/>
  <c r="E148" i="25"/>
  <c r="M148" i="25"/>
  <c r="U148" i="25"/>
  <c r="H148" i="25"/>
  <c r="P148" i="25"/>
  <c r="X148" i="25"/>
  <c r="E76" i="28"/>
  <c r="I76" i="28"/>
  <c r="M76" i="28"/>
  <c r="Q76" i="28"/>
  <c r="U76" i="28"/>
  <c r="Y76" i="28"/>
  <c r="B76" i="28"/>
  <c r="F76" i="28"/>
  <c r="J76" i="28"/>
  <c r="N76" i="28"/>
  <c r="R76" i="28"/>
  <c r="V76" i="28"/>
  <c r="C76" i="28"/>
  <c r="K76" i="28"/>
  <c r="S76" i="28"/>
  <c r="D76" i="28"/>
  <c r="L76" i="28"/>
  <c r="T76" i="28"/>
  <c r="G76" i="28"/>
  <c r="O76" i="28"/>
  <c r="W76" i="28"/>
  <c r="P76" i="28"/>
  <c r="H76" i="28"/>
  <c r="X76" i="28"/>
  <c r="D146" i="28"/>
  <c r="H146" i="28"/>
  <c r="L146" i="28"/>
  <c r="P146" i="28"/>
  <c r="T146" i="28"/>
  <c r="X146" i="28"/>
  <c r="E146" i="28"/>
  <c r="I146" i="28"/>
  <c r="M146" i="28"/>
  <c r="Q146" i="28"/>
  <c r="U146" i="28"/>
  <c r="Y146" i="28"/>
  <c r="F146" i="28"/>
  <c r="N146" i="28"/>
  <c r="V146" i="28"/>
  <c r="G146" i="28"/>
  <c r="O146" i="28"/>
  <c r="W146" i="28"/>
  <c r="J146" i="28"/>
  <c r="B146" i="28"/>
  <c r="R146" i="28"/>
  <c r="K146" i="28"/>
  <c r="C146" i="28"/>
  <c r="S146" i="28"/>
  <c r="C41" i="28"/>
  <c r="G41" i="28"/>
  <c r="K41" i="28"/>
  <c r="O41" i="28"/>
  <c r="S41" i="28"/>
  <c r="W41" i="28"/>
  <c r="H41" i="28"/>
  <c r="P41" i="28"/>
  <c r="X41" i="28"/>
  <c r="D41" i="28"/>
  <c r="L41" i="28"/>
  <c r="T41" i="28"/>
  <c r="E41" i="28"/>
  <c r="I41" i="28"/>
  <c r="M41" i="28"/>
  <c r="Q41" i="28"/>
  <c r="U41" i="28"/>
  <c r="Y41" i="28"/>
  <c r="B41" i="28"/>
  <c r="R41" i="28"/>
  <c r="N41" i="28"/>
  <c r="F41" i="28"/>
  <c r="V41" i="28"/>
  <c r="J41" i="28"/>
  <c r="D111" i="28"/>
  <c r="H111" i="28"/>
  <c r="L111" i="28"/>
  <c r="P111" i="28"/>
  <c r="T111" i="28"/>
  <c r="X111" i="28"/>
  <c r="B111" i="28"/>
  <c r="F111" i="28"/>
  <c r="J111" i="28"/>
  <c r="N111" i="28"/>
  <c r="R111" i="28"/>
  <c r="V111" i="28"/>
  <c r="E111" i="28"/>
  <c r="M111" i="28"/>
  <c r="U111" i="28"/>
  <c r="G111" i="28"/>
  <c r="O111" i="28"/>
  <c r="W111" i="28"/>
  <c r="Q111" i="28"/>
  <c r="C111" i="28"/>
  <c r="S111" i="28"/>
  <c r="I111" i="28"/>
  <c r="Y111" i="28"/>
  <c r="K111" i="28"/>
  <c r="D146" i="19"/>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B149" i="25" l="1"/>
  <c r="F149" i="25"/>
  <c r="J149" i="25"/>
  <c r="N149" i="25"/>
  <c r="R149" i="25"/>
  <c r="V149" i="25"/>
  <c r="C149" i="25"/>
  <c r="G149" i="25"/>
  <c r="K149" i="25"/>
  <c r="O149" i="25"/>
  <c r="S149" i="25"/>
  <c r="W149" i="25"/>
  <c r="I149" i="25"/>
  <c r="Q149" i="25"/>
  <c r="Y149" i="25"/>
  <c r="D149" i="25"/>
  <c r="L149" i="25"/>
  <c r="T149" i="25"/>
  <c r="E149" i="25"/>
  <c r="M149" i="25"/>
  <c r="U149" i="25"/>
  <c r="H149" i="25"/>
  <c r="P149" i="25"/>
  <c r="X149" i="25"/>
  <c r="E77" i="28"/>
  <c r="I77" i="28"/>
  <c r="M77" i="28"/>
  <c r="Q77" i="28"/>
  <c r="U77" i="28"/>
  <c r="Y77" i="28"/>
  <c r="B77" i="28"/>
  <c r="F77" i="28"/>
  <c r="J77" i="28"/>
  <c r="N77" i="28"/>
  <c r="R77" i="28"/>
  <c r="V77" i="28"/>
  <c r="C77" i="28"/>
  <c r="K77" i="28"/>
  <c r="S77" i="28"/>
  <c r="D77" i="28"/>
  <c r="L77" i="28"/>
  <c r="T77" i="28"/>
  <c r="G77" i="28"/>
  <c r="O77" i="28"/>
  <c r="W77" i="28"/>
  <c r="X77" i="28"/>
  <c r="P77" i="28"/>
  <c r="H77" i="28"/>
  <c r="D112" i="28"/>
  <c r="H112" i="28"/>
  <c r="L112" i="28"/>
  <c r="P112" i="28"/>
  <c r="T112" i="28"/>
  <c r="X112" i="28"/>
  <c r="B112" i="28"/>
  <c r="F112" i="28"/>
  <c r="J112" i="28"/>
  <c r="N112" i="28"/>
  <c r="R112" i="28"/>
  <c r="V112" i="28"/>
  <c r="E112" i="28"/>
  <c r="M112" i="28"/>
  <c r="U112" i="28"/>
  <c r="G112" i="28"/>
  <c r="O112" i="28"/>
  <c r="W112" i="28"/>
  <c r="I112" i="28"/>
  <c r="Y112" i="28"/>
  <c r="K112" i="28"/>
  <c r="Q112" i="28"/>
  <c r="C112" i="28"/>
  <c r="S112" i="28"/>
  <c r="D147" i="28"/>
  <c r="H147" i="28"/>
  <c r="L147" i="28"/>
  <c r="P147" i="28"/>
  <c r="T147" i="28"/>
  <c r="X147" i="28"/>
  <c r="E147" i="28"/>
  <c r="I147" i="28"/>
  <c r="M147" i="28"/>
  <c r="Q147" i="28"/>
  <c r="U147" i="28"/>
  <c r="Y147" i="28"/>
  <c r="F147" i="28"/>
  <c r="N147" i="28"/>
  <c r="V147" i="28"/>
  <c r="G147" i="28"/>
  <c r="O147" i="28"/>
  <c r="W147" i="28"/>
  <c r="B147" i="28"/>
  <c r="R147" i="28"/>
  <c r="J147" i="28"/>
  <c r="C147" i="28"/>
  <c r="S147" i="28"/>
  <c r="K147" i="28"/>
  <c r="C42" i="28"/>
  <c r="G42" i="28"/>
  <c r="K42" i="28"/>
  <c r="O42" i="28"/>
  <c r="S42" i="28"/>
  <c r="W42" i="28"/>
  <c r="H42" i="28"/>
  <c r="P42" i="28"/>
  <c r="X42" i="28"/>
  <c r="D42" i="28"/>
  <c r="L42" i="28"/>
  <c r="T42" i="28"/>
  <c r="E42" i="28"/>
  <c r="I42" i="28"/>
  <c r="M42" i="28"/>
  <c r="Q42" i="28"/>
  <c r="U42" i="28"/>
  <c r="Y42" i="28"/>
  <c r="J42" i="28"/>
  <c r="F42" i="28"/>
  <c r="V42" i="28"/>
  <c r="N42" i="28"/>
  <c r="B42" i="28"/>
  <c r="R42" i="28"/>
  <c r="D147" i="19"/>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B150" i="25" l="1"/>
  <c r="G150" i="25"/>
  <c r="K150" i="25"/>
  <c r="O150" i="25"/>
  <c r="S150" i="25"/>
  <c r="W150" i="25"/>
  <c r="C150" i="25"/>
  <c r="H150" i="25"/>
  <c r="L150" i="25"/>
  <c r="P150" i="25"/>
  <c r="T150" i="25"/>
  <c r="X150" i="25"/>
  <c r="F150" i="25"/>
  <c r="J150" i="25"/>
  <c r="R150" i="25"/>
  <c r="D150" i="25"/>
  <c r="M150" i="25"/>
  <c r="U150" i="25"/>
  <c r="E150" i="25"/>
  <c r="N150" i="25"/>
  <c r="V150" i="25"/>
  <c r="I150" i="25"/>
  <c r="Q150" i="25"/>
  <c r="Y150" i="25"/>
  <c r="D148" i="28"/>
  <c r="H148" i="28"/>
  <c r="L148" i="28"/>
  <c r="P148" i="28"/>
  <c r="T148" i="28"/>
  <c r="X148" i="28"/>
  <c r="E148" i="28"/>
  <c r="I148" i="28"/>
  <c r="M148" i="28"/>
  <c r="Q148" i="28"/>
  <c r="U148" i="28"/>
  <c r="Y148" i="28"/>
  <c r="F148" i="28"/>
  <c r="N148" i="28"/>
  <c r="V148" i="28"/>
  <c r="G148" i="28"/>
  <c r="O148" i="28"/>
  <c r="W148" i="28"/>
  <c r="J148" i="28"/>
  <c r="B148" i="28"/>
  <c r="R148" i="28"/>
  <c r="K148" i="28"/>
  <c r="C148" i="28"/>
  <c r="S148" i="28"/>
  <c r="D113" i="28"/>
  <c r="H113" i="28"/>
  <c r="L113" i="28"/>
  <c r="P113" i="28"/>
  <c r="T113" i="28"/>
  <c r="X113" i="28"/>
  <c r="B113" i="28"/>
  <c r="F113" i="28"/>
  <c r="J113" i="28"/>
  <c r="N113" i="28"/>
  <c r="R113" i="28"/>
  <c r="V113" i="28"/>
  <c r="E113" i="28"/>
  <c r="M113" i="28"/>
  <c r="U113" i="28"/>
  <c r="G113" i="28"/>
  <c r="O113" i="28"/>
  <c r="W113" i="28"/>
  <c r="Q113" i="28"/>
  <c r="C113" i="28"/>
  <c r="S113" i="28"/>
  <c r="I113" i="28"/>
  <c r="Y113" i="28"/>
  <c r="K113" i="28"/>
  <c r="E78" i="28"/>
  <c r="I78" i="28"/>
  <c r="M78" i="28"/>
  <c r="Q78" i="28"/>
  <c r="U78" i="28"/>
  <c r="Y78" i="28"/>
  <c r="B78" i="28"/>
  <c r="F78" i="28"/>
  <c r="J78" i="28"/>
  <c r="N78" i="28"/>
  <c r="R78" i="28"/>
  <c r="V78" i="28"/>
  <c r="C78" i="28"/>
  <c r="K78" i="28"/>
  <c r="S78" i="28"/>
  <c r="D78" i="28"/>
  <c r="L78" i="28"/>
  <c r="T78" i="28"/>
  <c r="G78" i="28"/>
  <c r="O78" i="28"/>
  <c r="W78" i="28"/>
  <c r="X78" i="28"/>
  <c r="H78" i="28"/>
  <c r="P78" i="28"/>
  <c r="D148" i="19"/>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14" i="28" l="1"/>
  <c r="H114" i="28"/>
  <c r="L114" i="28"/>
  <c r="P114" i="28"/>
  <c r="T114" i="28"/>
  <c r="X114" i="28"/>
  <c r="B114" i="28"/>
  <c r="F114" i="28"/>
  <c r="J114" i="28"/>
  <c r="N114" i="28"/>
  <c r="R114" i="28"/>
  <c r="V114" i="28"/>
  <c r="E114" i="28"/>
  <c r="M114" i="28"/>
  <c r="U114" i="28"/>
  <c r="G114" i="28"/>
  <c r="O114" i="28"/>
  <c r="W114" i="28"/>
  <c r="I114" i="28"/>
  <c r="Y114" i="28"/>
  <c r="K114" i="28"/>
  <c r="Q114" i="28"/>
  <c r="C114" i="28"/>
  <c r="S114" i="28"/>
  <c r="D149" i="28"/>
  <c r="H149" i="28"/>
  <c r="L149" i="28"/>
  <c r="P149" i="28"/>
  <c r="T149" i="28"/>
  <c r="X149" i="28"/>
  <c r="E149" i="28"/>
  <c r="I149" i="28"/>
  <c r="M149" i="28"/>
  <c r="Q149" i="28"/>
  <c r="U149" i="28"/>
  <c r="Y149" i="28"/>
  <c r="F149" i="28"/>
  <c r="N149" i="28"/>
  <c r="V149" i="28"/>
  <c r="G149" i="28"/>
  <c r="O149" i="28"/>
  <c r="W149" i="28"/>
  <c r="B149" i="28"/>
  <c r="R149" i="28"/>
  <c r="J149" i="28"/>
  <c r="S149" i="28"/>
  <c r="C149" i="28"/>
  <c r="K149" i="28"/>
  <c r="D149" i="19"/>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28" l="1"/>
  <c r="H150" i="28"/>
  <c r="L150" i="28"/>
  <c r="P150" i="28"/>
  <c r="T150" i="28"/>
  <c r="X150" i="28"/>
  <c r="E150" i="28"/>
  <c r="I150" i="28"/>
  <c r="M150" i="28"/>
  <c r="Q150" i="28"/>
  <c r="U150" i="28"/>
  <c r="Y150" i="28"/>
  <c r="F150" i="28"/>
  <c r="N150" i="28"/>
  <c r="V150" i="28"/>
  <c r="G150" i="28"/>
  <c r="O150" i="28"/>
  <c r="W150" i="28"/>
  <c r="J150" i="28"/>
  <c r="B150" i="28"/>
  <c r="R150" i="28"/>
  <c r="K150" i="28"/>
  <c r="C150" i="28"/>
  <c r="S150" i="28"/>
  <c r="D150" i="19"/>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<sst xmlns="http://schemas.openxmlformats.org/spreadsheetml/2006/main" count="1026" uniqueCount="174">
  <si>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</si>
  <si>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</si>
  <si>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</si>
  <si>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</si>
  <si>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</si>
  <si>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</si>
  <si>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</si>
  <si>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</si>
  <si>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</si>
  <si>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</si>
  <si>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</si>
  <si>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</si>
  <si>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</si>
  <si>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</si>
  <si>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</si>
  <si>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</si>
  <si>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</si>
  <si>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</si>
  <si>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</si>
  <si>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</si>
  <si>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</si>
  <si>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</si>
  <si>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</si>
  <si>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</si>
  <si>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</si>
  <si>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</si>
  <si>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</si>
  <si>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</si>
  <si>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</si>
  <si>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</si>
  <si>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</si>
  <si>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</si>
  <si>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</si>
  <si>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</si>
  <si>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</si>
  <si>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</si>
  <si>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</si>
  <si>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</si>
  <si>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</si>
  <si>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</si>
  <si>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</si>
  <si>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</si>
  <si>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</si>
  <si>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</si>
  <si>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</si>
  <si>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</si>
  <si>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</si>
  <si>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</si>
  <si>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</si>
  <si>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</si>
  <si>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</si>
  <si>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</si>
  <si>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</si>
  <si>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</si>
  <si>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</si>
  <si>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</si>
  <si>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</si>
  <si>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</si>
  <si>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</si>
  <si>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</si>
  <si>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</si>
  <si>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</si>
  <si>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</si>
  <si>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</si>
  <si>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</si>
  <si>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</si>
  <si>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</si>
  <si>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</si>
  <si>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</si>
  <si>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</si>
  <si>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</si>
  <si>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</si>
  <si>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</si>
  <si>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</si>
  <si>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</si>
  <si>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</si>
  <si>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</si>
  <si>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</si>
  <si>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</si>
  <si>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</si>
  <si>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</si>
  <si>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</si>
  <si>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</si>
  <si>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</si>
  <si>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</si>
  <si>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</si>
  <si>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</si>
  <si>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</si>
  <si>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</si>
  <si>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</si>
  <si>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</si>
  <si>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</si>
  <si>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</si>
  <si>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</si>
  <si>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</si>
  <si>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</si>
  <si>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</si>
  <si>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</si>
  <si>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</si>
  <si>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</si>
  <si>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</si>
  <si>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</si>
  <si>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</si>
  <si>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</si>
  <si>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</si>
  <si>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</si>
  <si>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</si>
  <si>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</si>
  <si>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</si>
  <si>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</si>
  <si>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</si>
  <si>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</si>
  <si>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</si>
  <si>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</si>
  <si>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</si>
  <si>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</si>
  <si>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</si>
  <si>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</si>
  <si>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</si>
  <si>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</si>
  <si>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</si>
  <si>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</si>
  <si>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</si>
  <si>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</si>
  <si>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</si>
  <si>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</si>
  <si>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</si>
  <si>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</si>
  <si>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</si>
  <si>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</si>
  <si>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</si>
  <si>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</si>
  <si>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</si>
  <si>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</si>
  <si>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</si>
  <si>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</si>
  <si>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</si>
  <si>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</si>
  <si>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</si>
  <si>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</si>
  <si>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</si>
  <si>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</si>
  <si>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</si>
  <si>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</si>
  <si>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</si>
  <si>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</si>
  <si>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</si>
  <si>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</si>
  <si>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</si>
  <si>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</si>
  <si>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</si>
  <si>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</si>
  <si>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</si>
  <si>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</si>
  <si>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</si>
  <si>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</si>
  <si>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</si>
  <si>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</si>
  <si>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</si>
  <si>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</si>
  <si>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</si>
  <si>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</si>
  <si>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</si>
  <si>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</si>
  <si>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</si>
  <si>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</si>
  <si>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</si>
  <si>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</si>
  <si>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</si>
  <si>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</si>
  <si>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</si>
  <si>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</si>
  <si>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</si>
  <si>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потребителям (покупателям) ООО "МЕЧЕЛ-ЭНЕРГО" в августе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</si>
</sst>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43"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7">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4" fontId="22" fillId="8" borderId="10" xfId="4" applyNumberFormat="1" applyFont="1" applyFill="1" applyBorder="1" applyAlignment="1" applyProtection="1">
      <alignment horizontal="center" vertical="center"/>
      <protection hidden="1"/>
    </xf>
    <xf numFmtId="43" fontId="22" fillId="8" borderId="10" xfId="21" applyNumberFormat="1" applyFont="1" applyFill="1" applyBorder="1" applyProtection="1">
      <protection hidden="1"/>
    </xf>
    <xf numFmtId="43"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43"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5"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protection hidden="1"/>
    </xf>
    <xf numFmtId="170" fontId="31" fillId="8" borderId="10" xfId="25" applyNumberFormat="1"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43"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43" fontId="22" fillId="8" borderId="0" xfId="8" applyNumberFormat="1" applyFont="1" applyFill="1" applyProtection="1">
      <protection hidden="1"/>
    </xf>
    <xf numFmtId="172"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43" fontId="22" fillId="8" borderId="14" xfId="25" applyFont="1" applyFill="1" applyBorder="1" applyAlignment="1" applyProtection="1">
      <alignment horizontal="right" vertical="center" wrapText="1"/>
      <protection hidden="1"/>
    </xf>
    <xf numFmtId="169"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43"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1" fontId="22" fillId="8" borderId="0" xfId="8" applyNumberFormat="1" applyFont="1" applyFill="1" applyProtection="1">
      <protection hidden="1"/>
    </xf>
    <xf numFmtId="169"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43" fontId="21" fillId="8" borderId="0" xfId="25" applyFont="1" applyFill="1" applyProtection="1">
      <protection hidden="1"/>
    </xf>
    <xf numFmtId="43" fontId="21" fillId="8" borderId="10" xfId="25" applyFont="1" applyFill="1" applyBorder="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43" fontId="30" fillId="8" borderId="0" xfId="25" applyFont="1" applyFill="1" applyProtection="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4" fontId="22" fillId="8" borderId="13" xfId="4" applyNumberFormat="1" applyFont="1" applyFill="1" applyBorder="1" applyAlignment="1" applyProtection="1">
      <alignment horizontal="center" vertical="center"/>
      <protection hidden="1"/>
    </xf>
    <xf numFmtId="164" fontId="22" fillId="8" borderId="17" xfId="4" applyNumberFormat="1" applyFont="1" applyFill="1" applyBorder="1" applyAlignment="1" applyProtection="1">
      <alignment horizontal="center" vertical="center"/>
      <protection hidden="1"/>
    </xf>
    <xf numFmtId="164"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43" fontId="22" fillId="8" borderId="13" xfId="8" applyNumberFormat="1" applyFont="1" applyFill="1" applyBorder="1" applyAlignment="1" applyProtection="1">
      <alignment horizontal="center" vertical="center"/>
      <protection hidden="1"/>
    </xf>
    <xf numFmtId="43"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13" xfId="8" applyFont="1" applyFill="1" applyBorder="1" applyAlignment="1" applyProtection="1">
      <alignment horizontal="left" vertical="center" wrapText="1"/>
      <protection hidden="1"/>
    </xf>
    <xf numFmtId="0" fontId="22" fillId="8" borderId="17" xfId="8" applyFont="1" applyFill="1" applyBorder="1" applyAlignment="1" applyProtection="1">
      <alignment horizontal="left" vertical="center" wrapText="1"/>
      <protection hidden="1"/>
    </xf>
    <xf numFmtId="0" fontId="22" fillId="8" borderId="11" xfId="8" applyFont="1" applyFill="1" applyBorder="1" applyAlignment="1" applyProtection="1">
      <alignment horizontal="left" vertical="center" wrapText="1"/>
      <protection hidden="1"/>
    </xf>
    <xf numFmtId="0" fontId="29" fillId="8" borderId="0" xfId="0" applyFont="1" applyFill="1" applyBorder="1" applyAlignment="1" applyProtection="1">
      <alignment horizontal="center"/>
      <protection hidden="1"/>
    </xf>
    <xf numFmtId="43" fontId="29" fillId="8" borderId="0" xfId="15" applyFont="1" applyFill="1" applyBorder="1" applyAlignment="1" applyProtection="1">
      <alignment horizontal="center"/>
      <protection hidden="1"/>
    </xf>
    <xf numFmtId="43" fontId="29" fillId="8" borderId="0" xfId="0" applyNumberFormat="1" applyFont="1" applyFill="1" applyBorder="1" applyAlignment="1" applyProtection="1">
      <alignment horizontal="center"/>
      <protection hidden="1"/>
    </xf>
    <xf numFmtId="43" fontId="19" fillId="8" borderId="0" xfId="15" applyFont="1" applyFill="1" applyBorder="1" applyAlignment="1" applyProtection="1">
      <alignment horizontal="left" vertical="center" wrapText="1" indent="1"/>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43"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5"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3" fontId="21" fillId="8" borderId="13" xfId="25" applyNumberFormat="1" applyFont="1" applyFill="1" applyBorder="1" applyAlignment="1" applyProtection="1">
      <alignment vertical="center" wrapText="1"/>
      <protection hidden="1"/>
    </xf>
    <xf numFmtId="43" fontId="21" fillId="8" borderId="17" xfId="25" applyNumberFormat="1" applyFont="1" applyFill="1" applyBorder="1" applyAlignment="1" applyProtection="1">
      <alignment vertical="center" wrapText="1"/>
      <protection hidden="1"/>
    </xf>
    <xf numFmtId="43" fontId="21" fillId="8" borderId="11" xfId="25" applyNumberFormat="1" applyFont="1" applyFill="1" applyBorder="1" applyAlignment="1" applyProtection="1">
      <alignment vertical="center" wrapText="1"/>
      <protection hidden="1"/>
    </xf>
    <xf numFmtId="43" fontId="20" fillId="8" borderId="0" xfId="25" applyFont="1" applyFill="1" applyAlignment="1" applyProtection="1">
      <alignment horizontal="center"/>
      <protection hidden="1"/>
    </xf>
    <xf numFmtId="43" fontId="21" fillId="8" borderId="10" xfId="25" applyFont="1" applyFill="1" applyBorder="1" applyAlignment="1" applyProtection="1">
      <alignment horizontal="center" vertical="center"/>
      <protection hidden="1"/>
    </xf>
    <xf numFmtId="43" fontId="21" fillId="8" borderId="10" xfId="25" applyFont="1" applyFill="1" applyBorder="1" applyAlignment="1" applyProtection="1">
      <alignment horizontal="center" vertical="center" wrapText="1"/>
      <protection hidden="1"/>
    </xf>
    <xf numFmtId="43" fontId="21" fillId="8" borderId="13" xfId="25" applyFont="1" applyFill="1" applyBorder="1" applyAlignment="1" applyProtection="1">
      <alignment horizontal="center" vertical="center" wrapText="1"/>
      <protection hidden="1"/>
    </xf>
    <xf numFmtId="43" fontId="21" fillId="8" borderId="17" xfId="25" applyFont="1" applyFill="1" applyBorder="1" applyAlignment="1" applyProtection="1">
      <alignment horizontal="center" vertical="center" wrapText="1"/>
      <protection hidden="1"/>
    </xf>
    <xf numFmtId="43" fontId="21" fillId="8" borderId="11" xfId="25" applyFont="1" applyFill="1" applyBorder="1" applyAlignment="1" applyProtection="1">
      <alignment horizontal="center" vertical="center" wrapText="1"/>
      <protection hidden="1"/>
    </xf>
    <xf numFmtId="0" fontId="37" fillId="0" borderId="19" xfId="53" applyFont="1" applyBorder="1" applyAlignment="1">
      <alignment horizontal="center"/>
    </xf>
    <xf numFmtId="0" fontId="1" fillId="0" borderId="0" xfId="54"/>
    <xf numFmtId="0" fontId="37" fillId="0" borderId="0" xfId="54" applyFont="1"/>
    <xf numFmtId="0" fontId="36" fillId="0" borderId="0" xfId="54" applyFont="1"/>
    <xf numFmtId="2" fontId="38" fillId="0" borderId="11" xfId="54" applyNumberFormat="1" applyFont="1" applyBorder="1" applyAlignment="1">
      <alignment horizontal="left" vertical="center" wrapText="1"/>
    </xf>
    <xf numFmtId="2" fontId="38" fillId="0" borderId="11" xfId="54" applyNumberFormat="1" applyFont="1" applyBorder="1" applyAlignment="1">
      <alignment horizontal="left" vertical="center"/>
    </xf>
    <xf numFmtId="2" fontId="38" fillId="9" borderId="11" xfId="54" applyNumberFormat="1" applyFont="1" applyFill="1" applyBorder="1" applyAlignment="1">
      <alignment horizontal="left" vertical="center"/>
    </xf>
    <xf numFmtId="2" fontId="38" fillId="9" borderId="11" xfId="54" applyNumberFormat="1" applyFont="1" applyFill="1" applyBorder="1" applyAlignment="1">
      <alignment horizontal="left" vertical="center" wrapText="1"/>
    </xf>
    <xf numFmtId="0" fontId="36" fillId="9" borderId="13" xfId="54" applyFont="1" applyFill="1" applyBorder="1" applyAlignment="1">
      <alignment vertical="center" wrapText="1"/>
    </xf>
    <xf numFmtId="0" fontId="36" fillId="9" borderId="17" xfId="54" applyFont="1" applyFill="1" applyBorder="1" applyAlignment="1">
      <alignment horizontal="left" vertical="center" wrapText="1"/>
    </xf>
    <xf numFmtId="0" fontId="36" fillId="9" borderId="11" xfId="54" applyFont="1" applyFill="1" applyBorder="1" applyAlignment="1">
      <alignment horizontal="left" vertical="center" wrapText="1"/>
    </xf>
    <xf numFmtId="4" fontId="37" fillId="9" borderId="11" xfId="54" applyNumberFormat="1" applyFont="1" applyFill="1" applyBorder="1" applyAlignment="1">
      <alignment horizontal="right"/>
    </xf>
    <xf numFmtId="0" fontId="36" fillId="9" borderId="17" xfId="54" applyFont="1" applyFill="1" applyBorder="1" applyAlignment="1">
      <alignment horizontal="center" vertical="center" wrapText="1"/>
    </xf>
    <xf numFmtId="49" fontId="38" fillId="0" borderId="10" xfId="54" applyNumberFormat="1" applyFont="1" applyBorder="1" applyAlignment="1">
      <alignment horizontal="right" vertical="center"/>
    </xf>
    <xf numFmtId="49" fontId="38" fillId="9" borderId="10" xfId="54" applyNumberFormat="1" applyFont="1" applyFill="1" applyBorder="1" applyAlignment="1">
      <alignment horizontal="right" vertical="center"/>
    </xf>
    <xf numFmtId="0" fontId="36" fillId="9" borderId="17" xfId="54" applyFont="1" applyFill="1" applyBorder="1" applyAlignment="1">
      <alignment vertical="center" wrapText="1"/>
    </xf>
    <xf numFmtId="2" fontId="38" fillId="9" borderId="17" xfId="54" applyNumberFormat="1" applyFont="1" applyFill="1" applyBorder="1" applyAlignment="1">
      <alignment horizontal="left" vertical="center"/>
    </xf>
    <xf numFmtId="0" fontId="37" fillId="0" borderId="0" xfId="53" applyFont="1"/>
    <xf numFmtId="0" fontId="37" fillId="9" borderId="10" xfId="53" applyFont="1" applyFill="1" applyBorder="1" applyAlignment="1">
      <alignment horizontal="center" vertical="center" wrapText="1"/>
    </xf>
    <xf numFmtId="0" fontId="37" fillId="0" borderId="10" xfId="54" applyFont="1" applyBorder="1"/>
    <xf numFmtId="173" fontId="37" fillId="0" borderId="10" xfId="54" applyNumberFormat="1" applyFont="1" applyBorder="1" applyAlignment="1">
      <alignment horizontal="right" vertical="center"/>
    </xf>
    <xf numFmtId="174" fontId="37" fillId="0" borderId="10" xfId="54" applyNumberFormat="1" applyFont="1" applyBorder="1" applyAlignment="1">
      <alignment horizontal="right" vertical="center"/>
    </xf>
    <xf numFmtId="4" fontId="37" fillId="0" borderId="10" xfId="54" applyNumberFormat="1" applyFont="1" applyBorder="1" applyAlignment="1">
      <alignment horizontal="right"/>
    </xf>
    <xf numFmtId="175" fontId="37" fillId="0" borderId="10" xfId="54" applyNumberFormat="1" applyFont="1" applyBorder="1" applyAlignment="1">
      <alignment horizontal="right" vertical="center"/>
    </xf>
    <xf numFmtId="0" fontId="37" fillId="0" borderId="10" xfId="54" applyFont="1" applyFill="1" applyBorder="1"/>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9" fillId="0" borderId="10" xfId="54" applyFont="1" applyBorder="1" applyAlignment="1">
      <alignment vertical="center"/>
    </xf>
    <xf numFmtId="0" fontId="37" fillId="0" borderId="10" xfId="54" applyFont="1" applyBorder="1" applyAlignment="1">
      <alignment horizontal="center"/>
    </xf>
    <xf numFmtId="173" fontId="37" fillId="0" borderId="10" xfId="54" applyNumberFormat="1" applyFont="1" applyBorder="1" applyAlignment="1">
      <alignment horizontal="right"/>
    </xf>
    <xf numFmtId="0" fontId="1" fillId="0" borderId="10" xfId="54" applyBorder="1"/>
    <xf numFmtId="176" fontId="37" fillId="0" borderId="10" xfId="54" applyNumberFormat="1" applyFont="1" applyBorder="1" applyAlignment="1">
      <alignment horizontal="right" vertical="center"/>
    </xf>
    <xf numFmtId="0" fontId="37" fillId="0" borderId="14" xfId="54" applyFont="1" applyBorder="1" applyAlignment="1"/>
    <xf numFmtId="0" fontId="37" fillId="0" borderId="19" xfId="53" applyFont="1" applyBorder="1" applyAlignment="1"/>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54" applyNumberFormat="1" applyFont="1" applyBorder="1" applyAlignment="1">
      <alignment horizontal="left" vertical="center" wrapText="1"/>
    </xf>
    <xf numFmtId="2" fontId="38" fillId="0" borderId="17" xfId="54" applyNumberFormat="1" applyFont="1" applyBorder="1" applyAlignment="1">
      <alignment horizontal="left" vertical="center" wrapText="1"/>
    </xf>
    <xf numFmtId="2" fontId="38" fillId="9" borderId="17" xfId="54" applyNumberFormat="1" applyFont="1" applyFill="1" applyBorder="1" applyAlignment="1">
      <alignment horizontal="left" vertical="center"/>
    </xf>
    <xf numFmtId="2" fontId="38" fillId="9" borderId="13" xfId="54" applyNumberFormat="1" applyFont="1" applyFill="1" applyBorder="1" applyAlignment="1">
      <alignment horizontal="left" vertical="center" wrapText="1"/>
    </xf>
    <xf numFmtId="2" fontId="38" fillId="9" borderId="17" xfId="54" applyNumberFormat="1" applyFont="1" applyFill="1" applyBorder="1" applyAlignment="1">
      <alignment horizontal="left" vertical="center" wrapText="1"/>
    </xf>
    <xf numFmtId="0" fontId="37" fillId="0" borderId="13" xfId="54" applyFont="1" applyBorder="1" applyAlignment="1">
      <alignment horizontal="left" vertical="center" wrapText="1"/>
    </xf>
    <xf numFmtId="0" fontId="37" fillId="0" borderId="11" xfId="54" applyFont="1" applyBorder="1" applyAlignment="1">
      <alignment horizontal="left" vertical="center" wrapText="1"/>
    </xf>
    <xf numFmtId="0" fontId="39" fillId="0" borderId="13" xfId="54" applyFont="1" applyBorder="1" applyAlignment="1">
      <alignment horizontal="right" vertical="center" wrapText="1"/>
    </xf>
    <xf numFmtId="0" fontId="39" fillId="0" borderId="11" xfId="54" applyFont="1" applyBorder="1" applyAlignment="1">
      <alignment horizontal="righ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I14" sqref="I14"/>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63" t="s">
        <v>173</v>
      </c>
      <c r="B1" s="63"/>
      <c r="C1" s="63"/>
      <c r="D1" s="63"/>
      <c r="E1" s="63"/>
      <c r="F1" s="63"/>
    </row>
    <row r="2" spans="1:8" s="2" customFormat="1" ht="21.75" customHeight="1" x14ac:dyDescent="0.25">
      <c r="A2" s="64" t="s">
        <v>30</v>
      </c>
      <c r="B2" s="64"/>
      <c r="C2" s="64"/>
      <c r="D2" s="64"/>
      <c r="E2" s="64"/>
      <c r="F2" s="64"/>
      <c r="G2" s="2" t="s">
        <v>41</v>
      </c>
    </row>
    <row r="3" spans="1:8" ht="18" customHeight="1" x14ac:dyDescent="0.25">
      <c r="A3" s="65" t="s">
        <v>31</v>
      </c>
      <c r="B3" s="65"/>
      <c r="C3" s="65"/>
      <c r="D3" s="65"/>
      <c r="E3" s="65"/>
      <c r="F3" s="65"/>
    </row>
    <row r="4" spans="1:8" ht="34.5" customHeight="1" x14ac:dyDescent="0.25">
      <c r="A4" s="66" t="s">
        <v>48</v>
      </c>
      <c r="B4" s="66"/>
      <c r="C4" s="66"/>
      <c r="D4" s="66"/>
      <c r="E4" s="66"/>
      <c r="F4" s="66"/>
    </row>
    <row r="5" spans="1:8" x14ac:dyDescent="0.25">
      <c r="A5" s="70"/>
      <c r="B5" s="70"/>
      <c r="C5" s="71" t="s">
        <v>29</v>
      </c>
      <c r="D5" s="72"/>
      <c r="E5" s="72"/>
      <c r="F5" s="73"/>
    </row>
    <row r="6" spans="1:8" x14ac:dyDescent="0.25">
      <c r="A6" s="70"/>
      <c r="B6" s="70"/>
      <c r="C6" s="4" t="s">
        <v>0</v>
      </c>
      <c r="D6" s="4" t="s">
        <v>1</v>
      </c>
      <c r="E6" s="4" t="s">
        <v>2</v>
      </c>
      <c r="F6" s="4" t="s">
        <v>3</v>
      </c>
    </row>
    <row r="7" spans="1:8" s="7" customFormat="1" x14ac:dyDescent="0.25">
      <c r="A7" s="67" t="s">
        <v>47</v>
      </c>
      <c r="B7" s="68"/>
      <c r="C7" s="5">
        <f>$F$12+'СЕТ СН'!F5+СВЦЭМ!$D$10+'СЕТ СН'!F8</f>
        <v>4353.5310206499998</v>
      </c>
      <c r="D7" s="5">
        <f>$F$12+'СЕТ СН'!G5+СВЦЭМ!$D$10+'СЕТ СН'!G8</f>
        <v>4743.2910206499992</v>
      </c>
      <c r="E7" s="5">
        <f>$F$12+'СЕТ СН'!H5+СВЦЭМ!$D$10+'СЕТ СН'!H8</f>
        <v>5179.8910206499995</v>
      </c>
      <c r="F7" s="5">
        <f>$F$12+'СЕТ СН'!I5+СВЦЭМ!$D$10+'СЕТ СН'!I8</f>
        <v>5285.6310206499993</v>
      </c>
      <c r="G7" s="6"/>
    </row>
    <row r="8" spans="1:8" x14ac:dyDescent="0.25">
      <c r="F8" s="9"/>
    </row>
    <row r="9" spans="1:8" ht="45.75" customHeight="1" x14ac:dyDescent="0.25">
      <c r="A9" s="58" t="s">
        <v>49</v>
      </c>
      <c r="B9" s="58"/>
      <c r="C9" s="58"/>
      <c r="D9" s="58"/>
      <c r="E9" s="58"/>
      <c r="F9" s="58"/>
    </row>
    <row r="10" spans="1:8" x14ac:dyDescent="0.25">
      <c r="B10" s="3"/>
    </row>
    <row r="11" spans="1:8" ht="31.5" x14ac:dyDescent="0.25">
      <c r="A11" s="10"/>
      <c r="B11" s="69" t="s">
        <v>5</v>
      </c>
      <c r="C11" s="69"/>
      <c r="D11" s="69"/>
      <c r="E11" s="11" t="s">
        <v>4</v>
      </c>
      <c r="F11" s="12" t="s">
        <v>12</v>
      </c>
      <c r="G11" s="3" t="s">
        <v>41</v>
      </c>
    </row>
    <row r="12" spans="1:8" ht="31.5" x14ac:dyDescent="0.25">
      <c r="A12" s="13">
        <v>1</v>
      </c>
      <c r="B12" s="57" t="s">
        <v>50</v>
      </c>
      <c r="C12" s="57"/>
      <c r="D12" s="57"/>
      <c r="E12" s="14" t="s">
        <v>22</v>
      </c>
      <c r="F12" s="12">
        <f>ROUND(F13+F14*F15,2)+F34</f>
        <v>671.25</v>
      </c>
      <c r="H12" s="3" t="s">
        <v>41</v>
      </c>
    </row>
    <row r="13" spans="1:8" ht="31.5" x14ac:dyDescent="0.25">
      <c r="A13" s="13">
        <v>2</v>
      </c>
      <c r="B13" s="57" t="s">
        <v>51</v>
      </c>
      <c r="C13" s="57"/>
      <c r="D13" s="57"/>
      <c r="E13" s="14" t="s">
        <v>22</v>
      </c>
      <c r="F13" s="12">
        <f>СВЦЭМ!$D$11</f>
        <v>671.25124277999998</v>
      </c>
    </row>
    <row r="14" spans="1:8" ht="36" customHeight="1" x14ac:dyDescent="0.25">
      <c r="A14" s="13">
        <v>3</v>
      </c>
      <c r="B14" s="57" t="s">
        <v>52</v>
      </c>
      <c r="C14" s="57"/>
      <c r="D14" s="57"/>
      <c r="E14" s="14" t="s">
        <v>23</v>
      </c>
      <c r="F14" s="12">
        <f>СВЦЭМ!$D$12</f>
        <v>235957.79868490578</v>
      </c>
    </row>
    <row r="15" spans="1:8" ht="30.75" customHeight="1" x14ac:dyDescent="0.25">
      <c r="A15" s="13">
        <v>4</v>
      </c>
      <c r="B15" s="57" t="s">
        <v>53</v>
      </c>
      <c r="C15" s="57" t="s">
        <v>24</v>
      </c>
      <c r="D15" s="57" t="s">
        <v>24</v>
      </c>
      <c r="E15" s="15" t="s">
        <v>54</v>
      </c>
      <c r="F15" s="16">
        <f>IF(F25-(F26+F33)&lt;=0,0,MAX(0,(F16-(F17+F24))/(F25-(F26+F33))))</f>
        <v>0</v>
      </c>
    </row>
    <row r="16" spans="1:8" ht="36" customHeight="1" x14ac:dyDescent="0.25">
      <c r="A16" s="13">
        <v>5</v>
      </c>
      <c r="B16" s="57" t="s">
        <v>55</v>
      </c>
      <c r="C16" s="57" t="s">
        <v>25</v>
      </c>
      <c r="D16" s="57" t="s">
        <v>6</v>
      </c>
      <c r="E16" s="14" t="s">
        <v>6</v>
      </c>
      <c r="F16" s="17">
        <f>СВЦЭМ!$D$21</f>
        <v>34.066000000000003</v>
      </c>
    </row>
    <row r="17" spans="1:6" ht="33" customHeight="1" x14ac:dyDescent="0.25">
      <c r="A17" s="13">
        <v>6</v>
      </c>
      <c r="B17" s="57" t="s">
        <v>56</v>
      </c>
      <c r="C17" s="57" t="s">
        <v>25</v>
      </c>
      <c r="D17" s="57" t="s">
        <v>6</v>
      </c>
      <c r="E17" s="14" t="s">
        <v>6</v>
      </c>
      <c r="F17" s="17">
        <f>SUM(F19:F23)</f>
        <v>34.066000000000003</v>
      </c>
    </row>
    <row r="18" spans="1:6" ht="13.5" customHeight="1" x14ac:dyDescent="0.25">
      <c r="A18" s="13"/>
      <c r="B18" s="60" t="s">
        <v>57</v>
      </c>
      <c r="C18" s="61"/>
      <c r="D18" s="61"/>
      <c r="E18" s="61"/>
      <c r="F18" s="62"/>
    </row>
    <row r="19" spans="1:6" x14ac:dyDescent="0.25">
      <c r="A19" s="13">
        <v>6.1</v>
      </c>
      <c r="B19" s="57" t="s">
        <v>58</v>
      </c>
      <c r="C19" s="57"/>
      <c r="D19" s="57"/>
      <c r="E19" s="14" t="s">
        <v>6</v>
      </c>
      <c r="F19" s="17">
        <v>0</v>
      </c>
    </row>
    <row r="20" spans="1:6" x14ac:dyDescent="0.25">
      <c r="A20" s="13">
        <v>6.2</v>
      </c>
      <c r="B20" s="57" t="s">
        <v>59</v>
      </c>
      <c r="C20" s="57"/>
      <c r="D20" s="57"/>
      <c r="E20" s="14" t="s">
        <v>6</v>
      </c>
      <c r="F20" s="17">
        <v>0</v>
      </c>
    </row>
    <row r="21" spans="1:6" x14ac:dyDescent="0.25">
      <c r="A21" s="13">
        <v>6.3</v>
      </c>
      <c r="B21" s="57" t="s">
        <v>60</v>
      </c>
      <c r="C21" s="57"/>
      <c r="D21" s="57"/>
      <c r="E21" s="14" t="s">
        <v>6</v>
      </c>
      <c r="F21" s="17">
        <v>0</v>
      </c>
    </row>
    <row r="22" spans="1:6" x14ac:dyDescent="0.25">
      <c r="A22" s="13">
        <v>6.4</v>
      </c>
      <c r="B22" s="57" t="s">
        <v>61</v>
      </c>
      <c r="C22" s="57"/>
      <c r="D22" s="57"/>
      <c r="E22" s="14" t="s">
        <v>6</v>
      </c>
      <c r="F22" s="17">
        <v>0</v>
      </c>
    </row>
    <row r="23" spans="1:6" x14ac:dyDescent="0.25">
      <c r="A23" s="13">
        <v>6.5</v>
      </c>
      <c r="B23" s="57" t="s">
        <v>62</v>
      </c>
      <c r="C23" s="57"/>
      <c r="D23" s="57"/>
      <c r="E23" s="14" t="s">
        <v>6</v>
      </c>
      <c r="F23" s="17">
        <v>34.066000000000003</v>
      </c>
    </row>
    <row r="24" spans="1:6" ht="31.5" customHeight="1" x14ac:dyDescent="0.25">
      <c r="A24" s="13">
        <v>7</v>
      </c>
      <c r="B24" s="57" t="s">
        <v>26</v>
      </c>
      <c r="C24" s="57" t="s">
        <v>25</v>
      </c>
      <c r="D24" s="57" t="s">
        <v>6</v>
      </c>
      <c r="E24" s="14" t="s">
        <v>6</v>
      </c>
      <c r="F24" s="17">
        <v>0</v>
      </c>
    </row>
    <row r="25" spans="1:6" ht="30" customHeight="1" x14ac:dyDescent="0.25">
      <c r="A25" s="13">
        <v>8</v>
      </c>
      <c r="B25" s="57" t="s">
        <v>63</v>
      </c>
      <c r="C25" s="57" t="s">
        <v>27</v>
      </c>
      <c r="D25" s="57" t="s">
        <v>28</v>
      </c>
      <c r="E25" s="14" t="s">
        <v>64</v>
      </c>
      <c r="F25" s="17">
        <f>СВЦЭМ!$D$20</f>
        <v>23753.718000000001</v>
      </c>
    </row>
    <row r="26" spans="1:6" ht="30.75" customHeight="1" x14ac:dyDescent="0.25">
      <c r="A26" s="13">
        <v>9</v>
      </c>
      <c r="B26" s="57" t="s">
        <v>65</v>
      </c>
      <c r="C26" s="57" t="s">
        <v>27</v>
      </c>
      <c r="D26" s="57" t="s">
        <v>28</v>
      </c>
      <c r="E26" s="14" t="s">
        <v>64</v>
      </c>
      <c r="F26" s="17">
        <f>SUM(F28:F32)</f>
        <v>23753.718000000001</v>
      </c>
    </row>
    <row r="27" spans="1:6" x14ac:dyDescent="0.25">
      <c r="A27" s="13"/>
      <c r="B27" s="60" t="s">
        <v>57</v>
      </c>
      <c r="C27" s="61"/>
      <c r="D27" s="61"/>
      <c r="E27" s="61"/>
      <c r="F27" s="62"/>
    </row>
    <row r="28" spans="1:6" x14ac:dyDescent="0.25">
      <c r="A28" s="13">
        <v>9.1</v>
      </c>
      <c r="B28" s="57" t="s">
        <v>58</v>
      </c>
      <c r="C28" s="57"/>
      <c r="D28" s="57"/>
      <c r="E28" s="14" t="s">
        <v>64</v>
      </c>
      <c r="F28" s="17">
        <v>0</v>
      </c>
    </row>
    <row r="29" spans="1:6" x14ac:dyDescent="0.25">
      <c r="A29" s="13">
        <v>9.1999999999999993</v>
      </c>
      <c r="B29" s="57" t="s">
        <v>59</v>
      </c>
      <c r="C29" s="57"/>
      <c r="D29" s="57"/>
      <c r="E29" s="14" t="s">
        <v>64</v>
      </c>
      <c r="F29" s="17">
        <v>0</v>
      </c>
    </row>
    <row r="30" spans="1:6" x14ac:dyDescent="0.25">
      <c r="A30" s="13">
        <v>9.3000000000000007</v>
      </c>
      <c r="B30" s="57" t="s">
        <v>60</v>
      </c>
      <c r="C30" s="57"/>
      <c r="D30" s="57"/>
      <c r="E30" s="14" t="s">
        <v>64</v>
      </c>
      <c r="F30" s="17">
        <v>0</v>
      </c>
    </row>
    <row r="31" spans="1:6" x14ac:dyDescent="0.25">
      <c r="A31" s="13">
        <v>9.4</v>
      </c>
      <c r="B31" s="57" t="s">
        <v>61</v>
      </c>
      <c r="C31" s="57"/>
      <c r="D31" s="57"/>
      <c r="E31" s="14" t="s">
        <v>64</v>
      </c>
      <c r="F31" s="17">
        <v>0</v>
      </c>
    </row>
    <row r="32" spans="1:6" x14ac:dyDescent="0.25">
      <c r="A32" s="13">
        <v>9.5</v>
      </c>
      <c r="B32" s="57" t="s">
        <v>62</v>
      </c>
      <c r="C32" s="57"/>
      <c r="D32" s="57"/>
      <c r="E32" s="14" t="s">
        <v>64</v>
      </c>
      <c r="F32" s="17">
        <v>23753.718000000001</v>
      </c>
    </row>
    <row r="33" spans="1:6" ht="34.5" customHeight="1" x14ac:dyDescent="0.25">
      <c r="A33" s="13">
        <v>10</v>
      </c>
      <c r="B33" s="57" t="s">
        <v>66</v>
      </c>
      <c r="C33" s="57" t="s">
        <v>27</v>
      </c>
      <c r="D33" s="57" t="s">
        <v>28</v>
      </c>
      <c r="E33" s="14" t="s">
        <v>64</v>
      </c>
      <c r="F33" s="17">
        <v>0</v>
      </c>
    </row>
    <row r="34" spans="1:6" ht="42" customHeight="1" x14ac:dyDescent="0.25">
      <c r="A34" s="13">
        <v>11</v>
      </c>
      <c r="B34" s="57" t="s">
        <v>67</v>
      </c>
      <c r="C34" s="57"/>
      <c r="D34" s="57" t="s">
        <v>22</v>
      </c>
      <c r="E34" s="18" t="s">
        <v>22</v>
      </c>
      <c r="F34" s="12">
        <v>0</v>
      </c>
    </row>
    <row r="36" spans="1:6" ht="15.75" customHeight="1" x14ac:dyDescent="0.25">
      <c r="A36" s="59" t="s">
        <v>68</v>
      </c>
      <c r="B36" s="59"/>
      <c r="C36" s="59"/>
      <c r="D36" s="59"/>
      <c r="E36" s="59"/>
      <c r="F36" s="59"/>
    </row>
    <row r="37" spans="1:6" x14ac:dyDescent="0.25">
      <c r="A37" s="59"/>
      <c r="B37" s="59"/>
      <c r="C37" s="59"/>
      <c r="D37" s="59"/>
      <c r="E37" s="59"/>
      <c r="F37" s="59"/>
    </row>
    <row r="38" spans="1:6" x14ac:dyDescent="0.25">
      <c r="A38" s="59"/>
      <c r="B38" s="59"/>
      <c r="C38" s="59"/>
      <c r="D38" s="59"/>
      <c r="E38" s="59"/>
      <c r="F38" s="59"/>
    </row>
    <row r="39" spans="1:6" x14ac:dyDescent="0.25">
      <c r="A39" s="59"/>
      <c r="B39" s="59"/>
      <c r="C39" s="59"/>
      <c r="D39" s="59"/>
      <c r="E39" s="59"/>
      <c r="F39" s="59"/>
    </row>
    <row r="40" spans="1:6" x14ac:dyDescent="0.25">
      <c r="A40" s="59"/>
      <c r="B40" s="59"/>
      <c r="C40" s="59"/>
      <c r="D40" s="59"/>
      <c r="E40" s="59"/>
      <c r="F40" s="59"/>
    </row>
    <row r="41" spans="1:6" x14ac:dyDescent="0.25">
      <c r="A41" s="59"/>
      <c r="B41" s="59"/>
      <c r="C41" s="59"/>
      <c r="D41" s="59"/>
      <c r="E41" s="59"/>
      <c r="F41" s="59"/>
    </row>
  </sheetData>
  <sheetProtection algorithmName="SHA-512" hashValue="klrrlysPz01kpxKXhVUaKCXX6YimJICspg+CSJgvUpZTmtwMBq8HGDpcjVACi4mTSrOhGEyt+2sZl+w/sWv7WA==" saltValue="5DxeH9eYtr8pdq1neJ5WJ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C22" sqref="C22"/>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74" t="str">
        <f>'I ЦК'!A1:F1</f>
        <v>Предельные уровни регулируемых цен на электрическую энергию (мощность), поставляемую потребителям (покупателям) ООО "МЕЧЕЛ-ЭНЕРГО" в августе 2016 г.</v>
      </c>
      <c r="B1" s="74"/>
      <c r="C1" s="74"/>
      <c r="D1" s="74"/>
      <c r="E1" s="74"/>
      <c r="F1" s="19"/>
    </row>
    <row r="2" spans="1:6" x14ac:dyDescent="0.25">
      <c r="A2" s="20"/>
      <c r="B2" s="20"/>
      <c r="C2" s="20"/>
      <c r="D2" s="20"/>
      <c r="E2" s="20"/>
      <c r="F2" s="20"/>
    </row>
    <row r="3" spans="1:6" x14ac:dyDescent="0.25">
      <c r="A3" s="64" t="s">
        <v>13</v>
      </c>
      <c r="B3" s="64"/>
      <c r="C3" s="64"/>
      <c r="D3" s="64"/>
      <c r="E3" s="64"/>
      <c r="F3" s="21"/>
    </row>
    <row r="4" spans="1:6" x14ac:dyDescent="0.25">
      <c r="A4" s="65" t="s">
        <v>14</v>
      </c>
      <c r="B4" s="65"/>
      <c r="C4" s="65"/>
      <c r="D4" s="65"/>
      <c r="E4" s="65"/>
      <c r="F4" s="22"/>
    </row>
    <row r="5" spans="1:6" x14ac:dyDescent="0.25">
      <c r="A5" s="20"/>
      <c r="B5" s="20"/>
      <c r="C5" s="20"/>
      <c r="D5" s="20"/>
      <c r="E5" s="20"/>
      <c r="F5" s="20"/>
    </row>
    <row r="6" spans="1:6" x14ac:dyDescent="0.25">
      <c r="A6" s="23" t="s">
        <v>69</v>
      </c>
      <c r="B6" s="24"/>
    </row>
    <row r="7" spans="1:6" x14ac:dyDescent="0.25">
      <c r="A7" s="77" t="s">
        <v>70</v>
      </c>
      <c r="B7" s="75" t="s">
        <v>29</v>
      </c>
      <c r="C7" s="75"/>
      <c r="D7" s="75"/>
      <c r="E7" s="75"/>
      <c r="F7" s="25"/>
    </row>
    <row r="8" spans="1:6" x14ac:dyDescent="0.25">
      <c r="A8" s="78"/>
      <c r="B8" s="26" t="s">
        <v>0</v>
      </c>
      <c r="C8" s="26" t="s">
        <v>32</v>
      </c>
      <c r="D8" s="26" t="s">
        <v>33</v>
      </c>
      <c r="E8" s="26" t="s">
        <v>3</v>
      </c>
    </row>
    <row r="9" spans="1:6" x14ac:dyDescent="0.25">
      <c r="A9" s="27" t="s">
        <v>34</v>
      </c>
      <c r="B9" s="5">
        <f>СВЦЭМ!$D$14+'СЕТ СН'!F5+СВЦЭМ!$D$10+'СЕТ СН'!F8</f>
        <v>4431.4789590600003</v>
      </c>
      <c r="C9" s="5">
        <f>СВЦЭМ!$D$14+'СЕТ СН'!G5+СВЦЭМ!$D$10+'СЕТ СН'!G8</f>
        <v>4821.2389590599996</v>
      </c>
      <c r="D9" s="5">
        <f>СВЦЭМ!$D$14+'СЕТ СН'!H5+СВЦЭМ!$D$10+'СЕТ СН'!H8</f>
        <v>5257.8389590599991</v>
      </c>
      <c r="E9" s="5">
        <f>СВЦЭМ!$D$14+'СЕТ СН'!I5+СВЦЭМ!$D$10+'СЕТ СН'!I8</f>
        <v>5363.5789590599989</v>
      </c>
    </row>
    <row r="10" spans="1:6" x14ac:dyDescent="0.25">
      <c r="A10" s="27" t="s">
        <v>35</v>
      </c>
      <c r="B10" s="5">
        <f>СВЦЭМ!$D$15+'СЕТ СН'!F5+СВЦЭМ!$D$10+'СЕТ СН'!F8</f>
        <v>4653.0351362599995</v>
      </c>
      <c r="C10" s="5">
        <f>СВЦЭМ!$D$15+'СЕТ СН'!G5+СВЦЭМ!$D$10+'СЕТ СН'!G8</f>
        <v>5042.7951362599997</v>
      </c>
      <c r="D10" s="5">
        <f>СВЦЭМ!$D$15+'СЕТ СН'!H5+СВЦЭМ!$D$10+'СЕТ СН'!H8</f>
        <v>5479.3951362599992</v>
      </c>
      <c r="E10" s="5">
        <f>СВЦЭМ!$D$15+'СЕТ СН'!I5+СВЦЭМ!$D$10+'СЕТ СН'!I8</f>
        <v>5585.1351362599989</v>
      </c>
    </row>
    <row r="11" spans="1:6" x14ac:dyDescent="0.25">
      <c r="A11" s="27" t="s">
        <v>36</v>
      </c>
      <c r="B11" s="5">
        <f>СВЦЭМ!$D$16+'СЕТ СН'!F5+СВЦЭМ!$D$10+'СЕТ СН'!F8</f>
        <v>5056.3904543600001</v>
      </c>
      <c r="C11" s="5">
        <f>СВЦЭМ!$D$16+'СЕТ СН'!G5+СВЦЭМ!$D$10+'СЕТ СН'!G8</f>
        <v>5446.1504543599995</v>
      </c>
      <c r="D11" s="5">
        <f>СВЦЭМ!$D$16+'СЕТ СН'!H5+СВЦЭМ!$D$10+'СЕТ СН'!H8</f>
        <v>5882.7504543599998</v>
      </c>
      <c r="E11" s="5">
        <f>СВЦЭМ!$D$16+'СЕТ СН'!I5+СВЦЭМ!$D$10+'СЕТ СН'!I8</f>
        <v>5988.4904543599996</v>
      </c>
    </row>
    <row r="12" spans="1:6" x14ac:dyDescent="0.25">
      <c r="A12" s="76"/>
      <c r="B12" s="76"/>
      <c r="C12" s="76"/>
      <c r="D12" s="76"/>
      <c r="E12" s="76"/>
    </row>
    <row r="13" spans="1:6" x14ac:dyDescent="0.25">
      <c r="A13" s="28" t="s">
        <v>71</v>
      </c>
      <c r="B13" s="24"/>
    </row>
    <row r="14" spans="1:6" x14ac:dyDescent="0.25">
      <c r="A14" s="77" t="s">
        <v>70</v>
      </c>
      <c r="B14" s="75" t="s">
        <v>29</v>
      </c>
      <c r="C14" s="75"/>
      <c r="D14" s="75"/>
      <c r="E14" s="75"/>
    </row>
    <row r="15" spans="1:6" x14ac:dyDescent="0.25">
      <c r="A15" s="78"/>
      <c r="B15" s="26" t="s">
        <v>0</v>
      </c>
      <c r="C15" s="26" t="s">
        <v>32</v>
      </c>
      <c r="D15" s="26" t="s">
        <v>33</v>
      </c>
      <c r="E15" s="26" t="s">
        <v>3</v>
      </c>
    </row>
    <row r="16" spans="1:6" x14ac:dyDescent="0.25">
      <c r="A16" s="27" t="s">
        <v>34</v>
      </c>
      <c r="B16" s="29">
        <f>СВЦЭМ!$D$14+'СЕТ СН'!F5+СВЦЭМ!$D$10+'СЕТ СН'!F8</f>
        <v>4431.4789590600003</v>
      </c>
      <c r="C16" s="29">
        <f>СВЦЭМ!$D$14+'СЕТ СН'!G5+СВЦЭМ!$D$10+'СЕТ СН'!G8</f>
        <v>4821.2389590599996</v>
      </c>
      <c r="D16" s="29">
        <f>СВЦЭМ!$D$14+'СЕТ СН'!H5+СВЦЭМ!$D$10+'СЕТ СН'!H8</f>
        <v>5257.8389590599991</v>
      </c>
      <c r="E16" s="29">
        <f>СВЦЭМ!$D$14+'СЕТ СН'!I5+СВЦЭМ!$D$10+'СЕТ СН'!I8</f>
        <v>5363.5789590599989</v>
      </c>
    </row>
    <row r="17" spans="1:5" x14ac:dyDescent="0.25">
      <c r="A17" s="27" t="s">
        <v>37</v>
      </c>
      <c r="B17" s="29">
        <f>СВЦЭМ!$D$17+'СЕТ СН'!F5+СВЦЭМ!$D$10+'СЕТ СН'!F8</f>
        <v>4830.9972691499997</v>
      </c>
      <c r="C17" s="29">
        <f>СВЦЭМ!$D$17+'СЕТ СН'!G5+СВЦЭМ!$D$10+'СЕТ СН'!G8</f>
        <v>5220.75726915</v>
      </c>
      <c r="D17" s="29">
        <f>СВЦЭМ!$D$17+'СЕТ СН'!H5+СВЦЭМ!$D$10+'СЕТ СН'!H8</f>
        <v>5657.3572691499994</v>
      </c>
      <c r="E17" s="29">
        <f>СВЦЭМ!$D$17+'СЕТ СН'!I5+СВЦЭМ!$D$10+'СЕТ СН'!I8</f>
        <v>5763.0972691499992</v>
      </c>
    </row>
  </sheetData>
  <sheetProtection algorithmName="SHA-512" hashValue="v+buYJn5bSKUVx3xwUiwfw3LZsp1UVQrdmRaCB3ky7ygu92ancrlVguoGyENPc5N5ZN9hQQ+uNVKI1qiHB43Cg==" saltValue="hzTSQOzR0HchrDibz/wX7Q==" spinCount="100000" sheet="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topLeftCell="A133" zoomScale="80" zoomScaleNormal="80" zoomScaleSheetLayoutView="80" workbookViewId="0">
      <selection activeCell="N153" sqref="N153:O153"/>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97" t="str">
        <f>'I ЦК'!A1:F1</f>
        <v>Предельные уровни регулируемых цен на электрическую энергию (мощность), поставляемую потребителям (покупателям) ООО "МЕЧЕЛ-ЭНЕРГО" в августе 2016 г.</v>
      </c>
      <c r="B1" s="97"/>
      <c r="C1" s="97"/>
      <c r="D1" s="97"/>
      <c r="E1" s="97"/>
      <c r="F1" s="97"/>
      <c r="G1" s="97"/>
      <c r="H1" s="97"/>
      <c r="I1" s="97"/>
      <c r="J1" s="97"/>
      <c r="K1" s="97"/>
      <c r="L1" s="97"/>
      <c r="M1" s="97"/>
      <c r="N1" s="97"/>
      <c r="O1" s="97"/>
      <c r="P1" s="97"/>
      <c r="Q1" s="97"/>
      <c r="R1" s="97"/>
      <c r="S1" s="97"/>
      <c r="T1" s="97"/>
      <c r="U1" s="97"/>
      <c r="V1" s="97"/>
      <c r="W1" s="97"/>
      <c r="X1" s="97"/>
      <c r="Y1" s="97"/>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98" t="s">
        <v>38</v>
      </c>
      <c r="B3" s="98"/>
      <c r="C3" s="98"/>
      <c r="D3" s="98"/>
      <c r="E3" s="98"/>
      <c r="F3" s="98"/>
      <c r="G3" s="98"/>
      <c r="H3" s="98"/>
      <c r="I3" s="98"/>
      <c r="J3" s="98"/>
      <c r="K3" s="98"/>
      <c r="L3" s="98"/>
      <c r="M3" s="98"/>
      <c r="N3" s="98"/>
      <c r="O3" s="98"/>
      <c r="P3" s="98"/>
      <c r="Q3" s="98"/>
      <c r="R3" s="98"/>
      <c r="S3" s="98"/>
      <c r="T3" s="98"/>
      <c r="U3" s="98"/>
      <c r="V3" s="98"/>
      <c r="W3" s="98"/>
      <c r="X3" s="98"/>
      <c r="Y3" s="98"/>
    </row>
    <row r="4" spans="1:27" ht="15.75" x14ac:dyDescent="0.2">
      <c r="A4" s="98" t="s">
        <v>8</v>
      </c>
      <c r="B4" s="98"/>
      <c r="C4" s="98"/>
      <c r="D4" s="98"/>
      <c r="E4" s="98"/>
      <c r="F4" s="98"/>
      <c r="G4" s="98"/>
      <c r="H4" s="98"/>
      <c r="I4" s="98"/>
      <c r="J4" s="98"/>
      <c r="K4" s="98"/>
      <c r="L4" s="98"/>
      <c r="M4" s="98"/>
      <c r="N4" s="98"/>
      <c r="O4" s="98"/>
      <c r="P4" s="98"/>
      <c r="Q4" s="98"/>
      <c r="R4" s="98"/>
      <c r="S4" s="98"/>
      <c r="T4" s="98"/>
      <c r="U4" s="98"/>
      <c r="V4" s="98"/>
      <c r="W4" s="98"/>
      <c r="X4" s="98"/>
      <c r="Y4" s="98"/>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87" t="s">
        <v>7</v>
      </c>
      <c r="B9" s="81" t="s">
        <v>72</v>
      </c>
      <c r="C9" s="82"/>
      <c r="D9" s="82"/>
      <c r="E9" s="82"/>
      <c r="F9" s="82"/>
      <c r="G9" s="82"/>
      <c r="H9" s="82"/>
      <c r="I9" s="82"/>
      <c r="J9" s="82"/>
      <c r="K9" s="82"/>
      <c r="L9" s="82"/>
      <c r="M9" s="82"/>
      <c r="N9" s="82"/>
      <c r="O9" s="82"/>
      <c r="P9" s="82"/>
      <c r="Q9" s="82"/>
      <c r="R9" s="82"/>
      <c r="S9" s="82"/>
      <c r="T9" s="82"/>
      <c r="U9" s="82"/>
      <c r="V9" s="82"/>
      <c r="W9" s="82"/>
      <c r="X9" s="82"/>
      <c r="Y9" s="83"/>
    </row>
    <row r="10" spans="1:27" ht="12.75" x14ac:dyDescent="0.2">
      <c r="A10" s="88"/>
      <c r="B10" s="84"/>
      <c r="C10" s="85"/>
      <c r="D10" s="85"/>
      <c r="E10" s="85"/>
      <c r="F10" s="85"/>
      <c r="G10" s="85"/>
      <c r="H10" s="85"/>
      <c r="I10" s="85"/>
      <c r="J10" s="85"/>
      <c r="K10" s="85"/>
      <c r="L10" s="85"/>
      <c r="M10" s="85"/>
      <c r="N10" s="85"/>
      <c r="O10" s="85"/>
      <c r="P10" s="85"/>
      <c r="Q10" s="85"/>
      <c r="R10" s="85"/>
      <c r="S10" s="85"/>
      <c r="T10" s="85"/>
      <c r="U10" s="85"/>
      <c r="V10" s="85"/>
      <c r="W10" s="85"/>
      <c r="X10" s="85"/>
      <c r="Y10" s="86"/>
    </row>
    <row r="11" spans="1:27" ht="12.75" customHeight="1" x14ac:dyDescent="0.2">
      <c r="A11" s="8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01.08.2016</v>
      </c>
      <c r="B12" s="37">
        <f>SUMIFS(СВЦЭМ!$C$34:$C$777,СВЦЭМ!$A$34:$A$777,$A12,СВЦЭМ!$B$34:$B$777,B$11)+'СЕТ СН'!$F$9+СВЦЭМ!$D$10+'СЕТ СН'!$F$5</f>
        <v>4291.17250169</v>
      </c>
      <c r="C12" s="37">
        <f>SUMIFS(СВЦЭМ!$C$34:$C$777,СВЦЭМ!$A$34:$A$777,$A12,СВЦЭМ!$B$34:$B$777,C$11)+'СЕТ СН'!$F$9+СВЦЭМ!$D$10+'СЕТ СН'!$F$5</f>
        <v>4362.8213799800005</v>
      </c>
      <c r="D12" s="37">
        <f>SUMIFS(СВЦЭМ!$C$34:$C$777,СВЦЭМ!$A$34:$A$777,$A12,СВЦЭМ!$B$34:$B$777,D$11)+'СЕТ СН'!$F$9+СВЦЭМ!$D$10+'СЕТ СН'!$F$5</f>
        <v>4410.2989083900002</v>
      </c>
      <c r="E12" s="37">
        <f>SUMIFS(СВЦЭМ!$C$34:$C$777,СВЦЭМ!$A$34:$A$777,$A12,СВЦЭМ!$B$34:$B$777,E$11)+'СЕТ СН'!$F$9+СВЦЭМ!$D$10+'СЕТ СН'!$F$5</f>
        <v>4429.2986883499998</v>
      </c>
      <c r="F12" s="37">
        <f>SUMIFS(СВЦЭМ!$C$34:$C$777,СВЦЭМ!$A$34:$A$777,$A12,СВЦЭМ!$B$34:$B$777,F$11)+'СЕТ СН'!$F$9+СВЦЭМ!$D$10+'СЕТ СН'!$F$5</f>
        <v>4431.1629172200001</v>
      </c>
      <c r="G12" s="37">
        <f>SUMIFS(СВЦЭМ!$C$34:$C$777,СВЦЭМ!$A$34:$A$777,$A12,СВЦЭМ!$B$34:$B$777,G$11)+'СЕТ СН'!$F$9+СВЦЭМ!$D$10+'СЕТ СН'!$F$5</f>
        <v>4414.8244241400007</v>
      </c>
      <c r="H12" s="37">
        <f>SUMIFS(СВЦЭМ!$C$34:$C$777,СВЦЭМ!$A$34:$A$777,$A12,СВЦЭМ!$B$34:$B$777,H$11)+'СЕТ СН'!$F$9+СВЦЭМ!$D$10+'СЕТ СН'!$F$5</f>
        <v>4375.5131665999997</v>
      </c>
      <c r="I12" s="37">
        <f>SUMIFS(СВЦЭМ!$C$34:$C$777,СВЦЭМ!$A$34:$A$777,$A12,СВЦЭМ!$B$34:$B$777,I$11)+'СЕТ СН'!$F$9+СВЦЭМ!$D$10+'СЕТ СН'!$F$5</f>
        <v>4337.8364131200005</v>
      </c>
      <c r="J12" s="37">
        <f>SUMIFS(СВЦЭМ!$C$34:$C$777,СВЦЭМ!$A$34:$A$777,$A12,СВЦЭМ!$B$34:$B$777,J$11)+'СЕТ СН'!$F$9+СВЦЭМ!$D$10+'СЕТ СН'!$F$5</f>
        <v>4380.06953256</v>
      </c>
      <c r="K12" s="37">
        <f>SUMIFS(СВЦЭМ!$C$34:$C$777,СВЦЭМ!$A$34:$A$777,$A12,СВЦЭМ!$B$34:$B$777,K$11)+'СЕТ СН'!$F$9+СВЦЭМ!$D$10+'СЕТ СН'!$F$5</f>
        <v>4313.0522701300006</v>
      </c>
      <c r="L12" s="37">
        <f>SUMIFS(СВЦЭМ!$C$34:$C$777,СВЦЭМ!$A$34:$A$777,$A12,СВЦЭМ!$B$34:$B$777,L$11)+'СЕТ СН'!$F$9+СВЦЭМ!$D$10+'СЕТ СН'!$F$5</f>
        <v>4290.0909406700002</v>
      </c>
      <c r="M12" s="37">
        <f>SUMIFS(СВЦЭМ!$C$34:$C$777,СВЦЭМ!$A$34:$A$777,$A12,СВЦЭМ!$B$34:$B$777,M$11)+'СЕТ СН'!$F$9+СВЦЭМ!$D$10+'СЕТ СН'!$F$5</f>
        <v>4331.3104082700002</v>
      </c>
      <c r="N12" s="37">
        <f>SUMIFS(СВЦЭМ!$C$34:$C$777,СВЦЭМ!$A$34:$A$777,$A12,СВЦЭМ!$B$34:$B$777,N$11)+'СЕТ СН'!$F$9+СВЦЭМ!$D$10+'СЕТ СН'!$F$5</f>
        <v>4344.00362305</v>
      </c>
      <c r="O12" s="37">
        <f>SUMIFS(СВЦЭМ!$C$34:$C$777,СВЦЭМ!$A$34:$A$777,$A12,СВЦЭМ!$B$34:$B$777,O$11)+'СЕТ СН'!$F$9+СВЦЭМ!$D$10+'СЕТ СН'!$F$5</f>
        <v>4367.1391222600005</v>
      </c>
      <c r="P12" s="37">
        <f>SUMIFS(СВЦЭМ!$C$34:$C$777,СВЦЭМ!$A$34:$A$777,$A12,СВЦЭМ!$B$34:$B$777,P$11)+'СЕТ СН'!$F$9+СВЦЭМ!$D$10+'СЕТ СН'!$F$5</f>
        <v>4313.37043739</v>
      </c>
      <c r="Q12" s="37">
        <f>SUMIFS(СВЦЭМ!$C$34:$C$777,СВЦЭМ!$A$34:$A$777,$A12,СВЦЭМ!$B$34:$B$777,Q$11)+'СЕТ СН'!$F$9+СВЦЭМ!$D$10+'СЕТ СН'!$F$5</f>
        <v>4309.574267</v>
      </c>
      <c r="R12" s="37">
        <f>SUMIFS(СВЦЭМ!$C$34:$C$777,СВЦЭМ!$A$34:$A$777,$A12,СВЦЭМ!$B$34:$B$777,R$11)+'СЕТ СН'!$F$9+СВЦЭМ!$D$10+'СЕТ СН'!$F$5</f>
        <v>4302.6203638799998</v>
      </c>
      <c r="S12" s="37">
        <f>SUMIFS(СВЦЭМ!$C$34:$C$777,СВЦЭМ!$A$34:$A$777,$A12,СВЦЭМ!$B$34:$B$777,S$11)+'СЕТ СН'!$F$9+СВЦЭМ!$D$10+'СЕТ СН'!$F$5</f>
        <v>4368.1342699300003</v>
      </c>
      <c r="T12" s="37">
        <f>SUMIFS(СВЦЭМ!$C$34:$C$777,СВЦЭМ!$A$34:$A$777,$A12,СВЦЭМ!$B$34:$B$777,T$11)+'СЕТ СН'!$F$9+СВЦЭМ!$D$10+'СЕТ СН'!$F$5</f>
        <v>4334.9278422699999</v>
      </c>
      <c r="U12" s="37">
        <f>SUMIFS(СВЦЭМ!$C$34:$C$777,СВЦЭМ!$A$34:$A$777,$A12,СВЦЭМ!$B$34:$B$777,U$11)+'СЕТ СН'!$F$9+СВЦЭМ!$D$10+'СЕТ СН'!$F$5</f>
        <v>4233.47378458</v>
      </c>
      <c r="V12" s="37">
        <f>SUMIFS(СВЦЭМ!$C$34:$C$777,СВЦЭМ!$A$34:$A$777,$A12,СВЦЭМ!$B$34:$B$777,V$11)+'СЕТ СН'!$F$9+СВЦЭМ!$D$10+'СЕТ СН'!$F$5</f>
        <v>4198.64717569</v>
      </c>
      <c r="W12" s="37">
        <f>SUMIFS(СВЦЭМ!$C$34:$C$777,СВЦЭМ!$A$34:$A$777,$A12,СВЦЭМ!$B$34:$B$777,W$11)+'СЕТ СН'!$F$9+СВЦЭМ!$D$10+'СЕТ СН'!$F$5</f>
        <v>4210.3027043800003</v>
      </c>
      <c r="X12" s="37">
        <f>SUMIFS(СВЦЭМ!$C$34:$C$777,СВЦЭМ!$A$34:$A$777,$A12,СВЦЭМ!$B$34:$B$777,X$11)+'СЕТ СН'!$F$9+СВЦЭМ!$D$10+'СЕТ СН'!$F$5</f>
        <v>4176.4752697599997</v>
      </c>
      <c r="Y12" s="37">
        <f>SUMIFS(СВЦЭМ!$C$34:$C$777,СВЦЭМ!$A$34:$A$777,$A12,СВЦЭМ!$B$34:$B$777,Y$11)+'СЕТ СН'!$F$9+СВЦЭМ!$D$10+'СЕТ СН'!$F$5</f>
        <v>4216.4070822499998</v>
      </c>
      <c r="AA12" s="38"/>
    </row>
    <row r="13" spans="1:27" ht="15.75" x14ac:dyDescent="0.2">
      <c r="A13" s="36">
        <f>A12+1</f>
        <v>42584</v>
      </c>
      <c r="B13" s="37">
        <f>SUMIFS(СВЦЭМ!$C$34:$C$777,СВЦЭМ!$A$34:$A$777,$A13,СВЦЭМ!$B$34:$B$777,B$11)+'СЕТ СН'!$F$9+СВЦЭМ!$D$10+'СЕТ СН'!$F$5</f>
        <v>4243.38451076</v>
      </c>
      <c r="C13" s="37">
        <f>SUMIFS(СВЦЭМ!$C$34:$C$777,СВЦЭМ!$A$34:$A$777,$A13,СВЦЭМ!$B$34:$B$777,C$11)+'СЕТ СН'!$F$9+СВЦЭМ!$D$10+'СЕТ СН'!$F$5</f>
        <v>4349.4873517400001</v>
      </c>
      <c r="D13" s="37">
        <f>SUMIFS(СВЦЭМ!$C$34:$C$777,СВЦЭМ!$A$34:$A$777,$A13,СВЦЭМ!$B$34:$B$777,D$11)+'СЕТ СН'!$F$9+СВЦЭМ!$D$10+'СЕТ СН'!$F$5</f>
        <v>4366.5612086500005</v>
      </c>
      <c r="E13" s="37">
        <f>SUMIFS(СВЦЭМ!$C$34:$C$777,СВЦЭМ!$A$34:$A$777,$A13,СВЦЭМ!$B$34:$B$777,E$11)+'СЕТ СН'!$F$9+СВЦЭМ!$D$10+'СЕТ СН'!$F$5</f>
        <v>4373.9010006099998</v>
      </c>
      <c r="F13" s="37">
        <f>SUMIFS(СВЦЭМ!$C$34:$C$777,СВЦЭМ!$A$34:$A$777,$A13,СВЦЭМ!$B$34:$B$777,F$11)+'СЕТ СН'!$F$9+СВЦЭМ!$D$10+'СЕТ СН'!$F$5</f>
        <v>4390.7652868499999</v>
      </c>
      <c r="G13" s="37">
        <f>SUMIFS(СВЦЭМ!$C$34:$C$777,СВЦЭМ!$A$34:$A$777,$A13,СВЦЭМ!$B$34:$B$777,G$11)+'СЕТ СН'!$F$9+СВЦЭМ!$D$10+'СЕТ СН'!$F$5</f>
        <v>4389.8293798800005</v>
      </c>
      <c r="H13" s="37">
        <f>SUMIFS(СВЦЭМ!$C$34:$C$777,СВЦЭМ!$A$34:$A$777,$A13,СВЦЭМ!$B$34:$B$777,H$11)+'СЕТ СН'!$F$9+СВЦЭМ!$D$10+'СЕТ СН'!$F$5</f>
        <v>4342.0107536400001</v>
      </c>
      <c r="I13" s="37">
        <f>SUMIFS(СВЦЭМ!$C$34:$C$777,СВЦЭМ!$A$34:$A$777,$A13,СВЦЭМ!$B$34:$B$777,I$11)+'СЕТ СН'!$F$9+СВЦЭМ!$D$10+'СЕТ СН'!$F$5</f>
        <v>4324.5639071300002</v>
      </c>
      <c r="J13" s="37">
        <f>SUMIFS(СВЦЭМ!$C$34:$C$777,СВЦЭМ!$A$34:$A$777,$A13,СВЦЭМ!$B$34:$B$777,J$11)+'СЕТ СН'!$F$9+СВЦЭМ!$D$10+'СЕТ СН'!$F$5</f>
        <v>4374.1905049400002</v>
      </c>
      <c r="K13" s="37">
        <f>SUMIFS(СВЦЭМ!$C$34:$C$777,СВЦЭМ!$A$34:$A$777,$A13,СВЦЭМ!$B$34:$B$777,K$11)+'СЕТ СН'!$F$9+СВЦЭМ!$D$10+'СЕТ СН'!$F$5</f>
        <v>4541.4597205600003</v>
      </c>
      <c r="L13" s="37">
        <f>SUMIFS(СВЦЭМ!$C$34:$C$777,СВЦЭМ!$A$34:$A$777,$A13,СВЦЭМ!$B$34:$B$777,L$11)+'СЕТ СН'!$F$9+СВЦЭМ!$D$10+'СЕТ СН'!$F$5</f>
        <v>4919.5597113599997</v>
      </c>
      <c r="M13" s="37">
        <f>SUMIFS(СВЦЭМ!$C$34:$C$777,СВЦЭМ!$A$34:$A$777,$A13,СВЦЭМ!$B$34:$B$777,M$11)+'СЕТ СН'!$F$9+СВЦЭМ!$D$10+'СЕТ СН'!$F$5</f>
        <v>4998.4173264000001</v>
      </c>
      <c r="N13" s="37">
        <f>SUMIFS(СВЦЭМ!$C$34:$C$777,СВЦЭМ!$A$34:$A$777,$A13,СВЦЭМ!$B$34:$B$777,N$11)+'СЕТ СН'!$F$9+СВЦЭМ!$D$10+'СЕТ СН'!$F$5</f>
        <v>4768.3149650699997</v>
      </c>
      <c r="O13" s="37">
        <f>SUMIFS(СВЦЭМ!$C$34:$C$777,СВЦЭМ!$A$34:$A$777,$A13,СВЦЭМ!$B$34:$B$777,O$11)+'СЕТ СН'!$F$9+СВЦЭМ!$D$10+'СЕТ СН'!$F$5</f>
        <v>4486.0158351400005</v>
      </c>
      <c r="P13" s="37">
        <f>SUMIFS(СВЦЭМ!$C$34:$C$777,СВЦЭМ!$A$34:$A$777,$A13,СВЦЭМ!$B$34:$B$777,P$11)+'СЕТ СН'!$F$9+СВЦЭМ!$D$10+'СЕТ СН'!$F$5</f>
        <v>4371.19466517</v>
      </c>
      <c r="Q13" s="37">
        <f>SUMIFS(СВЦЭМ!$C$34:$C$777,СВЦЭМ!$A$34:$A$777,$A13,СВЦЭМ!$B$34:$B$777,Q$11)+'СЕТ СН'!$F$9+СВЦЭМ!$D$10+'СЕТ СН'!$F$5</f>
        <v>4341.5563140700006</v>
      </c>
      <c r="R13" s="37">
        <f>SUMIFS(СВЦЭМ!$C$34:$C$777,СВЦЭМ!$A$34:$A$777,$A13,СВЦЭМ!$B$34:$B$777,R$11)+'СЕТ СН'!$F$9+СВЦЭМ!$D$10+'СЕТ СН'!$F$5</f>
        <v>4379.5227388600006</v>
      </c>
      <c r="S13" s="37">
        <f>SUMIFS(СВЦЭМ!$C$34:$C$777,СВЦЭМ!$A$34:$A$777,$A13,СВЦЭМ!$B$34:$B$777,S$11)+'СЕТ СН'!$F$9+СВЦЭМ!$D$10+'СЕТ СН'!$F$5</f>
        <v>4428.1070520499998</v>
      </c>
      <c r="T13" s="37">
        <f>SUMIFS(СВЦЭМ!$C$34:$C$777,СВЦЭМ!$A$34:$A$777,$A13,СВЦЭМ!$B$34:$B$777,T$11)+'СЕТ СН'!$F$9+СВЦЭМ!$D$10+'СЕТ СН'!$F$5</f>
        <v>4354.1145774900006</v>
      </c>
      <c r="U13" s="37">
        <f>SUMIFS(СВЦЭМ!$C$34:$C$777,СВЦЭМ!$A$34:$A$777,$A13,СВЦЭМ!$B$34:$B$777,U$11)+'СЕТ СН'!$F$9+СВЦЭМ!$D$10+'СЕТ СН'!$F$5</f>
        <v>4294.6941533099998</v>
      </c>
      <c r="V13" s="37">
        <f>SUMIFS(СВЦЭМ!$C$34:$C$777,СВЦЭМ!$A$34:$A$777,$A13,СВЦЭМ!$B$34:$B$777,V$11)+'СЕТ СН'!$F$9+СВЦЭМ!$D$10+'СЕТ СН'!$F$5</f>
        <v>4289.1586694200005</v>
      </c>
      <c r="W13" s="37">
        <f>SUMIFS(СВЦЭМ!$C$34:$C$777,СВЦЭМ!$A$34:$A$777,$A13,СВЦЭМ!$B$34:$B$777,W$11)+'СЕТ СН'!$F$9+СВЦЭМ!$D$10+'СЕТ СН'!$F$5</f>
        <v>4311.2113080600002</v>
      </c>
      <c r="X13" s="37">
        <f>SUMIFS(СВЦЭМ!$C$34:$C$777,СВЦЭМ!$A$34:$A$777,$A13,СВЦЭМ!$B$34:$B$777,X$11)+'СЕТ СН'!$F$9+СВЦЭМ!$D$10+'СЕТ СН'!$F$5</f>
        <v>4267.8376327000005</v>
      </c>
      <c r="Y13" s="37">
        <f>SUMIFS(СВЦЭМ!$C$34:$C$777,СВЦЭМ!$A$34:$A$777,$A13,СВЦЭМ!$B$34:$B$777,Y$11)+'СЕТ СН'!$F$9+СВЦЭМ!$D$10+'СЕТ СН'!$F$5</f>
        <v>4246.8206272900006</v>
      </c>
    </row>
    <row r="14" spans="1:27" ht="15.75" x14ac:dyDescent="0.2">
      <c r="A14" s="36">
        <f t="shared" ref="A14:A42" si="0">A13+1</f>
        <v>42585</v>
      </c>
      <c r="B14" s="37">
        <f>SUMIFS(СВЦЭМ!$C$34:$C$777,СВЦЭМ!$A$34:$A$777,$A14,СВЦЭМ!$B$34:$B$777,B$11)+'СЕТ СН'!$F$9+СВЦЭМ!$D$10+'СЕТ СН'!$F$5</f>
        <v>4284.1275476000001</v>
      </c>
      <c r="C14" s="37">
        <f>SUMIFS(СВЦЭМ!$C$34:$C$777,СВЦЭМ!$A$34:$A$777,$A14,СВЦЭМ!$B$34:$B$777,C$11)+'СЕТ СН'!$F$9+СВЦЭМ!$D$10+'СЕТ СН'!$F$5</f>
        <v>4343.7605178900003</v>
      </c>
      <c r="D14" s="37">
        <f>SUMIFS(СВЦЭМ!$C$34:$C$777,СВЦЭМ!$A$34:$A$777,$A14,СВЦЭМ!$B$34:$B$777,D$11)+'СЕТ СН'!$F$9+СВЦЭМ!$D$10+'СЕТ СН'!$F$5</f>
        <v>4360.6953730900004</v>
      </c>
      <c r="E14" s="37">
        <f>SUMIFS(СВЦЭМ!$C$34:$C$777,СВЦЭМ!$A$34:$A$777,$A14,СВЦЭМ!$B$34:$B$777,E$11)+'СЕТ СН'!$F$9+СВЦЭМ!$D$10+'СЕТ СН'!$F$5</f>
        <v>4394.8649882</v>
      </c>
      <c r="F14" s="37">
        <f>SUMIFS(СВЦЭМ!$C$34:$C$777,СВЦЭМ!$A$34:$A$777,$A14,СВЦЭМ!$B$34:$B$777,F$11)+'СЕТ СН'!$F$9+СВЦЭМ!$D$10+'СЕТ СН'!$F$5</f>
        <v>4398.75734405</v>
      </c>
      <c r="G14" s="37">
        <f>SUMIFS(СВЦЭМ!$C$34:$C$777,СВЦЭМ!$A$34:$A$777,$A14,СВЦЭМ!$B$34:$B$777,G$11)+'СЕТ СН'!$F$9+СВЦЭМ!$D$10+'СЕТ СН'!$F$5</f>
        <v>4386.6723907699998</v>
      </c>
      <c r="H14" s="37">
        <f>SUMIFS(СВЦЭМ!$C$34:$C$777,СВЦЭМ!$A$34:$A$777,$A14,СВЦЭМ!$B$34:$B$777,H$11)+'СЕТ СН'!$F$9+СВЦЭМ!$D$10+'СЕТ СН'!$F$5</f>
        <v>4345.9719100900002</v>
      </c>
      <c r="I14" s="37">
        <f>SUMIFS(СВЦЭМ!$C$34:$C$777,СВЦЭМ!$A$34:$A$777,$A14,СВЦЭМ!$B$34:$B$777,I$11)+'СЕТ СН'!$F$9+СВЦЭМ!$D$10+'СЕТ СН'!$F$5</f>
        <v>4286.6601906800006</v>
      </c>
      <c r="J14" s="37">
        <f>SUMIFS(СВЦЭМ!$C$34:$C$777,СВЦЭМ!$A$34:$A$777,$A14,СВЦЭМ!$B$34:$B$777,J$11)+'СЕТ СН'!$F$9+СВЦЭМ!$D$10+'СЕТ СН'!$F$5</f>
        <v>4304.6551032300003</v>
      </c>
      <c r="K14" s="37">
        <f>SUMIFS(СВЦЭМ!$C$34:$C$777,СВЦЭМ!$A$34:$A$777,$A14,СВЦЭМ!$B$34:$B$777,K$11)+'СЕТ СН'!$F$9+СВЦЭМ!$D$10+'СЕТ СН'!$F$5</f>
        <v>4287.8192185400003</v>
      </c>
      <c r="L14" s="37">
        <f>SUMIFS(СВЦЭМ!$C$34:$C$777,СВЦЭМ!$A$34:$A$777,$A14,СВЦЭМ!$B$34:$B$777,L$11)+'СЕТ СН'!$F$9+СВЦЭМ!$D$10+'СЕТ СН'!$F$5</f>
        <v>4267.4425314800001</v>
      </c>
      <c r="M14" s="37">
        <f>SUMIFS(СВЦЭМ!$C$34:$C$777,СВЦЭМ!$A$34:$A$777,$A14,СВЦЭМ!$B$34:$B$777,M$11)+'СЕТ СН'!$F$9+СВЦЭМ!$D$10+'СЕТ СН'!$F$5</f>
        <v>4298.9782438700004</v>
      </c>
      <c r="N14" s="37">
        <f>SUMIFS(СВЦЭМ!$C$34:$C$777,СВЦЭМ!$A$34:$A$777,$A14,СВЦЭМ!$B$34:$B$777,N$11)+'СЕТ СН'!$F$9+СВЦЭМ!$D$10+'СЕТ СН'!$F$5</f>
        <v>4304.0452218199998</v>
      </c>
      <c r="O14" s="37">
        <f>SUMIFS(СВЦЭМ!$C$34:$C$777,СВЦЭМ!$A$34:$A$777,$A14,СВЦЭМ!$B$34:$B$777,O$11)+'СЕТ СН'!$F$9+СВЦЭМ!$D$10+'СЕТ СН'!$F$5</f>
        <v>4299.9702313799999</v>
      </c>
      <c r="P14" s="37">
        <f>SUMIFS(СВЦЭМ!$C$34:$C$777,СВЦЭМ!$A$34:$A$777,$A14,СВЦЭМ!$B$34:$B$777,P$11)+'СЕТ СН'!$F$9+СВЦЭМ!$D$10+'СЕТ СН'!$F$5</f>
        <v>4255.7084246600007</v>
      </c>
      <c r="Q14" s="37">
        <f>SUMIFS(СВЦЭМ!$C$34:$C$777,СВЦЭМ!$A$34:$A$777,$A14,СВЦЭМ!$B$34:$B$777,Q$11)+'СЕТ СН'!$F$9+СВЦЭМ!$D$10+'СЕТ СН'!$F$5</f>
        <v>4252.4006532399999</v>
      </c>
      <c r="R14" s="37">
        <f>SUMIFS(СВЦЭМ!$C$34:$C$777,СВЦЭМ!$A$34:$A$777,$A14,СВЦЭМ!$B$34:$B$777,R$11)+'СЕТ СН'!$F$9+СВЦЭМ!$D$10+'СЕТ СН'!$F$5</f>
        <v>4243.5822661700004</v>
      </c>
      <c r="S14" s="37">
        <f>SUMIFS(СВЦЭМ!$C$34:$C$777,СВЦЭМ!$A$34:$A$777,$A14,СВЦЭМ!$B$34:$B$777,S$11)+'СЕТ СН'!$F$9+СВЦЭМ!$D$10+'СЕТ СН'!$F$5</f>
        <v>4337.7375830600004</v>
      </c>
      <c r="T14" s="37">
        <f>SUMIFS(СВЦЭМ!$C$34:$C$777,СВЦЭМ!$A$34:$A$777,$A14,СВЦЭМ!$B$34:$B$777,T$11)+'СЕТ СН'!$F$9+СВЦЭМ!$D$10+'СЕТ СН'!$F$5</f>
        <v>4341.0266362000002</v>
      </c>
      <c r="U14" s="37">
        <f>SUMIFS(СВЦЭМ!$C$34:$C$777,СВЦЭМ!$A$34:$A$777,$A14,СВЦЭМ!$B$34:$B$777,U$11)+'СЕТ СН'!$F$9+СВЦЭМ!$D$10+'СЕТ СН'!$F$5</f>
        <v>4297.9180029300005</v>
      </c>
      <c r="V14" s="37">
        <f>SUMIFS(СВЦЭМ!$C$34:$C$777,СВЦЭМ!$A$34:$A$777,$A14,СВЦЭМ!$B$34:$B$777,V$11)+'СЕТ СН'!$F$9+СВЦЭМ!$D$10+'СЕТ СН'!$F$5</f>
        <v>4315.25989923</v>
      </c>
      <c r="W14" s="37">
        <f>SUMIFS(СВЦЭМ!$C$34:$C$777,СВЦЭМ!$A$34:$A$777,$A14,СВЦЭМ!$B$34:$B$777,W$11)+'СЕТ СН'!$F$9+СВЦЭМ!$D$10+'СЕТ СН'!$F$5</f>
        <v>4325.0384585700003</v>
      </c>
      <c r="X14" s="37">
        <f>SUMIFS(СВЦЭМ!$C$34:$C$777,СВЦЭМ!$A$34:$A$777,$A14,СВЦЭМ!$B$34:$B$777,X$11)+'СЕТ СН'!$F$9+СВЦЭМ!$D$10+'СЕТ СН'!$F$5</f>
        <v>4255.6072760400002</v>
      </c>
      <c r="Y14" s="37">
        <f>SUMIFS(СВЦЭМ!$C$34:$C$777,СВЦЭМ!$A$34:$A$777,$A14,СВЦЭМ!$B$34:$B$777,Y$11)+'СЕТ СН'!$F$9+СВЦЭМ!$D$10+'СЕТ СН'!$F$5</f>
        <v>4220.8965693199998</v>
      </c>
    </row>
    <row r="15" spans="1:27" ht="15.75" x14ac:dyDescent="0.2">
      <c r="A15" s="36">
        <f t="shared" si="0"/>
        <v>42586</v>
      </c>
      <c r="B15" s="37">
        <f>SUMIFS(СВЦЭМ!$C$34:$C$777,СВЦЭМ!$A$34:$A$777,$A15,СВЦЭМ!$B$34:$B$777,B$11)+'СЕТ СН'!$F$9+СВЦЭМ!$D$10+'СЕТ СН'!$F$5</f>
        <v>4302.4445234100003</v>
      </c>
      <c r="C15" s="37">
        <f>SUMIFS(СВЦЭМ!$C$34:$C$777,СВЦЭМ!$A$34:$A$777,$A15,СВЦЭМ!$B$34:$B$777,C$11)+'СЕТ СН'!$F$9+СВЦЭМ!$D$10+'СЕТ СН'!$F$5</f>
        <v>4370.9502327400005</v>
      </c>
      <c r="D15" s="37">
        <f>SUMIFS(СВЦЭМ!$C$34:$C$777,СВЦЭМ!$A$34:$A$777,$A15,СВЦЭМ!$B$34:$B$777,D$11)+'СЕТ СН'!$F$9+СВЦЭМ!$D$10+'СЕТ СН'!$F$5</f>
        <v>4419.2133924299997</v>
      </c>
      <c r="E15" s="37">
        <f>SUMIFS(СВЦЭМ!$C$34:$C$777,СВЦЭМ!$A$34:$A$777,$A15,СВЦЭМ!$B$34:$B$777,E$11)+'СЕТ СН'!$F$9+СВЦЭМ!$D$10+'СЕТ СН'!$F$5</f>
        <v>4438.0137707000004</v>
      </c>
      <c r="F15" s="37">
        <f>SUMIFS(СВЦЭМ!$C$34:$C$777,СВЦЭМ!$A$34:$A$777,$A15,СВЦЭМ!$B$34:$B$777,F$11)+'СЕТ СН'!$F$9+СВЦЭМ!$D$10+'СЕТ СН'!$F$5</f>
        <v>4435.74100284</v>
      </c>
      <c r="G15" s="37">
        <f>SUMIFS(СВЦЭМ!$C$34:$C$777,СВЦЭМ!$A$34:$A$777,$A15,СВЦЭМ!$B$34:$B$777,G$11)+'СЕТ СН'!$F$9+СВЦЭМ!$D$10+'СЕТ СН'!$F$5</f>
        <v>4422.3281009900002</v>
      </c>
      <c r="H15" s="37">
        <f>SUMIFS(СВЦЭМ!$C$34:$C$777,СВЦЭМ!$A$34:$A$777,$A15,СВЦЭМ!$B$34:$B$777,H$11)+'СЕТ СН'!$F$9+СВЦЭМ!$D$10+'СЕТ СН'!$F$5</f>
        <v>4374.2623634700003</v>
      </c>
      <c r="I15" s="37">
        <f>SUMIFS(СВЦЭМ!$C$34:$C$777,СВЦЭМ!$A$34:$A$777,$A15,СВЦЭМ!$B$34:$B$777,I$11)+'СЕТ СН'!$F$9+СВЦЭМ!$D$10+'СЕТ СН'!$F$5</f>
        <v>4344.3224997699999</v>
      </c>
      <c r="J15" s="37">
        <f>SUMIFS(СВЦЭМ!$C$34:$C$777,СВЦЭМ!$A$34:$A$777,$A15,СВЦЭМ!$B$34:$B$777,J$11)+'СЕТ СН'!$F$9+СВЦЭМ!$D$10+'СЕТ СН'!$F$5</f>
        <v>4355.0806338000002</v>
      </c>
      <c r="K15" s="37">
        <f>SUMIFS(СВЦЭМ!$C$34:$C$777,СВЦЭМ!$A$34:$A$777,$A15,СВЦЭМ!$B$34:$B$777,K$11)+'СЕТ СН'!$F$9+СВЦЭМ!$D$10+'СЕТ СН'!$F$5</f>
        <v>4315.5257326500005</v>
      </c>
      <c r="L15" s="37">
        <f>SUMIFS(СВЦЭМ!$C$34:$C$777,СВЦЭМ!$A$34:$A$777,$A15,СВЦЭМ!$B$34:$B$777,L$11)+'СЕТ СН'!$F$9+СВЦЭМ!$D$10+'СЕТ СН'!$F$5</f>
        <v>4327.6322617300002</v>
      </c>
      <c r="M15" s="37">
        <f>SUMIFS(СВЦЭМ!$C$34:$C$777,СВЦЭМ!$A$34:$A$777,$A15,СВЦЭМ!$B$34:$B$777,M$11)+'СЕТ СН'!$F$9+СВЦЭМ!$D$10+'СЕТ СН'!$F$5</f>
        <v>4343.5752411000003</v>
      </c>
      <c r="N15" s="37">
        <f>SUMIFS(СВЦЭМ!$C$34:$C$777,СВЦЭМ!$A$34:$A$777,$A15,СВЦЭМ!$B$34:$B$777,N$11)+'СЕТ СН'!$F$9+СВЦЭМ!$D$10+'СЕТ СН'!$F$5</f>
        <v>4352.9468325799999</v>
      </c>
      <c r="O15" s="37">
        <f>SUMIFS(СВЦЭМ!$C$34:$C$777,СВЦЭМ!$A$34:$A$777,$A15,СВЦЭМ!$B$34:$B$777,O$11)+'СЕТ СН'!$F$9+СВЦЭМ!$D$10+'СЕТ СН'!$F$5</f>
        <v>4403.8603151200005</v>
      </c>
      <c r="P15" s="37">
        <f>SUMIFS(СВЦЭМ!$C$34:$C$777,СВЦЭМ!$A$34:$A$777,$A15,СВЦЭМ!$B$34:$B$777,P$11)+'СЕТ СН'!$F$9+СВЦЭМ!$D$10+'СЕТ СН'!$F$5</f>
        <v>4379.67853956</v>
      </c>
      <c r="Q15" s="37">
        <f>SUMIFS(СВЦЭМ!$C$34:$C$777,СВЦЭМ!$A$34:$A$777,$A15,СВЦЭМ!$B$34:$B$777,Q$11)+'СЕТ СН'!$F$9+СВЦЭМ!$D$10+'СЕТ СН'!$F$5</f>
        <v>4281.6285866200005</v>
      </c>
      <c r="R15" s="37">
        <f>SUMIFS(СВЦЭМ!$C$34:$C$777,СВЦЭМ!$A$34:$A$777,$A15,СВЦЭМ!$B$34:$B$777,R$11)+'СЕТ СН'!$F$9+СВЦЭМ!$D$10+'СЕТ СН'!$F$5</f>
        <v>4262.2469326700002</v>
      </c>
      <c r="S15" s="37">
        <f>SUMIFS(СВЦЭМ!$C$34:$C$777,СВЦЭМ!$A$34:$A$777,$A15,СВЦЭМ!$B$34:$B$777,S$11)+'СЕТ СН'!$F$9+СВЦЭМ!$D$10+'СЕТ СН'!$F$5</f>
        <v>4325.1069518200002</v>
      </c>
      <c r="T15" s="37">
        <f>SUMIFS(СВЦЭМ!$C$34:$C$777,СВЦЭМ!$A$34:$A$777,$A15,СВЦЭМ!$B$34:$B$777,T$11)+'СЕТ СН'!$F$9+СВЦЭМ!$D$10+'СЕТ СН'!$F$5</f>
        <v>4294.4390417800005</v>
      </c>
      <c r="U15" s="37">
        <f>SUMIFS(СВЦЭМ!$C$34:$C$777,СВЦЭМ!$A$34:$A$777,$A15,СВЦЭМ!$B$34:$B$777,U$11)+'СЕТ СН'!$F$9+СВЦЭМ!$D$10+'СЕТ СН'!$F$5</f>
        <v>4282.26491566</v>
      </c>
      <c r="V15" s="37">
        <f>SUMIFS(СВЦЭМ!$C$34:$C$777,СВЦЭМ!$A$34:$A$777,$A15,СВЦЭМ!$B$34:$B$777,V$11)+'СЕТ СН'!$F$9+СВЦЭМ!$D$10+'СЕТ СН'!$F$5</f>
        <v>4302.6179466800004</v>
      </c>
      <c r="W15" s="37">
        <f>SUMIFS(СВЦЭМ!$C$34:$C$777,СВЦЭМ!$A$34:$A$777,$A15,СВЦЭМ!$B$34:$B$777,W$11)+'СЕТ СН'!$F$9+СВЦЭМ!$D$10+'СЕТ СН'!$F$5</f>
        <v>4324.3678425300004</v>
      </c>
      <c r="X15" s="37">
        <f>SUMIFS(СВЦЭМ!$C$34:$C$777,СВЦЭМ!$A$34:$A$777,$A15,СВЦЭМ!$B$34:$B$777,X$11)+'СЕТ СН'!$F$9+СВЦЭМ!$D$10+'СЕТ СН'!$F$5</f>
        <v>4298.4310093599997</v>
      </c>
      <c r="Y15" s="37">
        <f>SUMIFS(СВЦЭМ!$C$34:$C$777,СВЦЭМ!$A$34:$A$777,$A15,СВЦЭМ!$B$34:$B$777,Y$11)+'СЕТ СН'!$F$9+СВЦЭМ!$D$10+'СЕТ СН'!$F$5</f>
        <v>4275.9798050500003</v>
      </c>
    </row>
    <row r="16" spans="1:27" ht="15.75" x14ac:dyDescent="0.2">
      <c r="A16" s="36">
        <f t="shared" si="0"/>
        <v>42587</v>
      </c>
      <c r="B16" s="37">
        <f>SUMIFS(СВЦЭМ!$C$34:$C$777,СВЦЭМ!$A$34:$A$777,$A16,СВЦЭМ!$B$34:$B$777,B$11)+'СЕТ СН'!$F$9+СВЦЭМ!$D$10+'СЕТ СН'!$F$5</f>
        <v>4211.1109072899999</v>
      </c>
      <c r="C16" s="37">
        <f>SUMIFS(СВЦЭМ!$C$34:$C$777,СВЦЭМ!$A$34:$A$777,$A16,СВЦЭМ!$B$34:$B$777,C$11)+'СЕТ СН'!$F$9+СВЦЭМ!$D$10+'СЕТ СН'!$F$5</f>
        <v>4302.8672987600003</v>
      </c>
      <c r="D16" s="37">
        <f>SUMIFS(СВЦЭМ!$C$34:$C$777,СВЦЭМ!$A$34:$A$777,$A16,СВЦЭМ!$B$34:$B$777,D$11)+'СЕТ СН'!$F$9+СВЦЭМ!$D$10+'СЕТ СН'!$F$5</f>
        <v>4318.7709310400005</v>
      </c>
      <c r="E16" s="37">
        <f>SUMIFS(СВЦЭМ!$C$34:$C$777,СВЦЭМ!$A$34:$A$777,$A16,СВЦЭМ!$B$34:$B$777,E$11)+'СЕТ СН'!$F$9+СВЦЭМ!$D$10+'СЕТ СН'!$F$5</f>
        <v>4323.47609044</v>
      </c>
      <c r="F16" s="37">
        <f>SUMIFS(СВЦЭМ!$C$34:$C$777,СВЦЭМ!$A$34:$A$777,$A16,СВЦЭМ!$B$34:$B$777,F$11)+'СЕТ СН'!$F$9+СВЦЭМ!$D$10+'СЕТ СН'!$F$5</f>
        <v>4321.55871776</v>
      </c>
      <c r="G16" s="37">
        <f>SUMIFS(СВЦЭМ!$C$34:$C$777,СВЦЭМ!$A$34:$A$777,$A16,СВЦЭМ!$B$34:$B$777,G$11)+'СЕТ СН'!$F$9+СВЦЭМ!$D$10+'СЕТ СН'!$F$5</f>
        <v>4331.2762171300001</v>
      </c>
      <c r="H16" s="37">
        <f>SUMIFS(СВЦЭМ!$C$34:$C$777,СВЦЭМ!$A$34:$A$777,$A16,СВЦЭМ!$B$34:$B$777,H$11)+'СЕТ СН'!$F$9+СВЦЭМ!$D$10+'СЕТ СН'!$F$5</f>
        <v>4311.6835685799997</v>
      </c>
      <c r="I16" s="37">
        <f>SUMIFS(СВЦЭМ!$C$34:$C$777,СВЦЭМ!$A$34:$A$777,$A16,СВЦЭМ!$B$34:$B$777,I$11)+'СЕТ СН'!$F$9+СВЦЭМ!$D$10+'СЕТ СН'!$F$5</f>
        <v>4314.5182300200004</v>
      </c>
      <c r="J16" s="37">
        <f>SUMIFS(СВЦЭМ!$C$34:$C$777,СВЦЭМ!$A$34:$A$777,$A16,СВЦЭМ!$B$34:$B$777,J$11)+'СЕТ СН'!$F$9+СВЦЭМ!$D$10+'СЕТ СН'!$F$5</f>
        <v>4311.95075722</v>
      </c>
      <c r="K16" s="37">
        <f>SUMIFS(СВЦЭМ!$C$34:$C$777,СВЦЭМ!$A$34:$A$777,$A16,СВЦЭМ!$B$34:$B$777,K$11)+'СЕТ СН'!$F$9+СВЦЭМ!$D$10+'СЕТ СН'!$F$5</f>
        <v>4274.9192639900002</v>
      </c>
      <c r="L16" s="37">
        <f>SUMIFS(СВЦЭМ!$C$34:$C$777,СВЦЭМ!$A$34:$A$777,$A16,СВЦЭМ!$B$34:$B$777,L$11)+'СЕТ СН'!$F$9+СВЦЭМ!$D$10+'СЕТ СН'!$F$5</f>
        <v>4271.6746749000004</v>
      </c>
      <c r="M16" s="37">
        <f>SUMIFS(СВЦЭМ!$C$34:$C$777,СВЦЭМ!$A$34:$A$777,$A16,СВЦЭМ!$B$34:$B$777,M$11)+'СЕТ СН'!$F$9+СВЦЭМ!$D$10+'СЕТ СН'!$F$5</f>
        <v>4331.2727200899999</v>
      </c>
      <c r="N16" s="37">
        <f>SUMIFS(СВЦЭМ!$C$34:$C$777,СВЦЭМ!$A$34:$A$777,$A16,СВЦЭМ!$B$34:$B$777,N$11)+'СЕТ СН'!$F$9+СВЦЭМ!$D$10+'СЕТ СН'!$F$5</f>
        <v>4360.0163345400006</v>
      </c>
      <c r="O16" s="37">
        <f>SUMIFS(СВЦЭМ!$C$34:$C$777,СВЦЭМ!$A$34:$A$777,$A16,СВЦЭМ!$B$34:$B$777,O$11)+'СЕТ СН'!$F$9+СВЦЭМ!$D$10+'СЕТ СН'!$F$5</f>
        <v>4799.9255583200002</v>
      </c>
      <c r="P16" s="37">
        <f>SUMIFS(СВЦЭМ!$C$34:$C$777,СВЦЭМ!$A$34:$A$777,$A16,СВЦЭМ!$B$34:$B$777,P$11)+'СЕТ СН'!$F$9+СВЦЭМ!$D$10+'СЕТ СН'!$F$5</f>
        <v>4973.5227317600002</v>
      </c>
      <c r="Q16" s="37">
        <f>SUMIFS(СВЦЭМ!$C$34:$C$777,СВЦЭМ!$A$34:$A$777,$A16,СВЦЭМ!$B$34:$B$777,Q$11)+'СЕТ СН'!$F$9+СВЦЭМ!$D$10+'СЕТ СН'!$F$5</f>
        <v>4689.9245502499998</v>
      </c>
      <c r="R16" s="37">
        <f>SUMIFS(СВЦЭМ!$C$34:$C$777,СВЦЭМ!$A$34:$A$777,$A16,СВЦЭМ!$B$34:$B$777,R$11)+'СЕТ СН'!$F$9+СВЦЭМ!$D$10+'СЕТ СН'!$F$5</f>
        <v>4305.1470505100006</v>
      </c>
      <c r="S16" s="37">
        <f>SUMIFS(СВЦЭМ!$C$34:$C$777,СВЦЭМ!$A$34:$A$777,$A16,СВЦЭМ!$B$34:$B$777,S$11)+'СЕТ СН'!$F$9+СВЦЭМ!$D$10+'СЕТ СН'!$F$5</f>
        <v>4311.5560808500004</v>
      </c>
      <c r="T16" s="37">
        <f>SUMIFS(СВЦЭМ!$C$34:$C$777,СВЦЭМ!$A$34:$A$777,$A16,СВЦЭМ!$B$34:$B$777,T$11)+'СЕТ СН'!$F$9+СВЦЭМ!$D$10+'СЕТ СН'!$F$5</f>
        <v>4258.4855831300001</v>
      </c>
      <c r="U16" s="37">
        <f>SUMIFS(СВЦЭМ!$C$34:$C$777,СВЦЭМ!$A$34:$A$777,$A16,СВЦЭМ!$B$34:$B$777,U$11)+'СЕТ СН'!$F$9+СВЦЭМ!$D$10+'СЕТ СН'!$F$5</f>
        <v>4292.9050307300004</v>
      </c>
      <c r="V16" s="37">
        <f>SUMIFS(СВЦЭМ!$C$34:$C$777,СВЦЭМ!$A$34:$A$777,$A16,СВЦЭМ!$B$34:$B$777,V$11)+'СЕТ СН'!$F$9+СВЦЭМ!$D$10+'СЕТ СН'!$F$5</f>
        <v>4270.4081343200005</v>
      </c>
      <c r="W16" s="37">
        <f>SUMIFS(СВЦЭМ!$C$34:$C$777,СВЦЭМ!$A$34:$A$777,$A16,СВЦЭМ!$B$34:$B$777,W$11)+'СЕТ СН'!$F$9+СВЦЭМ!$D$10+'СЕТ СН'!$F$5</f>
        <v>4304.4642442900004</v>
      </c>
      <c r="X16" s="37">
        <f>SUMIFS(СВЦЭМ!$C$34:$C$777,СВЦЭМ!$A$34:$A$777,$A16,СВЦЭМ!$B$34:$B$777,X$11)+'СЕТ СН'!$F$9+СВЦЭМ!$D$10+'СЕТ СН'!$F$5</f>
        <v>4241.4892484299999</v>
      </c>
      <c r="Y16" s="37">
        <f>SUMIFS(СВЦЭМ!$C$34:$C$777,СВЦЭМ!$A$34:$A$777,$A16,СВЦЭМ!$B$34:$B$777,Y$11)+'СЕТ СН'!$F$9+СВЦЭМ!$D$10+'СЕТ СН'!$F$5</f>
        <v>4258.4707220800001</v>
      </c>
    </row>
    <row r="17" spans="1:25" ht="15.75" x14ac:dyDescent="0.2">
      <c r="A17" s="36">
        <f t="shared" si="0"/>
        <v>42588</v>
      </c>
      <c r="B17" s="37">
        <f>SUMIFS(СВЦЭМ!$C$34:$C$777,СВЦЭМ!$A$34:$A$777,$A17,СВЦЭМ!$B$34:$B$777,B$11)+'СЕТ СН'!$F$9+СВЦЭМ!$D$10+'СЕТ СН'!$F$5</f>
        <v>4372.3950761400001</v>
      </c>
      <c r="C17" s="37">
        <f>SUMIFS(СВЦЭМ!$C$34:$C$777,СВЦЭМ!$A$34:$A$777,$A17,СВЦЭМ!$B$34:$B$777,C$11)+'СЕТ СН'!$F$9+СВЦЭМ!$D$10+'СЕТ СН'!$F$5</f>
        <v>4461.2471505200001</v>
      </c>
      <c r="D17" s="37">
        <f>SUMIFS(СВЦЭМ!$C$34:$C$777,СВЦЭМ!$A$34:$A$777,$A17,СВЦЭМ!$B$34:$B$777,D$11)+'СЕТ СН'!$F$9+СВЦЭМ!$D$10+'СЕТ СН'!$F$5</f>
        <v>4506.3379477799999</v>
      </c>
      <c r="E17" s="37">
        <f>SUMIFS(СВЦЭМ!$C$34:$C$777,СВЦЭМ!$A$34:$A$777,$A17,СВЦЭМ!$B$34:$B$777,E$11)+'СЕТ СН'!$F$9+СВЦЭМ!$D$10+'СЕТ СН'!$F$5</f>
        <v>4541.1830551599996</v>
      </c>
      <c r="F17" s="37">
        <f>SUMIFS(СВЦЭМ!$C$34:$C$777,СВЦЭМ!$A$34:$A$777,$A17,СВЦЭМ!$B$34:$B$777,F$11)+'СЕТ СН'!$F$9+СВЦЭМ!$D$10+'СЕТ СН'!$F$5</f>
        <v>4578.7492803499999</v>
      </c>
      <c r="G17" s="37">
        <f>SUMIFS(СВЦЭМ!$C$34:$C$777,СВЦЭМ!$A$34:$A$777,$A17,СВЦЭМ!$B$34:$B$777,G$11)+'СЕТ СН'!$F$9+СВЦЭМ!$D$10+'СЕТ СН'!$F$5</f>
        <v>4580.1572166900005</v>
      </c>
      <c r="H17" s="37">
        <f>SUMIFS(СВЦЭМ!$C$34:$C$777,СВЦЭМ!$A$34:$A$777,$A17,СВЦЭМ!$B$34:$B$777,H$11)+'СЕТ СН'!$F$9+СВЦЭМ!$D$10+'СЕТ СН'!$F$5</f>
        <v>4542.6282270400006</v>
      </c>
      <c r="I17" s="37">
        <f>SUMIFS(СВЦЭМ!$C$34:$C$777,СВЦЭМ!$A$34:$A$777,$A17,СВЦЭМ!$B$34:$B$777,I$11)+'СЕТ СН'!$F$9+СВЦЭМ!$D$10+'СЕТ СН'!$F$5</f>
        <v>4447.2116243300006</v>
      </c>
      <c r="J17" s="37">
        <f>SUMIFS(СВЦЭМ!$C$34:$C$777,СВЦЭМ!$A$34:$A$777,$A17,СВЦЭМ!$B$34:$B$777,J$11)+'СЕТ СН'!$F$9+СВЦЭМ!$D$10+'СЕТ СН'!$F$5</f>
        <v>4337.6011990400002</v>
      </c>
      <c r="K17" s="37">
        <f>SUMIFS(СВЦЭМ!$C$34:$C$777,СВЦЭМ!$A$34:$A$777,$A17,СВЦЭМ!$B$34:$B$777,K$11)+'СЕТ СН'!$F$9+СВЦЭМ!$D$10+'СЕТ СН'!$F$5</f>
        <v>4326.2823802500006</v>
      </c>
      <c r="L17" s="37">
        <f>SUMIFS(СВЦЭМ!$C$34:$C$777,СВЦЭМ!$A$34:$A$777,$A17,СВЦЭМ!$B$34:$B$777,L$11)+'СЕТ СН'!$F$9+СВЦЭМ!$D$10+'СЕТ СН'!$F$5</f>
        <v>4364.2091454500005</v>
      </c>
      <c r="M17" s="37">
        <f>SUMIFS(СВЦЭМ!$C$34:$C$777,СВЦЭМ!$A$34:$A$777,$A17,СВЦЭМ!$B$34:$B$777,M$11)+'СЕТ СН'!$F$9+СВЦЭМ!$D$10+'СЕТ СН'!$F$5</f>
        <v>4308.2912992199999</v>
      </c>
      <c r="N17" s="37">
        <f>SUMIFS(СВЦЭМ!$C$34:$C$777,СВЦЭМ!$A$34:$A$777,$A17,СВЦЭМ!$B$34:$B$777,N$11)+'СЕТ СН'!$F$9+СВЦЭМ!$D$10+'СЕТ СН'!$F$5</f>
        <v>4286.7068312600004</v>
      </c>
      <c r="O17" s="37">
        <f>SUMIFS(СВЦЭМ!$C$34:$C$777,СВЦЭМ!$A$34:$A$777,$A17,СВЦЭМ!$B$34:$B$777,O$11)+'СЕТ СН'!$F$9+СВЦЭМ!$D$10+'СЕТ СН'!$F$5</f>
        <v>4282.7680215700002</v>
      </c>
      <c r="P17" s="37">
        <f>SUMIFS(СВЦЭМ!$C$34:$C$777,СВЦЭМ!$A$34:$A$777,$A17,СВЦЭМ!$B$34:$B$777,P$11)+'СЕТ СН'!$F$9+СВЦЭМ!$D$10+'СЕТ СН'!$F$5</f>
        <v>4294.8786488700007</v>
      </c>
      <c r="Q17" s="37">
        <f>SUMIFS(СВЦЭМ!$C$34:$C$777,СВЦЭМ!$A$34:$A$777,$A17,СВЦЭМ!$B$34:$B$777,Q$11)+'СЕТ СН'!$F$9+СВЦЭМ!$D$10+'СЕТ СН'!$F$5</f>
        <v>4369.99206426</v>
      </c>
      <c r="R17" s="37">
        <f>SUMIFS(СВЦЭМ!$C$34:$C$777,СВЦЭМ!$A$34:$A$777,$A17,СВЦЭМ!$B$34:$B$777,R$11)+'СЕТ СН'!$F$9+СВЦЭМ!$D$10+'СЕТ СН'!$F$5</f>
        <v>4275.7923004900003</v>
      </c>
      <c r="S17" s="37">
        <f>SUMIFS(СВЦЭМ!$C$34:$C$777,СВЦЭМ!$A$34:$A$777,$A17,СВЦЭМ!$B$34:$B$777,S$11)+'СЕТ СН'!$F$9+СВЦЭМ!$D$10+'СЕТ СН'!$F$5</f>
        <v>4270.6327840600006</v>
      </c>
      <c r="T17" s="37">
        <f>SUMIFS(СВЦЭМ!$C$34:$C$777,СВЦЭМ!$A$34:$A$777,$A17,СВЦЭМ!$B$34:$B$777,T$11)+'СЕТ СН'!$F$9+СВЦЭМ!$D$10+'СЕТ СН'!$F$5</f>
        <v>4279.63729994</v>
      </c>
      <c r="U17" s="37">
        <f>SUMIFS(СВЦЭМ!$C$34:$C$777,СВЦЭМ!$A$34:$A$777,$A17,СВЦЭМ!$B$34:$B$777,U$11)+'СЕТ СН'!$F$9+СВЦЭМ!$D$10+'СЕТ СН'!$F$5</f>
        <v>4266.4260792700006</v>
      </c>
      <c r="V17" s="37">
        <f>SUMIFS(СВЦЭМ!$C$34:$C$777,СВЦЭМ!$A$34:$A$777,$A17,СВЦЭМ!$B$34:$B$777,V$11)+'СЕТ СН'!$F$9+СВЦЭМ!$D$10+'СЕТ СН'!$F$5</f>
        <v>4284.1705699200002</v>
      </c>
      <c r="W17" s="37">
        <f>SUMIFS(СВЦЭМ!$C$34:$C$777,СВЦЭМ!$A$34:$A$777,$A17,СВЦЭМ!$B$34:$B$777,W$11)+'СЕТ СН'!$F$9+СВЦЭМ!$D$10+'СЕТ СН'!$F$5</f>
        <v>4301.0957530800006</v>
      </c>
      <c r="X17" s="37">
        <f>SUMIFS(СВЦЭМ!$C$34:$C$777,СВЦЭМ!$A$34:$A$777,$A17,СВЦЭМ!$B$34:$B$777,X$11)+'СЕТ СН'!$F$9+СВЦЭМ!$D$10+'СЕТ СН'!$F$5</f>
        <v>4253.5796637800004</v>
      </c>
      <c r="Y17" s="37">
        <f>SUMIFS(СВЦЭМ!$C$34:$C$777,СВЦЭМ!$A$34:$A$777,$A17,СВЦЭМ!$B$34:$B$777,Y$11)+'СЕТ СН'!$F$9+СВЦЭМ!$D$10+'СЕТ СН'!$F$5</f>
        <v>4278.7696458600003</v>
      </c>
    </row>
    <row r="18" spans="1:25" ht="15.75" x14ac:dyDescent="0.2">
      <c r="A18" s="36">
        <f t="shared" si="0"/>
        <v>42589</v>
      </c>
      <c r="B18" s="37">
        <f>SUMIFS(СВЦЭМ!$C$34:$C$777,СВЦЭМ!$A$34:$A$777,$A18,СВЦЭМ!$B$34:$B$777,B$11)+'СЕТ СН'!$F$9+СВЦЭМ!$D$10+'СЕТ СН'!$F$5</f>
        <v>4339.4245899699999</v>
      </c>
      <c r="C18" s="37">
        <f>SUMIFS(СВЦЭМ!$C$34:$C$777,СВЦЭМ!$A$34:$A$777,$A18,СВЦЭМ!$B$34:$B$777,C$11)+'СЕТ СН'!$F$9+СВЦЭМ!$D$10+'СЕТ СН'!$F$5</f>
        <v>4434.2267823399998</v>
      </c>
      <c r="D18" s="37">
        <f>SUMIFS(СВЦЭМ!$C$34:$C$777,СВЦЭМ!$A$34:$A$777,$A18,СВЦЭМ!$B$34:$B$777,D$11)+'СЕТ СН'!$F$9+СВЦЭМ!$D$10+'СЕТ СН'!$F$5</f>
        <v>4500.5441312200001</v>
      </c>
      <c r="E18" s="37">
        <f>SUMIFS(СВЦЭМ!$C$34:$C$777,СВЦЭМ!$A$34:$A$777,$A18,СВЦЭМ!$B$34:$B$777,E$11)+'СЕТ СН'!$F$9+СВЦЭМ!$D$10+'СЕТ СН'!$F$5</f>
        <v>4535.3433963799998</v>
      </c>
      <c r="F18" s="37">
        <f>SUMIFS(СВЦЭМ!$C$34:$C$777,СВЦЭМ!$A$34:$A$777,$A18,СВЦЭМ!$B$34:$B$777,F$11)+'СЕТ СН'!$F$9+СВЦЭМ!$D$10+'СЕТ СН'!$F$5</f>
        <v>4545.5926641400001</v>
      </c>
      <c r="G18" s="37">
        <f>SUMIFS(СВЦЭМ!$C$34:$C$777,СВЦЭМ!$A$34:$A$777,$A18,СВЦЭМ!$B$34:$B$777,G$11)+'СЕТ СН'!$F$9+СВЦЭМ!$D$10+'СЕТ СН'!$F$5</f>
        <v>4553.5098198699998</v>
      </c>
      <c r="H18" s="37">
        <f>SUMIFS(СВЦЭМ!$C$34:$C$777,СВЦЭМ!$A$34:$A$777,$A18,СВЦЭМ!$B$34:$B$777,H$11)+'СЕТ СН'!$F$9+СВЦЭМ!$D$10+'СЕТ СН'!$F$5</f>
        <v>4509.6951721599999</v>
      </c>
      <c r="I18" s="37">
        <f>SUMIFS(СВЦЭМ!$C$34:$C$777,СВЦЭМ!$A$34:$A$777,$A18,СВЦЭМ!$B$34:$B$777,I$11)+'СЕТ СН'!$F$9+СВЦЭМ!$D$10+'СЕТ СН'!$F$5</f>
        <v>4469.9663741300001</v>
      </c>
      <c r="J18" s="37">
        <f>SUMIFS(СВЦЭМ!$C$34:$C$777,СВЦЭМ!$A$34:$A$777,$A18,СВЦЭМ!$B$34:$B$777,J$11)+'СЕТ СН'!$F$9+СВЦЭМ!$D$10+'СЕТ СН'!$F$5</f>
        <v>4373.9941324500005</v>
      </c>
      <c r="K18" s="37">
        <f>SUMIFS(СВЦЭМ!$C$34:$C$777,СВЦЭМ!$A$34:$A$777,$A18,СВЦЭМ!$B$34:$B$777,K$11)+'СЕТ СН'!$F$9+СВЦЭМ!$D$10+'СЕТ СН'!$F$5</f>
        <v>4312.3272736099998</v>
      </c>
      <c r="L18" s="37">
        <f>SUMIFS(СВЦЭМ!$C$34:$C$777,СВЦЭМ!$A$34:$A$777,$A18,СВЦЭМ!$B$34:$B$777,L$11)+'СЕТ СН'!$F$9+СВЦЭМ!$D$10+'СЕТ СН'!$F$5</f>
        <v>4348.0094846400007</v>
      </c>
      <c r="M18" s="37">
        <f>SUMIFS(СВЦЭМ!$C$34:$C$777,СВЦЭМ!$A$34:$A$777,$A18,СВЦЭМ!$B$34:$B$777,M$11)+'СЕТ СН'!$F$9+СВЦЭМ!$D$10+'СЕТ СН'!$F$5</f>
        <v>4319.6837290599997</v>
      </c>
      <c r="N18" s="37">
        <f>SUMIFS(СВЦЭМ!$C$34:$C$777,СВЦЭМ!$A$34:$A$777,$A18,СВЦЭМ!$B$34:$B$777,N$11)+'СЕТ СН'!$F$9+СВЦЭМ!$D$10+'СЕТ СН'!$F$5</f>
        <v>4281.5478838700001</v>
      </c>
      <c r="O18" s="37">
        <f>SUMIFS(СВЦЭМ!$C$34:$C$777,СВЦЭМ!$A$34:$A$777,$A18,СВЦЭМ!$B$34:$B$777,O$11)+'СЕТ СН'!$F$9+СВЦЭМ!$D$10+'СЕТ СН'!$F$5</f>
        <v>4287.2826617299997</v>
      </c>
      <c r="P18" s="37">
        <f>SUMIFS(СВЦЭМ!$C$34:$C$777,СВЦЭМ!$A$34:$A$777,$A18,СВЦЭМ!$B$34:$B$777,P$11)+'СЕТ СН'!$F$9+СВЦЭМ!$D$10+'СЕТ СН'!$F$5</f>
        <v>4392.5262696299997</v>
      </c>
      <c r="Q18" s="37">
        <f>SUMIFS(СВЦЭМ!$C$34:$C$777,СВЦЭМ!$A$34:$A$777,$A18,СВЦЭМ!$B$34:$B$777,Q$11)+'СЕТ СН'!$F$9+СВЦЭМ!$D$10+'СЕТ СН'!$F$5</f>
        <v>4311.61226455</v>
      </c>
      <c r="R18" s="37">
        <f>SUMIFS(СВЦЭМ!$C$34:$C$777,СВЦЭМ!$A$34:$A$777,$A18,СВЦЭМ!$B$34:$B$777,R$11)+'СЕТ СН'!$F$9+СВЦЭМ!$D$10+'СЕТ СН'!$F$5</f>
        <v>4308.2462315399998</v>
      </c>
      <c r="S18" s="37">
        <f>SUMIFS(СВЦЭМ!$C$34:$C$777,СВЦЭМ!$A$34:$A$777,$A18,СВЦЭМ!$B$34:$B$777,S$11)+'СЕТ СН'!$F$9+СВЦЭМ!$D$10+'СЕТ СН'!$F$5</f>
        <v>4338.0338090800005</v>
      </c>
      <c r="T18" s="37">
        <f>SUMIFS(СВЦЭМ!$C$34:$C$777,СВЦЭМ!$A$34:$A$777,$A18,СВЦЭМ!$B$34:$B$777,T$11)+'СЕТ СН'!$F$9+СВЦЭМ!$D$10+'СЕТ СН'!$F$5</f>
        <v>4387.6704981100002</v>
      </c>
      <c r="U18" s="37">
        <f>SUMIFS(СВЦЭМ!$C$34:$C$777,СВЦЭМ!$A$34:$A$777,$A18,СВЦЭМ!$B$34:$B$777,U$11)+'СЕТ СН'!$F$9+СВЦЭМ!$D$10+'СЕТ СН'!$F$5</f>
        <v>4311.8995821400003</v>
      </c>
      <c r="V18" s="37">
        <f>SUMIFS(СВЦЭМ!$C$34:$C$777,СВЦЭМ!$A$34:$A$777,$A18,СВЦЭМ!$B$34:$B$777,V$11)+'СЕТ СН'!$F$9+СВЦЭМ!$D$10+'СЕТ СН'!$F$5</f>
        <v>4322.4213587000004</v>
      </c>
      <c r="W18" s="37">
        <f>SUMIFS(СВЦЭМ!$C$34:$C$777,СВЦЭМ!$A$34:$A$777,$A18,СВЦЭМ!$B$34:$B$777,W$11)+'СЕТ СН'!$F$9+СВЦЭМ!$D$10+'СЕТ СН'!$F$5</f>
        <v>4336.2736610100001</v>
      </c>
      <c r="X18" s="37">
        <f>SUMIFS(СВЦЭМ!$C$34:$C$777,СВЦЭМ!$A$34:$A$777,$A18,СВЦЭМ!$B$34:$B$777,X$11)+'СЕТ СН'!$F$9+СВЦЭМ!$D$10+'СЕТ СН'!$F$5</f>
        <v>4309.5969485000005</v>
      </c>
      <c r="Y18" s="37">
        <f>SUMIFS(СВЦЭМ!$C$34:$C$777,СВЦЭМ!$A$34:$A$777,$A18,СВЦЭМ!$B$34:$B$777,Y$11)+'СЕТ СН'!$F$9+СВЦЭМ!$D$10+'СЕТ СН'!$F$5</f>
        <v>4272.7583762900003</v>
      </c>
    </row>
    <row r="19" spans="1:25" ht="15.75" x14ac:dyDescent="0.2">
      <c r="A19" s="36">
        <f t="shared" si="0"/>
        <v>42590</v>
      </c>
      <c r="B19" s="37">
        <f>SUMIFS(СВЦЭМ!$C$34:$C$777,СВЦЭМ!$A$34:$A$777,$A19,СВЦЭМ!$B$34:$B$777,B$11)+'СЕТ СН'!$F$9+СВЦЭМ!$D$10+'СЕТ СН'!$F$5</f>
        <v>4312.29623937</v>
      </c>
      <c r="C19" s="37">
        <f>SUMIFS(СВЦЭМ!$C$34:$C$777,СВЦЭМ!$A$34:$A$777,$A19,СВЦЭМ!$B$34:$B$777,C$11)+'СЕТ СН'!$F$9+СВЦЭМ!$D$10+'СЕТ СН'!$F$5</f>
        <v>4396.0274579699999</v>
      </c>
      <c r="D19" s="37">
        <f>SUMIFS(СВЦЭМ!$C$34:$C$777,СВЦЭМ!$A$34:$A$777,$A19,СВЦЭМ!$B$34:$B$777,D$11)+'СЕТ СН'!$F$9+СВЦЭМ!$D$10+'СЕТ СН'!$F$5</f>
        <v>4455.3914308200001</v>
      </c>
      <c r="E19" s="37">
        <f>SUMIFS(СВЦЭМ!$C$34:$C$777,СВЦЭМ!$A$34:$A$777,$A19,СВЦЭМ!$B$34:$B$777,E$11)+'СЕТ СН'!$F$9+СВЦЭМ!$D$10+'СЕТ СН'!$F$5</f>
        <v>4501.5015145899997</v>
      </c>
      <c r="F19" s="37">
        <f>SUMIFS(СВЦЭМ!$C$34:$C$777,СВЦЭМ!$A$34:$A$777,$A19,СВЦЭМ!$B$34:$B$777,F$11)+'СЕТ СН'!$F$9+СВЦЭМ!$D$10+'СЕТ СН'!$F$5</f>
        <v>4517.1422079100003</v>
      </c>
      <c r="G19" s="37">
        <f>SUMIFS(СВЦЭМ!$C$34:$C$777,СВЦЭМ!$A$34:$A$777,$A19,СВЦЭМ!$B$34:$B$777,G$11)+'СЕТ СН'!$F$9+СВЦЭМ!$D$10+'СЕТ СН'!$F$5</f>
        <v>4488.6860314200003</v>
      </c>
      <c r="H19" s="37">
        <f>SUMIFS(СВЦЭМ!$C$34:$C$777,СВЦЭМ!$A$34:$A$777,$A19,СВЦЭМ!$B$34:$B$777,H$11)+'СЕТ СН'!$F$9+СВЦЭМ!$D$10+'СЕТ СН'!$F$5</f>
        <v>4427.9944076800002</v>
      </c>
      <c r="I19" s="37">
        <f>SUMIFS(СВЦЭМ!$C$34:$C$777,СВЦЭМ!$A$34:$A$777,$A19,СВЦЭМ!$B$34:$B$777,I$11)+'СЕТ СН'!$F$9+СВЦЭМ!$D$10+'СЕТ СН'!$F$5</f>
        <v>4365.1347675400002</v>
      </c>
      <c r="J19" s="37">
        <f>SUMIFS(СВЦЭМ!$C$34:$C$777,СВЦЭМ!$A$34:$A$777,$A19,СВЦЭМ!$B$34:$B$777,J$11)+'СЕТ СН'!$F$9+СВЦЭМ!$D$10+'СЕТ СН'!$F$5</f>
        <v>4404.0177448200002</v>
      </c>
      <c r="K19" s="37">
        <f>SUMIFS(СВЦЭМ!$C$34:$C$777,СВЦЭМ!$A$34:$A$777,$A19,СВЦЭМ!$B$34:$B$777,K$11)+'СЕТ СН'!$F$9+СВЦЭМ!$D$10+'СЕТ СН'!$F$5</f>
        <v>4536.8489644800002</v>
      </c>
      <c r="L19" s="37">
        <f>SUMIFS(СВЦЭМ!$C$34:$C$777,СВЦЭМ!$A$34:$A$777,$A19,СВЦЭМ!$B$34:$B$777,L$11)+'СЕТ СН'!$F$9+СВЦЭМ!$D$10+'СЕТ СН'!$F$5</f>
        <v>4882.72521297</v>
      </c>
      <c r="M19" s="37">
        <f>SUMIFS(СВЦЭМ!$C$34:$C$777,СВЦЭМ!$A$34:$A$777,$A19,СВЦЭМ!$B$34:$B$777,M$11)+'СЕТ СН'!$F$9+СВЦЭМ!$D$10+'СЕТ СН'!$F$5</f>
        <v>4844.9914599100002</v>
      </c>
      <c r="N19" s="37">
        <f>SUMIFS(СВЦЭМ!$C$34:$C$777,СВЦЭМ!$A$34:$A$777,$A19,СВЦЭМ!$B$34:$B$777,N$11)+'СЕТ СН'!$F$9+СВЦЭМ!$D$10+'СЕТ СН'!$F$5</f>
        <v>4438.6884771599998</v>
      </c>
      <c r="O19" s="37">
        <f>SUMIFS(СВЦЭМ!$C$34:$C$777,СВЦЭМ!$A$34:$A$777,$A19,СВЦЭМ!$B$34:$B$777,O$11)+'СЕТ СН'!$F$9+СВЦЭМ!$D$10+'СЕТ СН'!$F$5</f>
        <v>4470.81400364</v>
      </c>
      <c r="P19" s="37">
        <f>SUMIFS(СВЦЭМ!$C$34:$C$777,СВЦЭМ!$A$34:$A$777,$A19,СВЦЭМ!$B$34:$B$777,P$11)+'СЕТ СН'!$F$9+СВЦЭМ!$D$10+'СЕТ СН'!$F$5</f>
        <v>4335.8984212300002</v>
      </c>
      <c r="Q19" s="37">
        <f>SUMIFS(СВЦЭМ!$C$34:$C$777,СВЦЭМ!$A$34:$A$777,$A19,СВЦЭМ!$B$34:$B$777,Q$11)+'СЕТ СН'!$F$9+СВЦЭМ!$D$10+'СЕТ СН'!$F$5</f>
        <v>4329.0365233100001</v>
      </c>
      <c r="R19" s="37">
        <f>SUMIFS(СВЦЭМ!$C$34:$C$777,СВЦЭМ!$A$34:$A$777,$A19,СВЦЭМ!$B$34:$B$777,R$11)+'СЕТ СН'!$F$9+СВЦЭМ!$D$10+'СЕТ СН'!$F$5</f>
        <v>4328.7403215800005</v>
      </c>
      <c r="S19" s="37">
        <f>SUMIFS(СВЦЭМ!$C$34:$C$777,СВЦЭМ!$A$34:$A$777,$A19,СВЦЭМ!$B$34:$B$777,S$11)+'СЕТ СН'!$F$9+СВЦЭМ!$D$10+'СЕТ СН'!$F$5</f>
        <v>4425.5375631999996</v>
      </c>
      <c r="T19" s="37">
        <f>SUMIFS(СВЦЭМ!$C$34:$C$777,СВЦЭМ!$A$34:$A$777,$A19,СВЦЭМ!$B$34:$B$777,T$11)+'СЕТ СН'!$F$9+СВЦЭМ!$D$10+'СЕТ СН'!$F$5</f>
        <v>4395.6432152300004</v>
      </c>
      <c r="U19" s="37">
        <f>SUMIFS(СВЦЭМ!$C$34:$C$777,СВЦЭМ!$A$34:$A$777,$A19,СВЦЭМ!$B$34:$B$777,U$11)+'СЕТ СН'!$F$9+СВЦЭМ!$D$10+'СЕТ СН'!$F$5</f>
        <v>4392.3997250700004</v>
      </c>
      <c r="V19" s="37">
        <f>SUMIFS(СВЦЭМ!$C$34:$C$777,СВЦЭМ!$A$34:$A$777,$A19,СВЦЭМ!$B$34:$B$777,V$11)+'СЕТ СН'!$F$9+СВЦЭМ!$D$10+'СЕТ СН'!$F$5</f>
        <v>4427.7443845400003</v>
      </c>
      <c r="W19" s="37">
        <f>SUMIFS(СВЦЭМ!$C$34:$C$777,СВЦЭМ!$A$34:$A$777,$A19,СВЦЭМ!$B$34:$B$777,W$11)+'СЕТ СН'!$F$9+СВЦЭМ!$D$10+'СЕТ СН'!$F$5</f>
        <v>4447.6644367299996</v>
      </c>
      <c r="X19" s="37">
        <f>SUMIFS(СВЦЭМ!$C$34:$C$777,СВЦЭМ!$A$34:$A$777,$A19,СВЦЭМ!$B$34:$B$777,X$11)+'СЕТ СН'!$F$9+СВЦЭМ!$D$10+'СЕТ СН'!$F$5</f>
        <v>4331.69288899</v>
      </c>
      <c r="Y19" s="37">
        <f>SUMIFS(СВЦЭМ!$C$34:$C$777,СВЦЭМ!$A$34:$A$777,$A19,СВЦЭМ!$B$34:$B$777,Y$11)+'СЕТ СН'!$F$9+СВЦЭМ!$D$10+'СЕТ СН'!$F$5</f>
        <v>4351.4539025600006</v>
      </c>
    </row>
    <row r="20" spans="1:25" ht="15.75" x14ac:dyDescent="0.2">
      <c r="A20" s="36">
        <f t="shared" si="0"/>
        <v>42591</v>
      </c>
      <c r="B20" s="37">
        <f>SUMIFS(СВЦЭМ!$C$34:$C$777,СВЦЭМ!$A$34:$A$777,$A20,СВЦЭМ!$B$34:$B$777,B$11)+'СЕТ СН'!$F$9+СВЦЭМ!$D$10+'СЕТ СН'!$F$5</f>
        <v>4392.71200873</v>
      </c>
      <c r="C20" s="37">
        <f>SUMIFS(СВЦЭМ!$C$34:$C$777,СВЦЭМ!$A$34:$A$777,$A20,СВЦЭМ!$B$34:$B$777,C$11)+'СЕТ СН'!$F$9+СВЦЭМ!$D$10+'СЕТ СН'!$F$5</f>
        <v>4484.5250942700004</v>
      </c>
      <c r="D20" s="37">
        <f>SUMIFS(СВЦЭМ!$C$34:$C$777,СВЦЭМ!$A$34:$A$777,$A20,СВЦЭМ!$B$34:$B$777,D$11)+'СЕТ СН'!$F$9+СВЦЭМ!$D$10+'СЕТ СН'!$F$5</f>
        <v>4519.9392819599998</v>
      </c>
      <c r="E20" s="37">
        <f>SUMIFS(СВЦЭМ!$C$34:$C$777,СВЦЭМ!$A$34:$A$777,$A20,СВЦЭМ!$B$34:$B$777,E$11)+'СЕТ СН'!$F$9+СВЦЭМ!$D$10+'СЕТ СН'!$F$5</f>
        <v>4513.1874199600006</v>
      </c>
      <c r="F20" s="37">
        <f>SUMIFS(СВЦЭМ!$C$34:$C$777,СВЦЭМ!$A$34:$A$777,$A20,СВЦЭМ!$B$34:$B$777,F$11)+'СЕТ СН'!$F$9+СВЦЭМ!$D$10+'СЕТ СН'!$F$5</f>
        <v>4463.0105925300004</v>
      </c>
      <c r="G20" s="37">
        <f>SUMIFS(СВЦЭМ!$C$34:$C$777,СВЦЭМ!$A$34:$A$777,$A20,СВЦЭМ!$B$34:$B$777,G$11)+'СЕТ СН'!$F$9+СВЦЭМ!$D$10+'СЕТ СН'!$F$5</f>
        <v>4511.37422453</v>
      </c>
      <c r="H20" s="37">
        <f>SUMIFS(СВЦЭМ!$C$34:$C$777,СВЦЭМ!$A$34:$A$777,$A20,СВЦЭМ!$B$34:$B$777,H$11)+'СЕТ СН'!$F$9+СВЦЭМ!$D$10+'СЕТ СН'!$F$5</f>
        <v>4386.7734759100003</v>
      </c>
      <c r="I20" s="37">
        <f>SUMIFS(СВЦЭМ!$C$34:$C$777,СВЦЭМ!$A$34:$A$777,$A20,СВЦЭМ!$B$34:$B$777,I$11)+'СЕТ СН'!$F$9+СВЦЭМ!$D$10+'СЕТ СН'!$F$5</f>
        <v>4350.1944980500002</v>
      </c>
      <c r="J20" s="37">
        <f>SUMIFS(СВЦЭМ!$C$34:$C$777,СВЦЭМ!$A$34:$A$777,$A20,СВЦЭМ!$B$34:$B$777,J$11)+'СЕТ СН'!$F$9+СВЦЭМ!$D$10+'СЕТ СН'!$F$5</f>
        <v>4319.7250237799999</v>
      </c>
      <c r="K20" s="37">
        <f>SUMIFS(СВЦЭМ!$C$34:$C$777,СВЦЭМ!$A$34:$A$777,$A20,СВЦЭМ!$B$34:$B$777,K$11)+'СЕТ СН'!$F$9+СВЦЭМ!$D$10+'СЕТ СН'!$F$5</f>
        <v>4354.8411492800005</v>
      </c>
      <c r="L20" s="37">
        <f>SUMIFS(СВЦЭМ!$C$34:$C$777,СВЦЭМ!$A$34:$A$777,$A20,СВЦЭМ!$B$34:$B$777,L$11)+'СЕТ СН'!$F$9+СВЦЭМ!$D$10+'СЕТ СН'!$F$5</f>
        <v>4374.1947292200002</v>
      </c>
      <c r="M20" s="37">
        <f>SUMIFS(СВЦЭМ!$C$34:$C$777,СВЦЭМ!$A$34:$A$777,$A20,СВЦЭМ!$B$34:$B$777,M$11)+'СЕТ СН'!$F$9+СВЦЭМ!$D$10+'СЕТ СН'!$F$5</f>
        <v>4388.8402588900008</v>
      </c>
      <c r="N20" s="37">
        <f>SUMIFS(СВЦЭМ!$C$34:$C$777,СВЦЭМ!$A$34:$A$777,$A20,СВЦЭМ!$B$34:$B$777,N$11)+'СЕТ СН'!$F$9+СВЦЭМ!$D$10+'СЕТ СН'!$F$5</f>
        <v>4416.1589214699998</v>
      </c>
      <c r="O20" s="37">
        <f>SUMIFS(СВЦЭМ!$C$34:$C$777,СВЦЭМ!$A$34:$A$777,$A20,СВЦЭМ!$B$34:$B$777,O$11)+'СЕТ СН'!$F$9+СВЦЭМ!$D$10+'СЕТ СН'!$F$5</f>
        <v>4404.6104954800003</v>
      </c>
      <c r="P20" s="37">
        <f>SUMIFS(СВЦЭМ!$C$34:$C$777,СВЦЭМ!$A$34:$A$777,$A20,СВЦЭМ!$B$34:$B$777,P$11)+'СЕТ СН'!$F$9+СВЦЭМ!$D$10+'СЕТ СН'!$F$5</f>
        <v>4408.5181911</v>
      </c>
      <c r="Q20" s="37">
        <f>SUMIFS(СВЦЭМ!$C$34:$C$777,СВЦЭМ!$A$34:$A$777,$A20,СВЦЭМ!$B$34:$B$777,Q$11)+'СЕТ СН'!$F$9+СВЦЭМ!$D$10+'СЕТ СН'!$F$5</f>
        <v>4380.8314386299999</v>
      </c>
      <c r="R20" s="37">
        <f>SUMIFS(СВЦЭМ!$C$34:$C$777,СВЦЭМ!$A$34:$A$777,$A20,СВЦЭМ!$B$34:$B$777,R$11)+'СЕТ СН'!$F$9+СВЦЭМ!$D$10+'СЕТ СН'!$F$5</f>
        <v>4405.0134171500004</v>
      </c>
      <c r="S20" s="37">
        <f>SUMIFS(СВЦЭМ!$C$34:$C$777,СВЦЭМ!$A$34:$A$777,$A20,СВЦЭМ!$B$34:$B$777,S$11)+'СЕТ СН'!$F$9+СВЦЭМ!$D$10+'СЕТ СН'!$F$5</f>
        <v>4444.0093308699998</v>
      </c>
      <c r="T20" s="37">
        <f>SUMIFS(СВЦЭМ!$C$34:$C$777,СВЦЭМ!$A$34:$A$777,$A20,СВЦЭМ!$B$34:$B$777,T$11)+'СЕТ СН'!$F$9+СВЦЭМ!$D$10+'СЕТ СН'!$F$5</f>
        <v>4437.7780174700001</v>
      </c>
      <c r="U20" s="37">
        <f>SUMIFS(СВЦЭМ!$C$34:$C$777,СВЦЭМ!$A$34:$A$777,$A20,СВЦЭМ!$B$34:$B$777,U$11)+'СЕТ СН'!$F$9+СВЦЭМ!$D$10+'СЕТ СН'!$F$5</f>
        <v>4355.47884626</v>
      </c>
      <c r="V20" s="37">
        <f>SUMIFS(СВЦЭМ!$C$34:$C$777,СВЦЭМ!$A$34:$A$777,$A20,СВЦЭМ!$B$34:$B$777,V$11)+'СЕТ СН'!$F$9+СВЦЭМ!$D$10+'СЕТ СН'!$F$5</f>
        <v>4350.76473412</v>
      </c>
      <c r="W20" s="37">
        <f>SUMIFS(СВЦЭМ!$C$34:$C$777,СВЦЭМ!$A$34:$A$777,$A20,СВЦЭМ!$B$34:$B$777,W$11)+'СЕТ СН'!$F$9+СВЦЭМ!$D$10+'СЕТ СН'!$F$5</f>
        <v>4402.4179630500003</v>
      </c>
      <c r="X20" s="37">
        <f>SUMIFS(СВЦЭМ!$C$34:$C$777,СВЦЭМ!$A$34:$A$777,$A20,СВЦЭМ!$B$34:$B$777,X$11)+'СЕТ СН'!$F$9+СВЦЭМ!$D$10+'СЕТ СН'!$F$5</f>
        <v>4293.1636735600005</v>
      </c>
      <c r="Y20" s="37">
        <f>SUMIFS(СВЦЭМ!$C$34:$C$777,СВЦЭМ!$A$34:$A$777,$A20,СВЦЭМ!$B$34:$B$777,Y$11)+'СЕТ СН'!$F$9+СВЦЭМ!$D$10+'СЕТ СН'!$F$5</f>
        <v>4301.9110477200002</v>
      </c>
    </row>
    <row r="21" spans="1:25" ht="15.75" x14ac:dyDescent="0.2">
      <c r="A21" s="36">
        <f t="shared" si="0"/>
        <v>42592</v>
      </c>
      <c r="B21" s="37">
        <f>SUMIFS(СВЦЭМ!$C$34:$C$777,СВЦЭМ!$A$34:$A$777,$A21,СВЦЭМ!$B$34:$B$777,B$11)+'СЕТ СН'!$F$9+СВЦЭМ!$D$10+'СЕТ СН'!$F$5</f>
        <v>4391.0390571300004</v>
      </c>
      <c r="C21" s="37">
        <f>SUMIFS(СВЦЭМ!$C$34:$C$777,СВЦЭМ!$A$34:$A$777,$A21,СВЦЭМ!$B$34:$B$777,C$11)+'СЕТ СН'!$F$9+СВЦЭМ!$D$10+'СЕТ СН'!$F$5</f>
        <v>4434.4879632400007</v>
      </c>
      <c r="D21" s="37">
        <f>SUMIFS(СВЦЭМ!$C$34:$C$777,СВЦЭМ!$A$34:$A$777,$A21,СВЦЭМ!$B$34:$B$777,D$11)+'СЕТ СН'!$F$9+СВЦЭМ!$D$10+'СЕТ СН'!$F$5</f>
        <v>4460.4477199299999</v>
      </c>
      <c r="E21" s="37">
        <f>SUMIFS(СВЦЭМ!$C$34:$C$777,СВЦЭМ!$A$34:$A$777,$A21,СВЦЭМ!$B$34:$B$777,E$11)+'СЕТ СН'!$F$9+СВЦЭМ!$D$10+'СЕТ СН'!$F$5</f>
        <v>4453.8519358400008</v>
      </c>
      <c r="F21" s="37">
        <f>SUMIFS(СВЦЭМ!$C$34:$C$777,СВЦЭМ!$A$34:$A$777,$A21,СВЦЭМ!$B$34:$B$777,F$11)+'СЕТ СН'!$F$9+СВЦЭМ!$D$10+'СЕТ СН'!$F$5</f>
        <v>4486.9652215000006</v>
      </c>
      <c r="G21" s="37">
        <f>SUMIFS(СВЦЭМ!$C$34:$C$777,СВЦЭМ!$A$34:$A$777,$A21,СВЦЭМ!$B$34:$B$777,G$11)+'СЕТ СН'!$F$9+СВЦЭМ!$D$10+'СЕТ СН'!$F$5</f>
        <v>4464.3177099700006</v>
      </c>
      <c r="H21" s="37">
        <f>SUMIFS(СВЦЭМ!$C$34:$C$777,СВЦЭМ!$A$34:$A$777,$A21,СВЦЭМ!$B$34:$B$777,H$11)+'СЕТ СН'!$F$9+СВЦЭМ!$D$10+'СЕТ СН'!$F$5</f>
        <v>4416.6652213500001</v>
      </c>
      <c r="I21" s="37">
        <f>SUMIFS(СВЦЭМ!$C$34:$C$777,СВЦЭМ!$A$34:$A$777,$A21,СВЦЭМ!$B$34:$B$777,I$11)+'СЕТ СН'!$F$9+СВЦЭМ!$D$10+'СЕТ СН'!$F$5</f>
        <v>4381.5435544900001</v>
      </c>
      <c r="J21" s="37">
        <f>SUMIFS(СВЦЭМ!$C$34:$C$777,СВЦЭМ!$A$34:$A$777,$A21,СВЦЭМ!$B$34:$B$777,J$11)+'СЕТ СН'!$F$9+СВЦЭМ!$D$10+'СЕТ СН'!$F$5</f>
        <v>4297.9105078000002</v>
      </c>
      <c r="K21" s="37">
        <f>SUMIFS(СВЦЭМ!$C$34:$C$777,СВЦЭМ!$A$34:$A$777,$A21,СВЦЭМ!$B$34:$B$777,K$11)+'СЕТ СН'!$F$9+СВЦЭМ!$D$10+'СЕТ СН'!$F$5</f>
        <v>4058.6791588100004</v>
      </c>
      <c r="L21" s="37">
        <f>SUMIFS(СВЦЭМ!$C$34:$C$777,СВЦЭМ!$A$34:$A$777,$A21,СВЦЭМ!$B$34:$B$777,L$11)+'СЕТ СН'!$F$9+СВЦЭМ!$D$10+'СЕТ СН'!$F$5</f>
        <v>4320.8990360799999</v>
      </c>
      <c r="M21" s="37">
        <f>SUMIFS(СВЦЭМ!$C$34:$C$777,СВЦЭМ!$A$34:$A$777,$A21,СВЦЭМ!$B$34:$B$777,M$11)+'СЕТ СН'!$F$9+СВЦЭМ!$D$10+'СЕТ СН'!$F$5</f>
        <v>4401.4751990700006</v>
      </c>
      <c r="N21" s="37">
        <f>SUMIFS(СВЦЭМ!$C$34:$C$777,СВЦЭМ!$A$34:$A$777,$A21,СВЦЭМ!$B$34:$B$777,N$11)+'СЕТ СН'!$F$9+СВЦЭМ!$D$10+'СЕТ СН'!$F$5</f>
        <v>4517.6660503800003</v>
      </c>
      <c r="O21" s="37">
        <f>SUMIFS(СВЦЭМ!$C$34:$C$777,СВЦЭМ!$A$34:$A$777,$A21,СВЦЭМ!$B$34:$B$777,O$11)+'СЕТ СН'!$F$9+СВЦЭМ!$D$10+'СЕТ СН'!$F$5</f>
        <v>4515.1429407100004</v>
      </c>
      <c r="P21" s="37">
        <f>SUMIFS(СВЦЭМ!$C$34:$C$777,СВЦЭМ!$A$34:$A$777,$A21,СВЦЭМ!$B$34:$B$777,P$11)+'СЕТ СН'!$F$9+СВЦЭМ!$D$10+'СЕТ СН'!$F$5</f>
        <v>4567.4427119299999</v>
      </c>
      <c r="Q21" s="37">
        <f>SUMIFS(СВЦЭМ!$C$34:$C$777,СВЦЭМ!$A$34:$A$777,$A21,СВЦЭМ!$B$34:$B$777,Q$11)+'СЕТ СН'!$F$9+СВЦЭМ!$D$10+'СЕТ СН'!$F$5</f>
        <v>4472.5614177799998</v>
      </c>
      <c r="R21" s="37">
        <f>SUMIFS(СВЦЭМ!$C$34:$C$777,СВЦЭМ!$A$34:$A$777,$A21,СВЦЭМ!$B$34:$B$777,R$11)+'СЕТ СН'!$F$9+СВЦЭМ!$D$10+'СЕТ СН'!$F$5</f>
        <v>4386.2999643399999</v>
      </c>
      <c r="S21" s="37">
        <f>SUMIFS(СВЦЭМ!$C$34:$C$777,СВЦЭМ!$A$34:$A$777,$A21,СВЦЭМ!$B$34:$B$777,S$11)+'СЕТ СН'!$F$9+СВЦЭМ!$D$10+'СЕТ СН'!$F$5</f>
        <v>4498.0649834699998</v>
      </c>
      <c r="T21" s="37">
        <f>SUMIFS(СВЦЭМ!$C$34:$C$777,СВЦЭМ!$A$34:$A$777,$A21,СВЦЭМ!$B$34:$B$777,T$11)+'СЕТ СН'!$F$9+СВЦЭМ!$D$10+'СЕТ СН'!$F$5</f>
        <v>4548.4329920600003</v>
      </c>
      <c r="U21" s="37">
        <f>SUMIFS(СВЦЭМ!$C$34:$C$777,СВЦЭМ!$A$34:$A$777,$A21,СВЦЭМ!$B$34:$B$777,U$11)+'СЕТ СН'!$F$9+СВЦЭМ!$D$10+'СЕТ СН'!$F$5</f>
        <v>4551.8825556900001</v>
      </c>
      <c r="V21" s="37">
        <f>SUMIFS(СВЦЭМ!$C$34:$C$777,СВЦЭМ!$A$34:$A$777,$A21,СВЦЭМ!$B$34:$B$777,V$11)+'СЕТ СН'!$F$9+СВЦЭМ!$D$10+'СЕТ СН'!$F$5</f>
        <v>4669.3011503899997</v>
      </c>
      <c r="W21" s="37">
        <f>SUMIFS(СВЦЭМ!$C$34:$C$777,СВЦЭМ!$A$34:$A$777,$A21,СВЦЭМ!$B$34:$B$777,W$11)+'СЕТ СН'!$F$9+СВЦЭМ!$D$10+'СЕТ СН'!$F$5</f>
        <v>4638.6969881900004</v>
      </c>
      <c r="X21" s="37">
        <f>SUMIFS(СВЦЭМ!$C$34:$C$777,СВЦЭМ!$A$34:$A$777,$A21,СВЦЭМ!$B$34:$B$777,X$11)+'СЕТ СН'!$F$9+СВЦЭМ!$D$10+'СЕТ СН'!$F$5</f>
        <v>4475.4803346300005</v>
      </c>
      <c r="Y21" s="37">
        <f>SUMIFS(СВЦЭМ!$C$34:$C$777,СВЦЭМ!$A$34:$A$777,$A21,СВЦЭМ!$B$34:$B$777,Y$11)+'СЕТ СН'!$F$9+СВЦЭМ!$D$10+'СЕТ СН'!$F$5</f>
        <v>4467.0911158199997</v>
      </c>
    </row>
    <row r="22" spans="1:25" ht="15.75" x14ac:dyDescent="0.2">
      <c r="A22" s="36">
        <f t="shared" si="0"/>
        <v>42593</v>
      </c>
      <c r="B22" s="37">
        <f>SUMIFS(СВЦЭМ!$C$34:$C$777,СВЦЭМ!$A$34:$A$777,$A22,СВЦЭМ!$B$34:$B$777,B$11)+'СЕТ СН'!$F$9+СВЦЭМ!$D$10+'СЕТ СН'!$F$5</f>
        <v>4499.1255490200001</v>
      </c>
      <c r="C22" s="37">
        <f>SUMIFS(СВЦЭМ!$C$34:$C$777,СВЦЭМ!$A$34:$A$777,$A22,СВЦЭМ!$B$34:$B$777,C$11)+'СЕТ СН'!$F$9+СВЦЭМ!$D$10+'СЕТ СН'!$F$5</f>
        <v>4588.7225551400006</v>
      </c>
      <c r="D22" s="37">
        <f>SUMIFS(СВЦЭМ!$C$34:$C$777,СВЦЭМ!$A$34:$A$777,$A22,СВЦЭМ!$B$34:$B$777,D$11)+'СЕТ СН'!$F$9+СВЦЭМ!$D$10+'СЕТ СН'!$F$5</f>
        <v>4649.8817447700003</v>
      </c>
      <c r="E22" s="37">
        <f>SUMIFS(СВЦЭМ!$C$34:$C$777,СВЦЭМ!$A$34:$A$777,$A22,СВЦЭМ!$B$34:$B$777,E$11)+'СЕТ СН'!$F$9+СВЦЭМ!$D$10+'СЕТ СН'!$F$5</f>
        <v>4582.8535536700001</v>
      </c>
      <c r="F22" s="37">
        <f>SUMIFS(СВЦЭМ!$C$34:$C$777,СВЦЭМ!$A$34:$A$777,$A22,СВЦЭМ!$B$34:$B$777,F$11)+'СЕТ СН'!$F$9+СВЦЭМ!$D$10+'СЕТ СН'!$F$5</f>
        <v>4587.0004108400008</v>
      </c>
      <c r="G22" s="37">
        <f>SUMIFS(СВЦЭМ!$C$34:$C$777,СВЦЭМ!$A$34:$A$777,$A22,СВЦЭМ!$B$34:$B$777,G$11)+'СЕТ СН'!$F$9+СВЦЭМ!$D$10+'СЕТ СН'!$F$5</f>
        <v>4569.7407529900001</v>
      </c>
      <c r="H22" s="37">
        <f>SUMIFS(СВЦЭМ!$C$34:$C$777,СВЦЭМ!$A$34:$A$777,$A22,СВЦЭМ!$B$34:$B$777,H$11)+'СЕТ СН'!$F$9+СВЦЭМ!$D$10+'СЕТ СН'!$F$5</f>
        <v>4543.9302628000005</v>
      </c>
      <c r="I22" s="37">
        <f>SUMIFS(СВЦЭМ!$C$34:$C$777,СВЦЭМ!$A$34:$A$777,$A22,СВЦЭМ!$B$34:$B$777,I$11)+'СЕТ СН'!$F$9+СВЦЭМ!$D$10+'СЕТ СН'!$F$5</f>
        <v>4553.4441448500002</v>
      </c>
      <c r="J22" s="37">
        <f>SUMIFS(СВЦЭМ!$C$34:$C$777,СВЦЭМ!$A$34:$A$777,$A22,СВЦЭМ!$B$34:$B$777,J$11)+'СЕТ СН'!$F$9+СВЦЭМ!$D$10+'СЕТ СН'!$F$5</f>
        <v>4374.6629076999998</v>
      </c>
      <c r="K22" s="37">
        <f>SUMIFS(СВЦЭМ!$C$34:$C$777,СВЦЭМ!$A$34:$A$777,$A22,СВЦЭМ!$B$34:$B$777,K$11)+'СЕТ СН'!$F$9+СВЦЭМ!$D$10+'СЕТ СН'!$F$5</f>
        <v>4378.5867364900005</v>
      </c>
      <c r="L22" s="37">
        <f>SUMIFS(СВЦЭМ!$C$34:$C$777,СВЦЭМ!$A$34:$A$777,$A22,СВЦЭМ!$B$34:$B$777,L$11)+'СЕТ СН'!$F$9+СВЦЭМ!$D$10+'СЕТ СН'!$F$5</f>
        <v>4378.4771064100005</v>
      </c>
      <c r="M22" s="37">
        <f>SUMIFS(СВЦЭМ!$C$34:$C$777,СВЦЭМ!$A$34:$A$777,$A22,СВЦЭМ!$B$34:$B$777,M$11)+'СЕТ СН'!$F$9+СВЦЭМ!$D$10+'СЕТ СН'!$F$5</f>
        <v>4389.8687380400006</v>
      </c>
      <c r="N22" s="37">
        <f>SUMIFS(СВЦЭМ!$C$34:$C$777,СВЦЭМ!$A$34:$A$777,$A22,СВЦЭМ!$B$34:$B$777,N$11)+'СЕТ СН'!$F$9+СВЦЭМ!$D$10+'СЕТ СН'!$F$5</f>
        <v>4303.2584203400002</v>
      </c>
      <c r="O22" s="37">
        <f>SUMIFS(СВЦЭМ!$C$34:$C$777,СВЦЭМ!$A$34:$A$777,$A22,СВЦЭМ!$B$34:$B$777,O$11)+'СЕТ СН'!$F$9+СВЦЭМ!$D$10+'СЕТ СН'!$F$5</f>
        <v>4319.7744850199997</v>
      </c>
      <c r="P22" s="37">
        <f>SUMIFS(СВЦЭМ!$C$34:$C$777,СВЦЭМ!$A$34:$A$777,$A22,СВЦЭМ!$B$34:$B$777,P$11)+'СЕТ СН'!$F$9+СВЦЭМ!$D$10+'СЕТ СН'!$F$5</f>
        <v>4464.3205487600007</v>
      </c>
      <c r="Q22" s="37">
        <f>SUMIFS(СВЦЭМ!$C$34:$C$777,СВЦЭМ!$A$34:$A$777,$A22,СВЦЭМ!$B$34:$B$777,Q$11)+'СЕТ СН'!$F$9+СВЦЭМ!$D$10+'СЕТ СН'!$F$5</f>
        <v>4418.6574683500003</v>
      </c>
      <c r="R22" s="37">
        <f>SUMIFS(СВЦЭМ!$C$34:$C$777,СВЦЭМ!$A$34:$A$777,$A22,СВЦЭМ!$B$34:$B$777,R$11)+'СЕТ СН'!$F$9+СВЦЭМ!$D$10+'СЕТ СН'!$F$5</f>
        <v>5140.56752366</v>
      </c>
      <c r="S22" s="37">
        <f>SUMIFS(СВЦЭМ!$C$34:$C$777,СВЦЭМ!$A$34:$A$777,$A22,СВЦЭМ!$B$34:$B$777,S$11)+'СЕТ СН'!$F$9+СВЦЭМ!$D$10+'СЕТ СН'!$F$5</f>
        <v>4537.1134845899996</v>
      </c>
      <c r="T22" s="37">
        <f>SUMIFS(СВЦЭМ!$C$34:$C$777,СВЦЭМ!$A$34:$A$777,$A22,СВЦЭМ!$B$34:$B$777,T$11)+'СЕТ СН'!$F$9+СВЦЭМ!$D$10+'СЕТ СН'!$F$5</f>
        <v>4518.00316406</v>
      </c>
      <c r="U22" s="37">
        <f>SUMIFS(СВЦЭМ!$C$34:$C$777,СВЦЭМ!$A$34:$A$777,$A22,СВЦЭМ!$B$34:$B$777,U$11)+'СЕТ СН'!$F$9+СВЦЭМ!$D$10+'СЕТ СН'!$F$5</f>
        <v>4434.05905188</v>
      </c>
      <c r="V22" s="37">
        <f>SUMIFS(СВЦЭМ!$C$34:$C$777,СВЦЭМ!$A$34:$A$777,$A22,СВЦЭМ!$B$34:$B$777,V$11)+'СЕТ СН'!$F$9+СВЦЭМ!$D$10+'СЕТ СН'!$F$5</f>
        <v>4448.9570928499998</v>
      </c>
      <c r="W22" s="37">
        <f>SUMIFS(СВЦЭМ!$C$34:$C$777,СВЦЭМ!$A$34:$A$777,$A22,СВЦЭМ!$B$34:$B$777,W$11)+'СЕТ СН'!$F$9+СВЦЭМ!$D$10+'СЕТ СН'!$F$5</f>
        <v>4447.4384397200001</v>
      </c>
      <c r="X22" s="37">
        <f>SUMIFS(СВЦЭМ!$C$34:$C$777,СВЦЭМ!$A$34:$A$777,$A22,СВЦЭМ!$B$34:$B$777,X$11)+'СЕТ СН'!$F$9+СВЦЭМ!$D$10+'СЕТ СН'!$F$5</f>
        <v>4375.1523296100004</v>
      </c>
      <c r="Y22" s="37">
        <f>SUMIFS(СВЦЭМ!$C$34:$C$777,СВЦЭМ!$A$34:$A$777,$A22,СВЦЭМ!$B$34:$B$777,Y$11)+'СЕТ СН'!$F$9+СВЦЭМ!$D$10+'СЕТ СН'!$F$5</f>
        <v>4432.2399995200003</v>
      </c>
    </row>
    <row r="23" spans="1:25" ht="15.75" x14ac:dyDescent="0.2">
      <c r="A23" s="36">
        <f t="shared" si="0"/>
        <v>42594</v>
      </c>
      <c r="B23" s="37">
        <f>SUMIFS(СВЦЭМ!$C$34:$C$777,СВЦЭМ!$A$34:$A$777,$A23,СВЦЭМ!$B$34:$B$777,B$11)+'СЕТ СН'!$F$9+СВЦЭМ!$D$10+'СЕТ СН'!$F$5</f>
        <v>4553.9014010700002</v>
      </c>
      <c r="C23" s="37">
        <f>SUMIFS(СВЦЭМ!$C$34:$C$777,СВЦЭМ!$A$34:$A$777,$A23,СВЦЭМ!$B$34:$B$777,C$11)+'СЕТ СН'!$F$9+СВЦЭМ!$D$10+'СЕТ СН'!$F$5</f>
        <v>4647.4406487300002</v>
      </c>
      <c r="D23" s="37">
        <f>SUMIFS(СВЦЭМ!$C$34:$C$777,СВЦЭМ!$A$34:$A$777,$A23,СВЦЭМ!$B$34:$B$777,D$11)+'СЕТ СН'!$F$9+СВЦЭМ!$D$10+'СЕТ СН'!$F$5</f>
        <v>4622.7337658599999</v>
      </c>
      <c r="E23" s="37">
        <f>SUMIFS(СВЦЭМ!$C$34:$C$777,СВЦЭМ!$A$34:$A$777,$A23,СВЦЭМ!$B$34:$B$777,E$11)+'СЕТ СН'!$F$9+СВЦЭМ!$D$10+'СЕТ СН'!$F$5</f>
        <v>4643.7941314</v>
      </c>
      <c r="F23" s="37">
        <f>SUMIFS(СВЦЭМ!$C$34:$C$777,СВЦЭМ!$A$34:$A$777,$A23,СВЦЭМ!$B$34:$B$777,F$11)+'СЕТ СН'!$F$9+СВЦЭМ!$D$10+'СЕТ СН'!$F$5</f>
        <v>4628.0558882700007</v>
      </c>
      <c r="G23" s="37">
        <f>SUMIFS(СВЦЭМ!$C$34:$C$777,СВЦЭМ!$A$34:$A$777,$A23,СВЦЭМ!$B$34:$B$777,G$11)+'СЕТ СН'!$F$9+СВЦЭМ!$D$10+'СЕТ СН'!$F$5</f>
        <v>4613.3649530100001</v>
      </c>
      <c r="H23" s="37">
        <f>SUMIFS(СВЦЭМ!$C$34:$C$777,СВЦЭМ!$A$34:$A$777,$A23,СВЦЭМ!$B$34:$B$777,H$11)+'СЕТ СН'!$F$9+СВЦЭМ!$D$10+'СЕТ СН'!$F$5</f>
        <v>4584.3492900500005</v>
      </c>
      <c r="I23" s="37">
        <f>SUMIFS(СВЦЭМ!$C$34:$C$777,СВЦЭМ!$A$34:$A$777,$A23,СВЦЭМ!$B$34:$B$777,I$11)+'СЕТ СН'!$F$9+СВЦЭМ!$D$10+'СЕТ СН'!$F$5</f>
        <v>4567.9536387300004</v>
      </c>
      <c r="J23" s="37">
        <f>SUMIFS(СВЦЭМ!$C$34:$C$777,СВЦЭМ!$A$34:$A$777,$A23,СВЦЭМ!$B$34:$B$777,J$11)+'СЕТ СН'!$F$9+СВЦЭМ!$D$10+'СЕТ СН'!$F$5</f>
        <v>4495.4471754200003</v>
      </c>
      <c r="K23" s="37">
        <f>SUMIFS(СВЦЭМ!$C$34:$C$777,СВЦЭМ!$A$34:$A$777,$A23,СВЦЭМ!$B$34:$B$777,K$11)+'СЕТ СН'!$F$9+СВЦЭМ!$D$10+'СЕТ СН'!$F$5</f>
        <v>4393.98545964</v>
      </c>
      <c r="L23" s="37">
        <f>SUMIFS(СВЦЭМ!$C$34:$C$777,СВЦЭМ!$A$34:$A$777,$A23,СВЦЭМ!$B$34:$B$777,L$11)+'СЕТ СН'!$F$9+СВЦЭМ!$D$10+'СЕТ СН'!$F$5</f>
        <v>4337.1915301200006</v>
      </c>
      <c r="M23" s="37">
        <f>SUMIFS(СВЦЭМ!$C$34:$C$777,СВЦЭМ!$A$34:$A$777,$A23,СВЦЭМ!$B$34:$B$777,M$11)+'СЕТ СН'!$F$9+СВЦЭМ!$D$10+'СЕТ СН'!$F$5</f>
        <v>4404.0469243300004</v>
      </c>
      <c r="N23" s="37">
        <f>SUMIFS(СВЦЭМ!$C$34:$C$777,СВЦЭМ!$A$34:$A$777,$A23,СВЦЭМ!$B$34:$B$777,N$11)+'СЕТ СН'!$F$9+СВЦЭМ!$D$10+'СЕТ СН'!$F$5</f>
        <v>4324.4309645399999</v>
      </c>
      <c r="O23" s="37">
        <f>SUMIFS(СВЦЭМ!$C$34:$C$777,СВЦЭМ!$A$34:$A$777,$A23,СВЦЭМ!$B$34:$B$777,O$11)+'СЕТ СН'!$F$9+СВЦЭМ!$D$10+'СЕТ СН'!$F$5</f>
        <v>4386.8811047199997</v>
      </c>
      <c r="P23" s="37">
        <f>SUMIFS(СВЦЭМ!$C$34:$C$777,СВЦЭМ!$A$34:$A$777,$A23,СВЦЭМ!$B$34:$B$777,P$11)+'СЕТ СН'!$F$9+СВЦЭМ!$D$10+'СЕТ СН'!$F$5</f>
        <v>4351.8954620599998</v>
      </c>
      <c r="Q23" s="37">
        <f>SUMIFS(СВЦЭМ!$C$34:$C$777,СВЦЭМ!$A$34:$A$777,$A23,СВЦЭМ!$B$34:$B$777,Q$11)+'СЕТ СН'!$F$9+СВЦЭМ!$D$10+'СЕТ СН'!$F$5</f>
        <v>4344.5079751900003</v>
      </c>
      <c r="R23" s="37">
        <f>SUMIFS(СВЦЭМ!$C$34:$C$777,СВЦЭМ!$A$34:$A$777,$A23,СВЦЭМ!$B$34:$B$777,R$11)+'СЕТ СН'!$F$9+СВЦЭМ!$D$10+'СЕТ СН'!$F$5</f>
        <v>4333.0030296100003</v>
      </c>
      <c r="S23" s="37">
        <f>SUMIFS(СВЦЭМ!$C$34:$C$777,СВЦЭМ!$A$34:$A$777,$A23,СВЦЭМ!$B$34:$B$777,S$11)+'СЕТ СН'!$F$9+СВЦЭМ!$D$10+'СЕТ СН'!$F$5</f>
        <v>4348.2690405000003</v>
      </c>
      <c r="T23" s="37">
        <f>SUMIFS(СВЦЭМ!$C$34:$C$777,СВЦЭМ!$A$34:$A$777,$A23,СВЦЭМ!$B$34:$B$777,T$11)+'СЕТ СН'!$F$9+СВЦЭМ!$D$10+'СЕТ СН'!$F$5</f>
        <v>4322.2479257800005</v>
      </c>
      <c r="U23" s="37">
        <f>SUMIFS(СВЦЭМ!$C$34:$C$777,СВЦЭМ!$A$34:$A$777,$A23,СВЦЭМ!$B$34:$B$777,U$11)+'СЕТ СН'!$F$9+СВЦЭМ!$D$10+'СЕТ СН'!$F$5</f>
        <v>4250.9297661300006</v>
      </c>
      <c r="V23" s="37">
        <f>SUMIFS(СВЦЭМ!$C$34:$C$777,СВЦЭМ!$A$34:$A$777,$A23,СВЦЭМ!$B$34:$B$777,V$11)+'СЕТ СН'!$F$9+СВЦЭМ!$D$10+'СЕТ СН'!$F$5</f>
        <v>4272.6583631600006</v>
      </c>
      <c r="W23" s="37">
        <f>SUMIFS(СВЦЭМ!$C$34:$C$777,СВЦЭМ!$A$34:$A$777,$A23,СВЦЭМ!$B$34:$B$777,W$11)+'СЕТ СН'!$F$9+СВЦЭМ!$D$10+'СЕТ СН'!$F$5</f>
        <v>4319.7413733800004</v>
      </c>
      <c r="X23" s="37">
        <f>SUMIFS(СВЦЭМ!$C$34:$C$777,СВЦЭМ!$A$34:$A$777,$A23,СВЦЭМ!$B$34:$B$777,X$11)+'СЕТ СН'!$F$9+СВЦЭМ!$D$10+'СЕТ СН'!$F$5</f>
        <v>4291.8841211500003</v>
      </c>
      <c r="Y23" s="37">
        <f>SUMIFS(СВЦЭМ!$C$34:$C$777,СВЦЭМ!$A$34:$A$777,$A23,СВЦЭМ!$B$34:$B$777,Y$11)+'СЕТ СН'!$F$9+СВЦЭМ!$D$10+'СЕТ СН'!$F$5</f>
        <v>4324.6345243000005</v>
      </c>
    </row>
    <row r="24" spans="1:25" ht="15.75" x14ac:dyDescent="0.2">
      <c r="A24" s="36">
        <f t="shared" si="0"/>
        <v>42595</v>
      </c>
      <c r="B24" s="37">
        <f>SUMIFS(СВЦЭМ!$C$34:$C$777,СВЦЭМ!$A$34:$A$777,$A24,СВЦЭМ!$B$34:$B$777,B$11)+'СЕТ СН'!$F$9+СВЦЭМ!$D$10+'СЕТ СН'!$F$5</f>
        <v>4390.25977556</v>
      </c>
      <c r="C24" s="37">
        <f>SUMIFS(СВЦЭМ!$C$34:$C$777,СВЦЭМ!$A$34:$A$777,$A24,СВЦЭМ!$B$34:$B$777,C$11)+'СЕТ СН'!$F$9+СВЦЭМ!$D$10+'СЕТ СН'!$F$5</f>
        <v>4440.98831032</v>
      </c>
      <c r="D24" s="37">
        <f>SUMIFS(СВЦЭМ!$C$34:$C$777,СВЦЭМ!$A$34:$A$777,$A24,СВЦЭМ!$B$34:$B$777,D$11)+'СЕТ СН'!$F$9+СВЦЭМ!$D$10+'СЕТ СН'!$F$5</f>
        <v>4481.8580737100001</v>
      </c>
      <c r="E24" s="37">
        <f>SUMIFS(СВЦЭМ!$C$34:$C$777,СВЦЭМ!$A$34:$A$777,$A24,СВЦЭМ!$B$34:$B$777,E$11)+'СЕТ СН'!$F$9+СВЦЭМ!$D$10+'СЕТ СН'!$F$5</f>
        <v>4529.38648956</v>
      </c>
      <c r="F24" s="37">
        <f>SUMIFS(СВЦЭМ!$C$34:$C$777,СВЦЭМ!$A$34:$A$777,$A24,СВЦЭМ!$B$34:$B$777,F$11)+'СЕТ СН'!$F$9+СВЦЭМ!$D$10+'СЕТ СН'!$F$5</f>
        <v>4536.3335457600006</v>
      </c>
      <c r="G24" s="37">
        <f>SUMIFS(СВЦЭМ!$C$34:$C$777,СВЦЭМ!$A$34:$A$777,$A24,СВЦЭМ!$B$34:$B$777,G$11)+'СЕТ СН'!$F$9+СВЦЭМ!$D$10+'СЕТ СН'!$F$5</f>
        <v>4560.0055951699997</v>
      </c>
      <c r="H24" s="37">
        <f>SUMIFS(СВЦЭМ!$C$34:$C$777,СВЦЭМ!$A$34:$A$777,$A24,СВЦЭМ!$B$34:$B$777,H$11)+'СЕТ СН'!$F$9+СВЦЭМ!$D$10+'СЕТ СН'!$F$5</f>
        <v>4518.3793564900006</v>
      </c>
      <c r="I24" s="37">
        <f>SUMIFS(СВЦЭМ!$C$34:$C$777,СВЦЭМ!$A$34:$A$777,$A24,СВЦЭМ!$B$34:$B$777,I$11)+'СЕТ СН'!$F$9+СВЦЭМ!$D$10+'СЕТ СН'!$F$5</f>
        <v>4493.0026044700007</v>
      </c>
      <c r="J24" s="37">
        <f>SUMIFS(СВЦЭМ!$C$34:$C$777,СВЦЭМ!$A$34:$A$777,$A24,СВЦЭМ!$B$34:$B$777,J$11)+'СЕТ СН'!$F$9+СВЦЭМ!$D$10+'СЕТ СН'!$F$5</f>
        <v>4406.3811697399997</v>
      </c>
      <c r="K24" s="37">
        <f>SUMIFS(СВЦЭМ!$C$34:$C$777,СВЦЭМ!$A$34:$A$777,$A24,СВЦЭМ!$B$34:$B$777,K$11)+'СЕТ СН'!$F$9+СВЦЭМ!$D$10+'СЕТ СН'!$F$5</f>
        <v>4354.8881118500003</v>
      </c>
      <c r="L24" s="37">
        <f>SUMIFS(СВЦЭМ!$C$34:$C$777,СВЦЭМ!$A$34:$A$777,$A24,СВЦЭМ!$B$34:$B$777,L$11)+'СЕТ СН'!$F$9+СВЦЭМ!$D$10+'СЕТ СН'!$F$5</f>
        <v>4356.4092377899997</v>
      </c>
      <c r="M24" s="37">
        <f>SUMIFS(СВЦЭМ!$C$34:$C$777,СВЦЭМ!$A$34:$A$777,$A24,СВЦЭМ!$B$34:$B$777,M$11)+'СЕТ СН'!$F$9+СВЦЭМ!$D$10+'СЕТ СН'!$F$5</f>
        <v>4343.2420074500005</v>
      </c>
      <c r="N24" s="37">
        <f>SUMIFS(СВЦЭМ!$C$34:$C$777,СВЦЭМ!$A$34:$A$777,$A24,СВЦЭМ!$B$34:$B$777,N$11)+'СЕТ СН'!$F$9+СВЦЭМ!$D$10+'СЕТ СН'!$F$5</f>
        <v>4322.2291367100006</v>
      </c>
      <c r="O24" s="37">
        <f>SUMIFS(СВЦЭМ!$C$34:$C$777,СВЦЭМ!$A$34:$A$777,$A24,СВЦЭМ!$B$34:$B$777,O$11)+'СЕТ СН'!$F$9+СВЦЭМ!$D$10+'СЕТ СН'!$F$5</f>
        <v>4328.5291658900005</v>
      </c>
      <c r="P24" s="37">
        <f>SUMIFS(СВЦЭМ!$C$34:$C$777,СВЦЭМ!$A$34:$A$777,$A24,СВЦЭМ!$B$34:$B$777,P$11)+'СЕТ СН'!$F$9+СВЦЭМ!$D$10+'СЕТ СН'!$F$5</f>
        <v>4307.8081513400002</v>
      </c>
      <c r="Q24" s="37">
        <f>SUMIFS(СВЦЭМ!$C$34:$C$777,СВЦЭМ!$A$34:$A$777,$A24,СВЦЭМ!$B$34:$B$777,Q$11)+'СЕТ СН'!$F$9+СВЦЭМ!$D$10+'СЕТ СН'!$F$5</f>
        <v>4324.89159148</v>
      </c>
      <c r="R24" s="37">
        <f>SUMIFS(СВЦЭМ!$C$34:$C$777,СВЦЭМ!$A$34:$A$777,$A24,СВЦЭМ!$B$34:$B$777,R$11)+'СЕТ СН'!$F$9+СВЦЭМ!$D$10+'СЕТ СН'!$F$5</f>
        <v>4322.4346963400003</v>
      </c>
      <c r="S24" s="37">
        <f>SUMIFS(СВЦЭМ!$C$34:$C$777,СВЦЭМ!$A$34:$A$777,$A24,СВЦЭМ!$B$34:$B$777,S$11)+'СЕТ СН'!$F$9+СВЦЭМ!$D$10+'СЕТ СН'!$F$5</f>
        <v>4324.2658718800003</v>
      </c>
      <c r="T24" s="37">
        <f>SUMIFS(СВЦЭМ!$C$34:$C$777,СВЦЭМ!$A$34:$A$777,$A24,СВЦЭМ!$B$34:$B$777,T$11)+'СЕТ СН'!$F$9+СВЦЭМ!$D$10+'СЕТ СН'!$F$5</f>
        <v>4305.6473509300004</v>
      </c>
      <c r="U24" s="37">
        <f>SUMIFS(СВЦЭМ!$C$34:$C$777,СВЦЭМ!$A$34:$A$777,$A24,СВЦЭМ!$B$34:$B$777,U$11)+'СЕТ СН'!$F$9+СВЦЭМ!$D$10+'СЕТ СН'!$F$5</f>
        <v>4323.3096897200003</v>
      </c>
      <c r="V24" s="37">
        <f>SUMIFS(СВЦЭМ!$C$34:$C$777,СВЦЭМ!$A$34:$A$777,$A24,СВЦЭМ!$B$34:$B$777,V$11)+'СЕТ СН'!$F$9+СВЦЭМ!$D$10+'СЕТ СН'!$F$5</f>
        <v>4349.93401885</v>
      </c>
      <c r="W24" s="37">
        <f>SUMIFS(СВЦЭМ!$C$34:$C$777,СВЦЭМ!$A$34:$A$777,$A24,СВЦЭМ!$B$34:$B$777,W$11)+'СЕТ СН'!$F$9+СВЦЭМ!$D$10+'СЕТ СН'!$F$5</f>
        <v>4355.5818647599999</v>
      </c>
      <c r="X24" s="37">
        <f>SUMIFS(СВЦЭМ!$C$34:$C$777,СВЦЭМ!$A$34:$A$777,$A24,СВЦЭМ!$B$34:$B$777,X$11)+'СЕТ СН'!$F$9+СВЦЭМ!$D$10+'СЕТ СН'!$F$5</f>
        <v>4288.4446541799998</v>
      </c>
      <c r="Y24" s="37">
        <f>SUMIFS(СВЦЭМ!$C$34:$C$777,СВЦЭМ!$A$34:$A$777,$A24,СВЦЭМ!$B$34:$B$777,Y$11)+'СЕТ СН'!$F$9+СВЦЭМ!$D$10+'СЕТ СН'!$F$5</f>
        <v>4337.3145414800001</v>
      </c>
    </row>
    <row r="25" spans="1:25" ht="15.75" x14ac:dyDescent="0.2">
      <c r="A25" s="36">
        <f t="shared" si="0"/>
        <v>42596</v>
      </c>
      <c r="B25" s="37">
        <f>SUMIFS(СВЦЭМ!$C$34:$C$777,СВЦЭМ!$A$34:$A$777,$A25,СВЦЭМ!$B$34:$B$777,B$11)+'СЕТ СН'!$F$9+СВЦЭМ!$D$10+'СЕТ СН'!$F$5</f>
        <v>4426.71337227</v>
      </c>
      <c r="C25" s="37">
        <f>SUMIFS(СВЦЭМ!$C$34:$C$777,СВЦЭМ!$A$34:$A$777,$A25,СВЦЭМ!$B$34:$B$777,C$11)+'СЕТ СН'!$F$9+СВЦЭМ!$D$10+'СЕТ СН'!$F$5</f>
        <v>4486.0983294300004</v>
      </c>
      <c r="D25" s="37">
        <f>SUMIFS(СВЦЭМ!$C$34:$C$777,СВЦЭМ!$A$34:$A$777,$A25,СВЦЭМ!$B$34:$B$777,D$11)+'СЕТ СН'!$F$9+СВЦЭМ!$D$10+'СЕТ СН'!$F$5</f>
        <v>4510.9486663600001</v>
      </c>
      <c r="E25" s="37">
        <f>SUMIFS(СВЦЭМ!$C$34:$C$777,СВЦЭМ!$A$34:$A$777,$A25,СВЦЭМ!$B$34:$B$777,E$11)+'СЕТ СН'!$F$9+СВЦЭМ!$D$10+'СЕТ СН'!$F$5</f>
        <v>4528.1519588400006</v>
      </c>
      <c r="F25" s="37">
        <f>SUMIFS(СВЦЭМ!$C$34:$C$777,СВЦЭМ!$A$34:$A$777,$A25,СВЦЭМ!$B$34:$B$777,F$11)+'СЕТ СН'!$F$9+СВЦЭМ!$D$10+'СЕТ СН'!$F$5</f>
        <v>4535.8243115100004</v>
      </c>
      <c r="G25" s="37">
        <f>SUMIFS(СВЦЭМ!$C$34:$C$777,СВЦЭМ!$A$34:$A$777,$A25,СВЦЭМ!$B$34:$B$777,G$11)+'СЕТ СН'!$F$9+СВЦЭМ!$D$10+'СЕТ СН'!$F$5</f>
        <v>4534.4672197300006</v>
      </c>
      <c r="H25" s="37">
        <f>SUMIFS(СВЦЭМ!$C$34:$C$777,СВЦЭМ!$A$34:$A$777,$A25,СВЦЭМ!$B$34:$B$777,H$11)+'СЕТ СН'!$F$9+СВЦЭМ!$D$10+'СЕТ СН'!$F$5</f>
        <v>4507.0237257600002</v>
      </c>
      <c r="I25" s="37">
        <f>SUMIFS(СВЦЭМ!$C$34:$C$777,СВЦЭМ!$A$34:$A$777,$A25,СВЦЭМ!$B$34:$B$777,I$11)+'СЕТ СН'!$F$9+СВЦЭМ!$D$10+'СЕТ СН'!$F$5</f>
        <v>4500.43969062</v>
      </c>
      <c r="J25" s="37">
        <f>SUMIFS(СВЦЭМ!$C$34:$C$777,СВЦЭМ!$A$34:$A$777,$A25,СВЦЭМ!$B$34:$B$777,J$11)+'СЕТ СН'!$F$9+СВЦЭМ!$D$10+'СЕТ СН'!$F$5</f>
        <v>4429.3653221799996</v>
      </c>
      <c r="K25" s="37">
        <f>SUMIFS(СВЦЭМ!$C$34:$C$777,СВЦЭМ!$A$34:$A$777,$A25,СВЦЭМ!$B$34:$B$777,K$11)+'СЕТ СН'!$F$9+СВЦЭМ!$D$10+'СЕТ СН'!$F$5</f>
        <v>4331.6109460000007</v>
      </c>
      <c r="L25" s="37">
        <f>SUMIFS(СВЦЭМ!$C$34:$C$777,СВЦЭМ!$A$34:$A$777,$A25,СВЦЭМ!$B$34:$B$777,L$11)+'СЕТ СН'!$F$9+СВЦЭМ!$D$10+'СЕТ СН'!$F$5</f>
        <v>4366.23033261</v>
      </c>
      <c r="M25" s="37">
        <f>SUMIFS(СВЦЭМ!$C$34:$C$777,СВЦЭМ!$A$34:$A$777,$A25,СВЦЭМ!$B$34:$B$777,M$11)+'СЕТ СН'!$F$9+СВЦЭМ!$D$10+'СЕТ СН'!$F$5</f>
        <v>4438.2780626200001</v>
      </c>
      <c r="N25" s="37">
        <f>SUMIFS(СВЦЭМ!$C$34:$C$777,СВЦЭМ!$A$34:$A$777,$A25,СВЦЭМ!$B$34:$B$777,N$11)+'СЕТ СН'!$F$9+СВЦЭМ!$D$10+'СЕТ СН'!$F$5</f>
        <v>4469.2584773799999</v>
      </c>
      <c r="O25" s="37">
        <f>SUMIFS(СВЦЭМ!$C$34:$C$777,СВЦЭМ!$A$34:$A$777,$A25,СВЦЭМ!$B$34:$B$777,O$11)+'СЕТ СН'!$F$9+СВЦЭМ!$D$10+'СЕТ СН'!$F$5</f>
        <v>4622.1301168600003</v>
      </c>
      <c r="P25" s="37">
        <f>SUMIFS(СВЦЭМ!$C$34:$C$777,СВЦЭМ!$A$34:$A$777,$A25,СВЦЭМ!$B$34:$B$777,P$11)+'СЕТ СН'!$F$9+СВЦЭМ!$D$10+'СЕТ СН'!$F$5</f>
        <v>4458.1849428700007</v>
      </c>
      <c r="Q25" s="37">
        <f>SUMIFS(СВЦЭМ!$C$34:$C$777,СВЦЭМ!$A$34:$A$777,$A25,СВЦЭМ!$B$34:$B$777,Q$11)+'СЕТ СН'!$F$9+СВЦЭМ!$D$10+'СЕТ СН'!$F$5</f>
        <v>4430.8160599700004</v>
      </c>
      <c r="R25" s="37">
        <f>SUMIFS(СВЦЭМ!$C$34:$C$777,СВЦЭМ!$A$34:$A$777,$A25,СВЦЭМ!$B$34:$B$777,R$11)+'СЕТ СН'!$F$9+СВЦЭМ!$D$10+'СЕТ СН'!$F$5</f>
        <v>4411.6802728700004</v>
      </c>
      <c r="S25" s="37">
        <f>SUMIFS(СВЦЭМ!$C$34:$C$777,СВЦЭМ!$A$34:$A$777,$A25,СВЦЭМ!$B$34:$B$777,S$11)+'СЕТ СН'!$F$9+СВЦЭМ!$D$10+'СЕТ СН'!$F$5</f>
        <v>4443.0713550700002</v>
      </c>
      <c r="T25" s="37">
        <f>SUMIFS(СВЦЭМ!$C$34:$C$777,СВЦЭМ!$A$34:$A$777,$A25,СВЦЭМ!$B$34:$B$777,T$11)+'СЕТ СН'!$F$9+СВЦЭМ!$D$10+'СЕТ СН'!$F$5</f>
        <v>4431.4006799400004</v>
      </c>
      <c r="U25" s="37">
        <f>SUMIFS(СВЦЭМ!$C$34:$C$777,СВЦЭМ!$A$34:$A$777,$A25,СВЦЭМ!$B$34:$B$777,U$11)+'СЕТ СН'!$F$9+СВЦЭМ!$D$10+'СЕТ СН'!$F$5</f>
        <v>4432.7436455400002</v>
      </c>
      <c r="V25" s="37">
        <f>SUMIFS(СВЦЭМ!$C$34:$C$777,СВЦЭМ!$A$34:$A$777,$A25,СВЦЭМ!$B$34:$B$777,V$11)+'СЕТ СН'!$F$9+СВЦЭМ!$D$10+'СЕТ СН'!$F$5</f>
        <v>4400.2793310300003</v>
      </c>
      <c r="W25" s="37">
        <f>SUMIFS(СВЦЭМ!$C$34:$C$777,СВЦЭМ!$A$34:$A$777,$A25,СВЦЭМ!$B$34:$B$777,W$11)+'СЕТ СН'!$F$9+СВЦЭМ!$D$10+'СЕТ СН'!$F$5</f>
        <v>4356.1377352400004</v>
      </c>
      <c r="X25" s="37">
        <f>SUMIFS(СВЦЭМ!$C$34:$C$777,СВЦЭМ!$A$34:$A$777,$A25,СВЦЭМ!$B$34:$B$777,X$11)+'СЕТ СН'!$F$9+СВЦЭМ!$D$10+'СЕТ СН'!$F$5</f>
        <v>4340.1386856600002</v>
      </c>
      <c r="Y25" s="37">
        <f>SUMIFS(СВЦЭМ!$C$34:$C$777,СВЦЭМ!$A$34:$A$777,$A25,СВЦЭМ!$B$34:$B$777,Y$11)+'СЕТ СН'!$F$9+СВЦЭМ!$D$10+'СЕТ СН'!$F$5</f>
        <v>4441.5511054400004</v>
      </c>
    </row>
    <row r="26" spans="1:25" ht="15.75" x14ac:dyDescent="0.2">
      <c r="A26" s="36">
        <f t="shared" si="0"/>
        <v>42597</v>
      </c>
      <c r="B26" s="37">
        <f>SUMIFS(СВЦЭМ!$C$34:$C$777,СВЦЭМ!$A$34:$A$777,$A26,СВЦЭМ!$B$34:$B$777,B$11)+'СЕТ СН'!$F$9+СВЦЭМ!$D$10+'СЕТ СН'!$F$5</f>
        <v>4489.1796255400004</v>
      </c>
      <c r="C26" s="37">
        <f>SUMIFS(СВЦЭМ!$C$34:$C$777,СВЦЭМ!$A$34:$A$777,$A26,СВЦЭМ!$B$34:$B$777,C$11)+'СЕТ СН'!$F$9+СВЦЭМ!$D$10+'СЕТ СН'!$F$5</f>
        <v>4550.8660357600002</v>
      </c>
      <c r="D26" s="37">
        <f>SUMIFS(СВЦЭМ!$C$34:$C$777,СВЦЭМ!$A$34:$A$777,$A26,СВЦЭМ!$B$34:$B$777,D$11)+'СЕТ СН'!$F$9+СВЦЭМ!$D$10+'СЕТ СН'!$F$5</f>
        <v>4658.3021943000003</v>
      </c>
      <c r="E26" s="37">
        <f>SUMIFS(СВЦЭМ!$C$34:$C$777,СВЦЭМ!$A$34:$A$777,$A26,СВЦЭМ!$B$34:$B$777,E$11)+'СЕТ СН'!$F$9+СВЦЭМ!$D$10+'СЕТ СН'!$F$5</f>
        <v>4648.4675571999996</v>
      </c>
      <c r="F26" s="37">
        <f>SUMIFS(СВЦЭМ!$C$34:$C$777,СВЦЭМ!$A$34:$A$777,$A26,СВЦЭМ!$B$34:$B$777,F$11)+'СЕТ СН'!$F$9+СВЦЭМ!$D$10+'СЕТ СН'!$F$5</f>
        <v>4571.6868312500001</v>
      </c>
      <c r="G26" s="37">
        <f>SUMIFS(СВЦЭМ!$C$34:$C$777,СВЦЭМ!$A$34:$A$777,$A26,СВЦЭМ!$B$34:$B$777,G$11)+'СЕТ СН'!$F$9+СВЦЭМ!$D$10+'СЕТ СН'!$F$5</f>
        <v>4557.11849583</v>
      </c>
      <c r="H26" s="37">
        <f>SUMIFS(СВЦЭМ!$C$34:$C$777,СВЦЭМ!$A$34:$A$777,$A26,СВЦЭМ!$B$34:$B$777,H$11)+'СЕТ СН'!$F$9+СВЦЭМ!$D$10+'СЕТ СН'!$F$5</f>
        <v>4550.3392771400004</v>
      </c>
      <c r="I26" s="37">
        <f>SUMIFS(СВЦЭМ!$C$34:$C$777,СВЦЭМ!$A$34:$A$777,$A26,СВЦЭМ!$B$34:$B$777,I$11)+'СЕТ СН'!$F$9+СВЦЭМ!$D$10+'СЕТ СН'!$F$5</f>
        <v>4549.31810081</v>
      </c>
      <c r="J26" s="37">
        <f>SUMIFS(СВЦЭМ!$C$34:$C$777,СВЦЭМ!$A$34:$A$777,$A26,СВЦЭМ!$B$34:$B$777,J$11)+'СЕТ СН'!$F$9+СВЦЭМ!$D$10+'СЕТ СН'!$F$5</f>
        <v>4442.4837479199996</v>
      </c>
      <c r="K26" s="37">
        <f>SUMIFS(СВЦЭМ!$C$34:$C$777,СВЦЭМ!$A$34:$A$777,$A26,СВЦЭМ!$B$34:$B$777,K$11)+'СЕТ СН'!$F$9+СВЦЭМ!$D$10+'СЕТ СН'!$F$5</f>
        <v>4280.0741858600004</v>
      </c>
      <c r="L26" s="37">
        <f>SUMIFS(СВЦЭМ!$C$34:$C$777,СВЦЭМ!$A$34:$A$777,$A26,СВЦЭМ!$B$34:$B$777,L$11)+'СЕТ СН'!$F$9+СВЦЭМ!$D$10+'СЕТ СН'!$F$5</f>
        <v>4280.6155773600003</v>
      </c>
      <c r="M26" s="37">
        <f>SUMIFS(СВЦЭМ!$C$34:$C$777,СВЦЭМ!$A$34:$A$777,$A26,СВЦЭМ!$B$34:$B$777,M$11)+'СЕТ СН'!$F$9+СВЦЭМ!$D$10+'СЕТ СН'!$F$5</f>
        <v>4226.5418512900005</v>
      </c>
      <c r="N26" s="37">
        <f>SUMIFS(СВЦЭМ!$C$34:$C$777,СВЦЭМ!$A$34:$A$777,$A26,СВЦЭМ!$B$34:$B$777,N$11)+'СЕТ СН'!$F$9+СВЦЭМ!$D$10+'СЕТ СН'!$F$5</f>
        <v>4254.8537843800004</v>
      </c>
      <c r="O26" s="37">
        <f>SUMIFS(СВЦЭМ!$C$34:$C$777,СВЦЭМ!$A$34:$A$777,$A26,СВЦЭМ!$B$34:$B$777,O$11)+'СЕТ СН'!$F$9+СВЦЭМ!$D$10+'СЕТ СН'!$F$5</f>
        <v>4269.9795626699997</v>
      </c>
      <c r="P26" s="37">
        <f>SUMIFS(СВЦЭМ!$C$34:$C$777,СВЦЭМ!$A$34:$A$777,$A26,СВЦЭМ!$B$34:$B$777,P$11)+'СЕТ СН'!$F$9+СВЦЭМ!$D$10+'СЕТ СН'!$F$5</f>
        <v>4295.6649846800001</v>
      </c>
      <c r="Q26" s="37">
        <f>SUMIFS(СВЦЭМ!$C$34:$C$777,СВЦЭМ!$A$34:$A$777,$A26,СВЦЭМ!$B$34:$B$777,Q$11)+'СЕТ СН'!$F$9+СВЦЭМ!$D$10+'СЕТ СН'!$F$5</f>
        <v>4260.4645935099998</v>
      </c>
      <c r="R26" s="37">
        <f>SUMIFS(СВЦЭМ!$C$34:$C$777,СВЦЭМ!$A$34:$A$777,$A26,СВЦЭМ!$B$34:$B$777,R$11)+'СЕТ СН'!$F$9+СВЦЭМ!$D$10+'СЕТ СН'!$F$5</f>
        <v>4278.7636914000004</v>
      </c>
      <c r="S26" s="37">
        <f>SUMIFS(СВЦЭМ!$C$34:$C$777,СВЦЭМ!$A$34:$A$777,$A26,СВЦЭМ!$B$34:$B$777,S$11)+'СЕТ СН'!$F$9+СВЦЭМ!$D$10+'СЕТ СН'!$F$5</f>
        <v>4339.3182667199999</v>
      </c>
      <c r="T26" s="37">
        <f>SUMIFS(СВЦЭМ!$C$34:$C$777,СВЦЭМ!$A$34:$A$777,$A26,СВЦЭМ!$B$34:$B$777,T$11)+'СЕТ СН'!$F$9+СВЦЭМ!$D$10+'СЕТ СН'!$F$5</f>
        <v>4342.1730892100004</v>
      </c>
      <c r="U26" s="37">
        <f>SUMIFS(СВЦЭМ!$C$34:$C$777,СВЦЭМ!$A$34:$A$777,$A26,СВЦЭМ!$B$34:$B$777,U$11)+'СЕТ СН'!$F$9+СВЦЭМ!$D$10+'СЕТ СН'!$F$5</f>
        <v>4350.5350492300004</v>
      </c>
      <c r="V26" s="37">
        <f>SUMIFS(СВЦЭМ!$C$34:$C$777,СВЦЭМ!$A$34:$A$777,$A26,СВЦЭМ!$B$34:$B$777,V$11)+'СЕТ СН'!$F$9+СВЦЭМ!$D$10+'СЕТ СН'!$F$5</f>
        <v>4335.9681207499998</v>
      </c>
      <c r="W26" s="37">
        <f>SUMIFS(СВЦЭМ!$C$34:$C$777,СВЦЭМ!$A$34:$A$777,$A26,СВЦЭМ!$B$34:$B$777,W$11)+'СЕТ СН'!$F$9+СВЦЭМ!$D$10+'СЕТ СН'!$F$5</f>
        <v>4317.76700755</v>
      </c>
      <c r="X26" s="37">
        <f>SUMIFS(СВЦЭМ!$C$34:$C$777,СВЦЭМ!$A$34:$A$777,$A26,СВЦЭМ!$B$34:$B$777,X$11)+'СЕТ СН'!$F$9+СВЦЭМ!$D$10+'СЕТ СН'!$F$5</f>
        <v>4355.5798653900001</v>
      </c>
      <c r="Y26" s="37">
        <f>SUMIFS(СВЦЭМ!$C$34:$C$777,СВЦЭМ!$A$34:$A$777,$A26,СВЦЭМ!$B$34:$B$777,Y$11)+'СЕТ СН'!$F$9+СВЦЭМ!$D$10+'СЕТ СН'!$F$5</f>
        <v>4441.8605277500001</v>
      </c>
    </row>
    <row r="27" spans="1:25" ht="15.75" x14ac:dyDescent="0.2">
      <c r="A27" s="36">
        <f t="shared" si="0"/>
        <v>42598</v>
      </c>
      <c r="B27" s="37">
        <f>SUMIFS(СВЦЭМ!$C$34:$C$777,СВЦЭМ!$A$34:$A$777,$A27,СВЦЭМ!$B$34:$B$777,B$11)+'СЕТ СН'!$F$9+СВЦЭМ!$D$10+'СЕТ СН'!$F$5</f>
        <v>4497.2787436600001</v>
      </c>
      <c r="C27" s="37">
        <f>SUMIFS(СВЦЭМ!$C$34:$C$777,СВЦЭМ!$A$34:$A$777,$A27,СВЦЭМ!$B$34:$B$777,C$11)+'СЕТ СН'!$F$9+СВЦЭМ!$D$10+'СЕТ СН'!$F$5</f>
        <v>4529.7201727400006</v>
      </c>
      <c r="D27" s="37">
        <f>SUMIFS(СВЦЭМ!$C$34:$C$777,СВЦЭМ!$A$34:$A$777,$A27,СВЦЭМ!$B$34:$B$777,D$11)+'СЕТ СН'!$F$9+СВЦЭМ!$D$10+'СЕТ СН'!$F$5</f>
        <v>4542.0434293799999</v>
      </c>
      <c r="E27" s="37">
        <f>SUMIFS(СВЦЭМ!$C$34:$C$777,СВЦЭМ!$A$34:$A$777,$A27,СВЦЭМ!$B$34:$B$777,E$11)+'СЕТ СН'!$F$9+СВЦЭМ!$D$10+'СЕТ СН'!$F$5</f>
        <v>4569.96307531</v>
      </c>
      <c r="F27" s="37">
        <f>SUMIFS(СВЦЭМ!$C$34:$C$777,СВЦЭМ!$A$34:$A$777,$A27,СВЦЭМ!$B$34:$B$777,F$11)+'СЕТ СН'!$F$9+СВЦЭМ!$D$10+'СЕТ СН'!$F$5</f>
        <v>4600.27694944</v>
      </c>
      <c r="G27" s="37">
        <f>SUMIFS(СВЦЭМ!$C$34:$C$777,СВЦЭМ!$A$34:$A$777,$A27,СВЦЭМ!$B$34:$B$777,G$11)+'СЕТ СН'!$F$9+СВЦЭМ!$D$10+'СЕТ СН'!$F$5</f>
        <v>4609.28036548</v>
      </c>
      <c r="H27" s="37">
        <f>SUMIFS(СВЦЭМ!$C$34:$C$777,СВЦЭМ!$A$34:$A$777,$A27,СВЦЭМ!$B$34:$B$777,H$11)+'СЕТ СН'!$F$9+СВЦЭМ!$D$10+'СЕТ СН'!$F$5</f>
        <v>4561.8166114400001</v>
      </c>
      <c r="I27" s="37">
        <f>SUMIFS(СВЦЭМ!$C$34:$C$777,СВЦЭМ!$A$34:$A$777,$A27,СВЦЭМ!$B$34:$B$777,I$11)+'СЕТ СН'!$F$9+СВЦЭМ!$D$10+'СЕТ СН'!$F$5</f>
        <v>4541.0113378000005</v>
      </c>
      <c r="J27" s="37">
        <f>SUMIFS(СВЦЭМ!$C$34:$C$777,СВЦЭМ!$A$34:$A$777,$A27,СВЦЭМ!$B$34:$B$777,J$11)+'СЕТ СН'!$F$9+СВЦЭМ!$D$10+'СЕТ СН'!$F$5</f>
        <v>4428.6542358500001</v>
      </c>
      <c r="K27" s="37">
        <f>SUMIFS(СВЦЭМ!$C$34:$C$777,СВЦЭМ!$A$34:$A$777,$A27,СВЦЭМ!$B$34:$B$777,K$11)+'СЕТ СН'!$F$9+СВЦЭМ!$D$10+'СЕТ СН'!$F$5</f>
        <v>4332.2838724200001</v>
      </c>
      <c r="L27" s="37">
        <f>SUMIFS(СВЦЭМ!$C$34:$C$777,СВЦЭМ!$A$34:$A$777,$A27,СВЦЭМ!$B$34:$B$777,L$11)+'СЕТ СН'!$F$9+СВЦЭМ!$D$10+'СЕТ СН'!$F$5</f>
        <v>4262.3117281800005</v>
      </c>
      <c r="M27" s="37">
        <f>SUMIFS(СВЦЭМ!$C$34:$C$777,СВЦЭМ!$A$34:$A$777,$A27,СВЦЭМ!$B$34:$B$777,M$11)+'СЕТ СН'!$F$9+СВЦЭМ!$D$10+'СЕТ СН'!$F$5</f>
        <v>4266.7291963900007</v>
      </c>
      <c r="N27" s="37">
        <f>SUMIFS(СВЦЭМ!$C$34:$C$777,СВЦЭМ!$A$34:$A$777,$A27,СВЦЭМ!$B$34:$B$777,N$11)+'СЕТ СН'!$F$9+СВЦЭМ!$D$10+'СЕТ СН'!$F$5</f>
        <v>4272.2913730300006</v>
      </c>
      <c r="O27" s="37">
        <f>SUMIFS(СВЦЭМ!$C$34:$C$777,СВЦЭМ!$A$34:$A$777,$A27,СВЦЭМ!$B$34:$B$777,O$11)+'СЕТ СН'!$F$9+СВЦЭМ!$D$10+'СЕТ СН'!$F$5</f>
        <v>4307.8416723400005</v>
      </c>
      <c r="P27" s="37">
        <f>SUMIFS(СВЦЭМ!$C$34:$C$777,СВЦЭМ!$A$34:$A$777,$A27,СВЦЭМ!$B$34:$B$777,P$11)+'СЕТ СН'!$F$9+СВЦЭМ!$D$10+'СЕТ СН'!$F$5</f>
        <v>4262.64822301</v>
      </c>
      <c r="Q27" s="37">
        <f>SUMIFS(СВЦЭМ!$C$34:$C$777,СВЦЭМ!$A$34:$A$777,$A27,СВЦЭМ!$B$34:$B$777,Q$11)+'СЕТ СН'!$F$9+СВЦЭМ!$D$10+'СЕТ СН'!$F$5</f>
        <v>4238.8902276200006</v>
      </c>
      <c r="R27" s="37">
        <f>SUMIFS(СВЦЭМ!$C$34:$C$777,СВЦЭМ!$A$34:$A$777,$A27,СВЦЭМ!$B$34:$B$777,R$11)+'СЕТ СН'!$F$9+СВЦЭМ!$D$10+'СЕТ СН'!$F$5</f>
        <v>4274.9341293699999</v>
      </c>
      <c r="S27" s="37">
        <f>SUMIFS(СВЦЭМ!$C$34:$C$777,СВЦЭМ!$A$34:$A$777,$A27,СВЦЭМ!$B$34:$B$777,S$11)+'СЕТ СН'!$F$9+СВЦЭМ!$D$10+'СЕТ СН'!$F$5</f>
        <v>4339.9388039100004</v>
      </c>
      <c r="T27" s="37">
        <f>SUMIFS(СВЦЭМ!$C$34:$C$777,СВЦЭМ!$A$34:$A$777,$A27,СВЦЭМ!$B$34:$B$777,T$11)+'СЕТ СН'!$F$9+СВЦЭМ!$D$10+'СЕТ СН'!$F$5</f>
        <v>4338.1865262600004</v>
      </c>
      <c r="U27" s="37">
        <f>SUMIFS(СВЦЭМ!$C$34:$C$777,СВЦЭМ!$A$34:$A$777,$A27,СВЦЭМ!$B$34:$B$777,U$11)+'СЕТ СН'!$F$9+СВЦЭМ!$D$10+'СЕТ СН'!$F$5</f>
        <v>4327.5702606800005</v>
      </c>
      <c r="V27" s="37">
        <f>SUMIFS(СВЦЭМ!$C$34:$C$777,СВЦЭМ!$A$34:$A$777,$A27,СВЦЭМ!$B$34:$B$777,V$11)+'СЕТ СН'!$F$9+СВЦЭМ!$D$10+'СЕТ СН'!$F$5</f>
        <v>4342.9730228099997</v>
      </c>
      <c r="W27" s="37">
        <f>SUMIFS(СВЦЭМ!$C$34:$C$777,СВЦЭМ!$A$34:$A$777,$A27,СВЦЭМ!$B$34:$B$777,W$11)+'СЕТ СН'!$F$9+СВЦЭМ!$D$10+'СЕТ СН'!$F$5</f>
        <v>4364.9697956600003</v>
      </c>
      <c r="X27" s="37">
        <f>SUMIFS(СВЦЭМ!$C$34:$C$777,СВЦЭМ!$A$34:$A$777,$A27,СВЦЭМ!$B$34:$B$777,X$11)+'СЕТ СН'!$F$9+СВЦЭМ!$D$10+'СЕТ СН'!$F$5</f>
        <v>4309.7029414099998</v>
      </c>
      <c r="Y27" s="37">
        <f>SUMIFS(СВЦЭМ!$C$34:$C$777,СВЦЭМ!$A$34:$A$777,$A27,СВЦЭМ!$B$34:$B$777,Y$11)+'СЕТ СН'!$F$9+СВЦЭМ!$D$10+'СЕТ СН'!$F$5</f>
        <v>4394.0108589900001</v>
      </c>
    </row>
    <row r="28" spans="1:25" ht="15.75" x14ac:dyDescent="0.2">
      <c r="A28" s="36">
        <f t="shared" si="0"/>
        <v>42599</v>
      </c>
      <c r="B28" s="37">
        <f>SUMIFS(СВЦЭМ!$C$34:$C$777,СВЦЭМ!$A$34:$A$777,$A28,СВЦЭМ!$B$34:$B$777,B$11)+'СЕТ СН'!$F$9+СВЦЭМ!$D$10+'СЕТ СН'!$F$5</f>
        <v>4449.7825512700001</v>
      </c>
      <c r="C28" s="37">
        <f>SUMIFS(СВЦЭМ!$C$34:$C$777,СВЦЭМ!$A$34:$A$777,$A28,СВЦЭМ!$B$34:$B$777,C$11)+'СЕТ СН'!$F$9+СВЦЭМ!$D$10+'СЕТ СН'!$F$5</f>
        <v>4568.7030569400004</v>
      </c>
      <c r="D28" s="37">
        <f>SUMIFS(СВЦЭМ!$C$34:$C$777,СВЦЭМ!$A$34:$A$777,$A28,СВЦЭМ!$B$34:$B$777,D$11)+'СЕТ СН'!$F$9+СВЦЭМ!$D$10+'СЕТ СН'!$F$5</f>
        <v>4624.0100818299998</v>
      </c>
      <c r="E28" s="37">
        <f>SUMIFS(СВЦЭМ!$C$34:$C$777,СВЦЭМ!$A$34:$A$777,$A28,СВЦЭМ!$B$34:$B$777,E$11)+'СЕТ СН'!$F$9+СВЦЭМ!$D$10+'СЕТ СН'!$F$5</f>
        <v>4667.1160812600001</v>
      </c>
      <c r="F28" s="37">
        <f>SUMIFS(СВЦЭМ!$C$34:$C$777,СВЦЭМ!$A$34:$A$777,$A28,СВЦЭМ!$B$34:$B$777,F$11)+'СЕТ СН'!$F$9+СВЦЭМ!$D$10+'СЕТ СН'!$F$5</f>
        <v>4650.7889419599996</v>
      </c>
      <c r="G28" s="37">
        <f>SUMIFS(СВЦЭМ!$C$34:$C$777,СВЦЭМ!$A$34:$A$777,$A28,СВЦЭМ!$B$34:$B$777,G$11)+'СЕТ СН'!$F$9+СВЦЭМ!$D$10+'СЕТ СН'!$F$5</f>
        <v>4672.2542272500004</v>
      </c>
      <c r="H28" s="37">
        <f>SUMIFS(СВЦЭМ!$C$34:$C$777,СВЦЭМ!$A$34:$A$777,$A28,СВЦЭМ!$B$34:$B$777,H$11)+'СЕТ СН'!$F$9+СВЦЭМ!$D$10+'СЕТ СН'!$F$5</f>
        <v>4536.8136434999997</v>
      </c>
      <c r="I28" s="37">
        <f>SUMIFS(СВЦЭМ!$C$34:$C$777,СВЦЭМ!$A$34:$A$777,$A28,СВЦЭМ!$B$34:$B$777,I$11)+'СЕТ СН'!$F$9+СВЦЭМ!$D$10+'СЕТ СН'!$F$5</f>
        <v>4478.3170627300005</v>
      </c>
      <c r="J28" s="37">
        <f>SUMIFS(СВЦЭМ!$C$34:$C$777,СВЦЭМ!$A$34:$A$777,$A28,СВЦЭМ!$B$34:$B$777,J$11)+'СЕТ СН'!$F$9+СВЦЭМ!$D$10+'СЕТ СН'!$F$5</f>
        <v>4385.0729577100001</v>
      </c>
      <c r="K28" s="37">
        <f>SUMIFS(СВЦЭМ!$C$34:$C$777,СВЦЭМ!$A$34:$A$777,$A28,СВЦЭМ!$B$34:$B$777,K$11)+'СЕТ СН'!$F$9+СВЦЭМ!$D$10+'СЕТ СН'!$F$5</f>
        <v>4311.8297235200007</v>
      </c>
      <c r="L28" s="37">
        <f>SUMIFS(СВЦЭМ!$C$34:$C$777,СВЦЭМ!$A$34:$A$777,$A28,СВЦЭМ!$B$34:$B$777,L$11)+'СЕТ СН'!$F$9+СВЦЭМ!$D$10+'СЕТ СН'!$F$5</f>
        <v>4262.8144735400001</v>
      </c>
      <c r="M28" s="37">
        <f>SUMIFS(СВЦЭМ!$C$34:$C$777,СВЦЭМ!$A$34:$A$777,$A28,СВЦЭМ!$B$34:$B$777,M$11)+'СЕТ СН'!$F$9+СВЦЭМ!$D$10+'СЕТ СН'!$F$5</f>
        <v>4284.4800813000002</v>
      </c>
      <c r="N28" s="37">
        <f>SUMIFS(СВЦЭМ!$C$34:$C$777,СВЦЭМ!$A$34:$A$777,$A28,СВЦЭМ!$B$34:$B$777,N$11)+'СЕТ СН'!$F$9+СВЦЭМ!$D$10+'СЕТ СН'!$F$5</f>
        <v>4317.5459420000007</v>
      </c>
      <c r="O28" s="37">
        <f>SUMIFS(СВЦЭМ!$C$34:$C$777,СВЦЭМ!$A$34:$A$777,$A28,СВЦЭМ!$B$34:$B$777,O$11)+'СЕТ СН'!$F$9+СВЦЭМ!$D$10+'СЕТ СН'!$F$5</f>
        <v>4298.2965306100004</v>
      </c>
      <c r="P28" s="37">
        <f>SUMIFS(СВЦЭМ!$C$34:$C$777,СВЦЭМ!$A$34:$A$777,$A28,СВЦЭМ!$B$34:$B$777,P$11)+'СЕТ СН'!$F$9+СВЦЭМ!$D$10+'СЕТ СН'!$F$5</f>
        <v>4300.80628488</v>
      </c>
      <c r="Q28" s="37">
        <f>SUMIFS(СВЦЭМ!$C$34:$C$777,СВЦЭМ!$A$34:$A$777,$A28,СВЦЭМ!$B$34:$B$777,Q$11)+'СЕТ СН'!$F$9+СВЦЭМ!$D$10+'СЕТ СН'!$F$5</f>
        <v>4297.7174096400004</v>
      </c>
      <c r="R28" s="37">
        <f>SUMIFS(СВЦЭМ!$C$34:$C$777,СВЦЭМ!$A$34:$A$777,$A28,СВЦЭМ!$B$34:$B$777,R$11)+'СЕТ СН'!$F$9+СВЦЭМ!$D$10+'СЕТ СН'!$F$5</f>
        <v>4299.3247786600004</v>
      </c>
      <c r="S28" s="37">
        <f>SUMIFS(СВЦЭМ!$C$34:$C$777,СВЦЭМ!$A$34:$A$777,$A28,СВЦЭМ!$B$34:$B$777,S$11)+'СЕТ СН'!$F$9+СВЦЭМ!$D$10+'СЕТ СН'!$F$5</f>
        <v>4364.37412262</v>
      </c>
      <c r="T28" s="37">
        <f>SUMIFS(СВЦЭМ!$C$34:$C$777,СВЦЭМ!$A$34:$A$777,$A28,СВЦЭМ!$B$34:$B$777,T$11)+'СЕТ СН'!$F$9+СВЦЭМ!$D$10+'СЕТ СН'!$F$5</f>
        <v>4425.56645948</v>
      </c>
      <c r="U28" s="37">
        <f>SUMIFS(СВЦЭМ!$C$34:$C$777,СВЦЭМ!$A$34:$A$777,$A28,СВЦЭМ!$B$34:$B$777,U$11)+'СЕТ СН'!$F$9+СВЦЭМ!$D$10+'СЕТ СН'!$F$5</f>
        <v>4384.5489489700003</v>
      </c>
      <c r="V28" s="37">
        <f>SUMIFS(СВЦЭМ!$C$34:$C$777,СВЦЭМ!$A$34:$A$777,$A28,СВЦЭМ!$B$34:$B$777,V$11)+'СЕТ СН'!$F$9+СВЦЭМ!$D$10+'СЕТ СН'!$F$5</f>
        <v>4388.9658843800007</v>
      </c>
      <c r="W28" s="37">
        <f>SUMIFS(СВЦЭМ!$C$34:$C$777,СВЦЭМ!$A$34:$A$777,$A28,СВЦЭМ!$B$34:$B$777,W$11)+'СЕТ СН'!$F$9+СВЦЭМ!$D$10+'СЕТ СН'!$F$5</f>
        <v>4369.3715931799998</v>
      </c>
      <c r="X28" s="37">
        <f>SUMIFS(СВЦЭМ!$C$34:$C$777,СВЦЭМ!$A$34:$A$777,$A28,СВЦЭМ!$B$34:$B$777,X$11)+'СЕТ СН'!$F$9+СВЦЭМ!$D$10+'СЕТ СН'!$F$5</f>
        <v>4311.1951580300001</v>
      </c>
      <c r="Y28" s="37">
        <f>SUMIFS(СВЦЭМ!$C$34:$C$777,СВЦЭМ!$A$34:$A$777,$A28,СВЦЭМ!$B$34:$B$777,Y$11)+'СЕТ СН'!$F$9+СВЦЭМ!$D$10+'СЕТ СН'!$F$5</f>
        <v>4366.3824455800004</v>
      </c>
    </row>
    <row r="29" spans="1:25" ht="15.75" x14ac:dyDescent="0.2">
      <c r="A29" s="36">
        <f t="shared" si="0"/>
        <v>42600</v>
      </c>
      <c r="B29" s="37">
        <f>SUMIFS(СВЦЭМ!$C$34:$C$777,СВЦЭМ!$A$34:$A$777,$A29,СВЦЭМ!$B$34:$B$777,B$11)+'СЕТ СН'!$F$9+СВЦЭМ!$D$10+'СЕТ СН'!$F$5</f>
        <v>4325.9055014400001</v>
      </c>
      <c r="C29" s="37">
        <f>SUMIFS(СВЦЭМ!$C$34:$C$777,СВЦЭМ!$A$34:$A$777,$A29,СВЦЭМ!$B$34:$B$777,C$11)+'СЕТ СН'!$F$9+СВЦЭМ!$D$10+'СЕТ СН'!$F$5</f>
        <v>4407.51423712</v>
      </c>
      <c r="D29" s="37">
        <f>SUMIFS(СВЦЭМ!$C$34:$C$777,СВЦЭМ!$A$34:$A$777,$A29,СВЦЭМ!$B$34:$B$777,D$11)+'СЕТ СН'!$F$9+СВЦЭМ!$D$10+'СЕТ СН'!$F$5</f>
        <v>4479.5757442900003</v>
      </c>
      <c r="E29" s="37">
        <f>SUMIFS(СВЦЭМ!$C$34:$C$777,СВЦЭМ!$A$34:$A$777,$A29,СВЦЭМ!$B$34:$B$777,E$11)+'СЕТ СН'!$F$9+СВЦЭМ!$D$10+'СЕТ СН'!$F$5</f>
        <v>4498.9179841799996</v>
      </c>
      <c r="F29" s="37">
        <f>SUMIFS(СВЦЭМ!$C$34:$C$777,СВЦЭМ!$A$34:$A$777,$A29,СВЦЭМ!$B$34:$B$777,F$11)+'СЕТ СН'!$F$9+СВЦЭМ!$D$10+'СЕТ СН'!$F$5</f>
        <v>4568.1032164400003</v>
      </c>
      <c r="G29" s="37">
        <f>SUMIFS(СВЦЭМ!$C$34:$C$777,СВЦЭМ!$A$34:$A$777,$A29,СВЦЭМ!$B$34:$B$777,G$11)+'СЕТ СН'!$F$9+СВЦЭМ!$D$10+'СЕТ СН'!$F$5</f>
        <v>4529.0720746400002</v>
      </c>
      <c r="H29" s="37">
        <f>SUMIFS(СВЦЭМ!$C$34:$C$777,СВЦЭМ!$A$34:$A$777,$A29,СВЦЭМ!$B$34:$B$777,H$11)+'СЕТ СН'!$F$9+СВЦЭМ!$D$10+'СЕТ СН'!$F$5</f>
        <v>4582.4068575700003</v>
      </c>
      <c r="I29" s="37">
        <f>SUMIFS(СВЦЭМ!$C$34:$C$777,СВЦЭМ!$A$34:$A$777,$A29,СВЦЭМ!$B$34:$B$777,I$11)+'СЕТ СН'!$F$9+СВЦЭМ!$D$10+'СЕТ СН'!$F$5</f>
        <v>4438.5433661200004</v>
      </c>
      <c r="J29" s="37">
        <f>SUMIFS(СВЦЭМ!$C$34:$C$777,СВЦЭМ!$A$34:$A$777,$A29,СВЦЭМ!$B$34:$B$777,J$11)+'СЕТ СН'!$F$9+СВЦЭМ!$D$10+'СЕТ СН'!$F$5</f>
        <v>4337.4108061900006</v>
      </c>
      <c r="K29" s="37">
        <f>SUMIFS(СВЦЭМ!$C$34:$C$777,СВЦЭМ!$A$34:$A$777,$A29,СВЦЭМ!$B$34:$B$777,K$11)+'СЕТ СН'!$F$9+СВЦЭМ!$D$10+'СЕТ СН'!$F$5</f>
        <v>4230.6975295800003</v>
      </c>
      <c r="L29" s="37">
        <f>SUMIFS(СВЦЭМ!$C$34:$C$777,СВЦЭМ!$A$34:$A$777,$A29,СВЦЭМ!$B$34:$B$777,L$11)+'СЕТ СН'!$F$9+СВЦЭМ!$D$10+'СЕТ СН'!$F$5</f>
        <v>4183.4750325300001</v>
      </c>
      <c r="M29" s="37">
        <f>SUMIFS(СВЦЭМ!$C$34:$C$777,СВЦЭМ!$A$34:$A$777,$A29,СВЦЭМ!$B$34:$B$777,M$11)+'СЕТ СН'!$F$9+СВЦЭМ!$D$10+'СЕТ СН'!$F$5</f>
        <v>4209.6956588600005</v>
      </c>
      <c r="N29" s="37">
        <f>SUMIFS(СВЦЭМ!$C$34:$C$777,СВЦЭМ!$A$34:$A$777,$A29,СВЦЭМ!$B$34:$B$777,N$11)+'СЕТ СН'!$F$9+СВЦЭМ!$D$10+'СЕТ СН'!$F$5</f>
        <v>4186.1416300199999</v>
      </c>
      <c r="O29" s="37">
        <f>SUMIFS(СВЦЭМ!$C$34:$C$777,СВЦЭМ!$A$34:$A$777,$A29,СВЦЭМ!$B$34:$B$777,O$11)+'СЕТ СН'!$F$9+СВЦЭМ!$D$10+'СЕТ СН'!$F$5</f>
        <v>4186.8950125500005</v>
      </c>
      <c r="P29" s="37">
        <f>SUMIFS(СВЦЭМ!$C$34:$C$777,СВЦЭМ!$A$34:$A$777,$A29,СВЦЭМ!$B$34:$B$777,P$11)+'СЕТ СН'!$F$9+СВЦЭМ!$D$10+'СЕТ СН'!$F$5</f>
        <v>4182.8740241900005</v>
      </c>
      <c r="Q29" s="37">
        <f>SUMIFS(СВЦЭМ!$C$34:$C$777,СВЦЭМ!$A$34:$A$777,$A29,СВЦЭМ!$B$34:$B$777,Q$11)+'СЕТ СН'!$F$9+СВЦЭМ!$D$10+'СЕТ СН'!$F$5</f>
        <v>4150.18688922</v>
      </c>
      <c r="R29" s="37">
        <f>SUMIFS(СВЦЭМ!$C$34:$C$777,СВЦЭМ!$A$34:$A$777,$A29,СВЦЭМ!$B$34:$B$777,R$11)+'СЕТ СН'!$F$9+СВЦЭМ!$D$10+'СЕТ СН'!$F$5</f>
        <v>4177.0302384100005</v>
      </c>
      <c r="S29" s="37">
        <f>SUMIFS(СВЦЭМ!$C$34:$C$777,СВЦЭМ!$A$34:$A$777,$A29,СВЦЭМ!$B$34:$B$777,S$11)+'СЕТ СН'!$F$9+СВЦЭМ!$D$10+'СЕТ СН'!$F$5</f>
        <v>4174.4492597500002</v>
      </c>
      <c r="T29" s="37">
        <f>SUMIFS(СВЦЭМ!$C$34:$C$777,СВЦЭМ!$A$34:$A$777,$A29,СВЦЭМ!$B$34:$B$777,T$11)+'СЕТ СН'!$F$9+СВЦЭМ!$D$10+'СЕТ СН'!$F$5</f>
        <v>4156.4286134100003</v>
      </c>
      <c r="U29" s="37">
        <f>SUMIFS(СВЦЭМ!$C$34:$C$777,СВЦЭМ!$A$34:$A$777,$A29,СВЦЭМ!$B$34:$B$777,U$11)+'СЕТ СН'!$F$9+СВЦЭМ!$D$10+'СЕТ СН'!$F$5</f>
        <v>4158.2928387800002</v>
      </c>
      <c r="V29" s="37">
        <f>SUMIFS(СВЦЭМ!$C$34:$C$777,СВЦЭМ!$A$34:$A$777,$A29,СВЦЭМ!$B$34:$B$777,V$11)+'СЕТ СН'!$F$9+СВЦЭМ!$D$10+'СЕТ СН'!$F$5</f>
        <v>4183.2740243799999</v>
      </c>
      <c r="W29" s="37">
        <f>SUMIFS(СВЦЭМ!$C$34:$C$777,СВЦЭМ!$A$34:$A$777,$A29,СВЦЭМ!$B$34:$B$777,W$11)+'СЕТ СН'!$F$9+СВЦЭМ!$D$10+'СЕТ СН'!$F$5</f>
        <v>4202.5652632000001</v>
      </c>
      <c r="X29" s="37">
        <f>SUMIFS(СВЦЭМ!$C$34:$C$777,СВЦЭМ!$A$34:$A$777,$A29,СВЦЭМ!$B$34:$B$777,X$11)+'СЕТ СН'!$F$9+СВЦЭМ!$D$10+'СЕТ СН'!$F$5</f>
        <v>4160.5187421999999</v>
      </c>
      <c r="Y29" s="37">
        <f>SUMIFS(СВЦЭМ!$C$34:$C$777,СВЦЭМ!$A$34:$A$777,$A29,СВЦЭМ!$B$34:$B$777,Y$11)+'СЕТ СН'!$F$9+СВЦЭМ!$D$10+'СЕТ СН'!$F$5</f>
        <v>4218.4035039400005</v>
      </c>
    </row>
    <row r="30" spans="1:25" ht="15.75" x14ac:dyDescent="0.2">
      <c r="A30" s="36">
        <f t="shared" si="0"/>
        <v>42601</v>
      </c>
      <c r="B30" s="37">
        <f>SUMIFS(СВЦЭМ!$C$34:$C$777,СВЦЭМ!$A$34:$A$777,$A30,СВЦЭМ!$B$34:$B$777,B$11)+'СЕТ СН'!$F$9+СВЦЭМ!$D$10+'СЕТ СН'!$F$5</f>
        <v>4316.1404461000002</v>
      </c>
      <c r="C30" s="37">
        <f>SUMIFS(СВЦЭМ!$C$34:$C$777,СВЦЭМ!$A$34:$A$777,$A30,СВЦЭМ!$B$34:$B$777,C$11)+'СЕТ СН'!$F$9+СВЦЭМ!$D$10+'СЕТ СН'!$F$5</f>
        <v>4378.6189680500001</v>
      </c>
      <c r="D30" s="37">
        <f>SUMIFS(СВЦЭМ!$C$34:$C$777,СВЦЭМ!$A$34:$A$777,$A30,СВЦЭМ!$B$34:$B$777,D$11)+'СЕТ СН'!$F$9+СВЦЭМ!$D$10+'СЕТ СН'!$F$5</f>
        <v>4425.4601554300007</v>
      </c>
      <c r="E30" s="37">
        <f>SUMIFS(СВЦЭМ!$C$34:$C$777,СВЦЭМ!$A$34:$A$777,$A30,СВЦЭМ!$B$34:$B$777,E$11)+'СЕТ СН'!$F$9+СВЦЭМ!$D$10+'СЕТ СН'!$F$5</f>
        <v>4423.4050551600003</v>
      </c>
      <c r="F30" s="37">
        <f>SUMIFS(СВЦЭМ!$C$34:$C$777,СВЦЭМ!$A$34:$A$777,$A30,СВЦЭМ!$B$34:$B$777,F$11)+'СЕТ СН'!$F$9+СВЦЭМ!$D$10+'СЕТ СН'!$F$5</f>
        <v>4440.86259126</v>
      </c>
      <c r="G30" s="37">
        <f>SUMIFS(СВЦЭМ!$C$34:$C$777,СВЦЭМ!$A$34:$A$777,$A30,СВЦЭМ!$B$34:$B$777,G$11)+'СЕТ СН'!$F$9+СВЦЭМ!$D$10+'СЕТ СН'!$F$5</f>
        <v>4427.8369117900002</v>
      </c>
      <c r="H30" s="37">
        <f>SUMIFS(СВЦЭМ!$C$34:$C$777,СВЦЭМ!$A$34:$A$777,$A30,СВЦЭМ!$B$34:$B$777,H$11)+'СЕТ СН'!$F$9+СВЦЭМ!$D$10+'СЕТ СН'!$F$5</f>
        <v>4400.7733593499997</v>
      </c>
      <c r="I30" s="37">
        <f>SUMIFS(СВЦЭМ!$C$34:$C$777,СВЦЭМ!$A$34:$A$777,$A30,СВЦЭМ!$B$34:$B$777,I$11)+'СЕТ СН'!$F$9+СВЦЭМ!$D$10+'СЕТ СН'!$F$5</f>
        <v>4322.4118436600002</v>
      </c>
      <c r="J30" s="37">
        <f>SUMIFS(СВЦЭМ!$C$34:$C$777,СВЦЭМ!$A$34:$A$777,$A30,СВЦЭМ!$B$34:$B$777,J$11)+'СЕТ СН'!$F$9+СВЦЭМ!$D$10+'СЕТ СН'!$F$5</f>
        <v>4252.9483121499998</v>
      </c>
      <c r="K30" s="37">
        <f>SUMIFS(СВЦЭМ!$C$34:$C$777,СВЦЭМ!$A$34:$A$777,$A30,СВЦЭМ!$B$34:$B$777,K$11)+'СЕТ СН'!$F$9+СВЦЭМ!$D$10+'СЕТ СН'!$F$5</f>
        <v>4170.8688248100007</v>
      </c>
      <c r="L30" s="37">
        <f>SUMIFS(СВЦЭМ!$C$34:$C$777,СВЦЭМ!$A$34:$A$777,$A30,СВЦЭМ!$B$34:$B$777,L$11)+'СЕТ СН'!$F$9+СВЦЭМ!$D$10+'СЕТ СН'!$F$5</f>
        <v>4146.5110028600002</v>
      </c>
      <c r="M30" s="37">
        <f>SUMIFS(СВЦЭМ!$C$34:$C$777,СВЦЭМ!$A$34:$A$777,$A30,СВЦЭМ!$B$34:$B$777,M$11)+'СЕТ СН'!$F$9+СВЦЭМ!$D$10+'СЕТ СН'!$F$5</f>
        <v>4284.15021075</v>
      </c>
      <c r="N30" s="37">
        <f>SUMIFS(СВЦЭМ!$C$34:$C$777,СВЦЭМ!$A$34:$A$777,$A30,СВЦЭМ!$B$34:$B$777,N$11)+'СЕТ СН'!$F$9+СВЦЭМ!$D$10+'СЕТ СН'!$F$5</f>
        <v>4283.4317579799999</v>
      </c>
      <c r="O30" s="37">
        <f>SUMIFS(СВЦЭМ!$C$34:$C$777,СВЦЭМ!$A$34:$A$777,$A30,СВЦЭМ!$B$34:$B$777,O$11)+'СЕТ СН'!$F$9+СВЦЭМ!$D$10+'СЕТ СН'!$F$5</f>
        <v>4298.8675320500006</v>
      </c>
      <c r="P30" s="37">
        <f>SUMIFS(СВЦЭМ!$C$34:$C$777,СВЦЭМ!$A$34:$A$777,$A30,СВЦЭМ!$B$34:$B$777,P$11)+'СЕТ СН'!$F$9+СВЦЭМ!$D$10+'СЕТ СН'!$F$5</f>
        <v>4323.4666601700001</v>
      </c>
      <c r="Q30" s="37">
        <f>SUMIFS(СВЦЭМ!$C$34:$C$777,СВЦЭМ!$A$34:$A$777,$A30,СВЦЭМ!$B$34:$B$777,Q$11)+'СЕТ СН'!$F$9+СВЦЭМ!$D$10+'СЕТ СН'!$F$5</f>
        <v>4494.4507371300006</v>
      </c>
      <c r="R30" s="37">
        <f>SUMIFS(СВЦЭМ!$C$34:$C$777,СВЦЭМ!$A$34:$A$777,$A30,СВЦЭМ!$B$34:$B$777,R$11)+'СЕТ СН'!$F$9+СВЦЭМ!$D$10+'СЕТ СН'!$F$5</f>
        <v>4295.8730145700001</v>
      </c>
      <c r="S30" s="37">
        <f>SUMIFS(СВЦЭМ!$C$34:$C$777,СВЦЭМ!$A$34:$A$777,$A30,СВЦЭМ!$B$34:$B$777,S$11)+'СЕТ СН'!$F$9+СВЦЭМ!$D$10+'СЕТ СН'!$F$5</f>
        <v>4219.6415502700002</v>
      </c>
      <c r="T30" s="37">
        <f>SUMIFS(СВЦЭМ!$C$34:$C$777,СВЦЭМ!$A$34:$A$777,$A30,СВЦЭМ!$B$34:$B$777,T$11)+'СЕТ СН'!$F$9+СВЦЭМ!$D$10+'СЕТ СН'!$F$5</f>
        <v>4195.6026280900005</v>
      </c>
      <c r="U30" s="37">
        <f>SUMIFS(СВЦЭМ!$C$34:$C$777,СВЦЭМ!$A$34:$A$777,$A30,СВЦЭМ!$B$34:$B$777,U$11)+'СЕТ СН'!$F$9+СВЦЭМ!$D$10+'СЕТ СН'!$F$5</f>
        <v>4194.0060891700005</v>
      </c>
      <c r="V30" s="37">
        <f>SUMIFS(СВЦЭМ!$C$34:$C$777,СВЦЭМ!$A$34:$A$777,$A30,СВЦЭМ!$B$34:$B$777,V$11)+'СЕТ СН'!$F$9+СВЦЭМ!$D$10+'СЕТ СН'!$F$5</f>
        <v>4218.7628347400005</v>
      </c>
      <c r="W30" s="37">
        <f>SUMIFS(СВЦЭМ!$C$34:$C$777,СВЦЭМ!$A$34:$A$777,$A30,СВЦЭМ!$B$34:$B$777,W$11)+'СЕТ СН'!$F$9+СВЦЭМ!$D$10+'СЕТ СН'!$F$5</f>
        <v>4195.5917130799999</v>
      </c>
      <c r="X30" s="37">
        <f>SUMIFS(СВЦЭМ!$C$34:$C$777,СВЦЭМ!$A$34:$A$777,$A30,СВЦЭМ!$B$34:$B$777,X$11)+'СЕТ СН'!$F$9+СВЦЭМ!$D$10+'СЕТ СН'!$F$5</f>
        <v>4152.3438293899999</v>
      </c>
      <c r="Y30" s="37">
        <f>SUMIFS(СВЦЭМ!$C$34:$C$777,СВЦЭМ!$A$34:$A$777,$A30,СВЦЭМ!$B$34:$B$777,Y$11)+'СЕТ СН'!$F$9+СВЦЭМ!$D$10+'СЕТ СН'!$F$5</f>
        <v>4191.23939909</v>
      </c>
    </row>
    <row r="31" spans="1:25" ht="15.75" x14ac:dyDescent="0.2">
      <c r="A31" s="36">
        <f t="shared" si="0"/>
        <v>42602</v>
      </c>
      <c r="B31" s="37">
        <f>SUMIFS(СВЦЭМ!$C$34:$C$777,СВЦЭМ!$A$34:$A$777,$A31,СВЦЭМ!$B$34:$B$777,B$11)+'СЕТ СН'!$F$9+СВЦЭМ!$D$10+'СЕТ СН'!$F$5</f>
        <v>4221.6951306600004</v>
      </c>
      <c r="C31" s="37">
        <f>SUMIFS(СВЦЭМ!$C$34:$C$777,СВЦЭМ!$A$34:$A$777,$A31,СВЦЭМ!$B$34:$B$777,C$11)+'СЕТ СН'!$F$9+СВЦЭМ!$D$10+'СЕТ СН'!$F$5</f>
        <v>4224.49358691</v>
      </c>
      <c r="D31" s="37">
        <f>SUMIFS(СВЦЭМ!$C$34:$C$777,СВЦЭМ!$A$34:$A$777,$A31,СВЦЭМ!$B$34:$B$777,D$11)+'СЕТ СН'!$F$9+СВЦЭМ!$D$10+'СЕТ СН'!$F$5</f>
        <v>4247.3735268199998</v>
      </c>
      <c r="E31" s="37">
        <f>SUMIFS(СВЦЭМ!$C$34:$C$777,СВЦЭМ!$A$34:$A$777,$A31,СВЦЭМ!$B$34:$B$777,E$11)+'СЕТ СН'!$F$9+СВЦЭМ!$D$10+'СЕТ СН'!$F$5</f>
        <v>4260.9231955100004</v>
      </c>
      <c r="F31" s="37">
        <f>SUMIFS(СВЦЭМ!$C$34:$C$777,СВЦЭМ!$A$34:$A$777,$A31,СВЦЭМ!$B$34:$B$777,F$11)+'СЕТ СН'!$F$9+СВЦЭМ!$D$10+'СЕТ СН'!$F$5</f>
        <v>4276.3094900200003</v>
      </c>
      <c r="G31" s="37">
        <f>SUMIFS(СВЦЭМ!$C$34:$C$777,СВЦЭМ!$A$34:$A$777,$A31,СВЦЭМ!$B$34:$B$777,G$11)+'СЕТ СН'!$F$9+СВЦЭМ!$D$10+'СЕТ СН'!$F$5</f>
        <v>4265.9674736200004</v>
      </c>
      <c r="H31" s="37">
        <f>SUMIFS(СВЦЭМ!$C$34:$C$777,СВЦЭМ!$A$34:$A$777,$A31,СВЦЭМ!$B$34:$B$777,H$11)+'СЕТ СН'!$F$9+СВЦЭМ!$D$10+'СЕТ СН'!$F$5</f>
        <v>4272.0929860900005</v>
      </c>
      <c r="I31" s="37">
        <f>SUMIFS(СВЦЭМ!$C$34:$C$777,СВЦЭМ!$A$34:$A$777,$A31,СВЦЭМ!$B$34:$B$777,I$11)+'СЕТ СН'!$F$9+СВЦЭМ!$D$10+'СЕТ СН'!$F$5</f>
        <v>4302.7448777099999</v>
      </c>
      <c r="J31" s="37">
        <f>SUMIFS(СВЦЭМ!$C$34:$C$777,СВЦЭМ!$A$34:$A$777,$A31,СВЦЭМ!$B$34:$B$777,J$11)+'СЕТ СН'!$F$9+СВЦЭМ!$D$10+'СЕТ СН'!$F$5</f>
        <v>4272.0493725900005</v>
      </c>
      <c r="K31" s="37">
        <f>SUMIFS(СВЦЭМ!$C$34:$C$777,СВЦЭМ!$A$34:$A$777,$A31,СВЦЭМ!$B$34:$B$777,K$11)+'СЕТ СН'!$F$9+СВЦЭМ!$D$10+'СЕТ СН'!$F$5</f>
        <v>4225.8722337300005</v>
      </c>
      <c r="L31" s="37">
        <f>SUMIFS(СВЦЭМ!$C$34:$C$777,СВЦЭМ!$A$34:$A$777,$A31,СВЦЭМ!$B$34:$B$777,L$11)+'СЕТ СН'!$F$9+СВЦЭМ!$D$10+'СЕТ СН'!$F$5</f>
        <v>4236.7478654300003</v>
      </c>
      <c r="M31" s="37">
        <f>SUMIFS(СВЦЭМ!$C$34:$C$777,СВЦЭМ!$A$34:$A$777,$A31,СВЦЭМ!$B$34:$B$777,M$11)+'СЕТ СН'!$F$9+СВЦЭМ!$D$10+'СЕТ СН'!$F$5</f>
        <v>4338.1661707399999</v>
      </c>
      <c r="N31" s="37">
        <f>SUMIFS(СВЦЭМ!$C$34:$C$777,СВЦЭМ!$A$34:$A$777,$A31,СВЦЭМ!$B$34:$B$777,N$11)+'СЕТ СН'!$F$9+СВЦЭМ!$D$10+'СЕТ СН'!$F$5</f>
        <v>4329.07957515</v>
      </c>
      <c r="O31" s="37">
        <f>SUMIFS(СВЦЭМ!$C$34:$C$777,СВЦЭМ!$A$34:$A$777,$A31,СВЦЭМ!$B$34:$B$777,O$11)+'СЕТ СН'!$F$9+СВЦЭМ!$D$10+'СЕТ СН'!$F$5</f>
        <v>4327.0521446600005</v>
      </c>
      <c r="P31" s="37">
        <f>SUMIFS(СВЦЭМ!$C$34:$C$777,СВЦЭМ!$A$34:$A$777,$A31,СВЦЭМ!$B$34:$B$777,P$11)+'СЕТ СН'!$F$9+СВЦЭМ!$D$10+'СЕТ СН'!$F$5</f>
        <v>4399.1493458000004</v>
      </c>
      <c r="Q31" s="37">
        <f>SUMIFS(СВЦЭМ!$C$34:$C$777,СВЦЭМ!$A$34:$A$777,$A31,СВЦЭМ!$B$34:$B$777,Q$11)+'СЕТ СН'!$F$9+СВЦЭМ!$D$10+'СЕТ СН'!$F$5</f>
        <v>4458.2400569800002</v>
      </c>
      <c r="R31" s="37">
        <f>SUMIFS(СВЦЭМ!$C$34:$C$777,СВЦЭМ!$A$34:$A$777,$A31,СВЦЭМ!$B$34:$B$777,R$11)+'СЕТ СН'!$F$9+СВЦЭМ!$D$10+'СЕТ СН'!$F$5</f>
        <v>4692.3632964900007</v>
      </c>
      <c r="S31" s="37">
        <f>SUMIFS(СВЦЭМ!$C$34:$C$777,СВЦЭМ!$A$34:$A$777,$A31,СВЦЭМ!$B$34:$B$777,S$11)+'СЕТ СН'!$F$9+СВЦЭМ!$D$10+'СЕТ СН'!$F$5</f>
        <v>4633.1469137900003</v>
      </c>
      <c r="T31" s="37">
        <f>SUMIFS(СВЦЭМ!$C$34:$C$777,СВЦЭМ!$A$34:$A$777,$A31,СВЦЭМ!$B$34:$B$777,T$11)+'СЕТ СН'!$F$9+СВЦЭМ!$D$10+'СЕТ СН'!$F$5</f>
        <v>4624.5781391199998</v>
      </c>
      <c r="U31" s="37">
        <f>SUMIFS(СВЦЭМ!$C$34:$C$777,СВЦЭМ!$A$34:$A$777,$A31,СВЦЭМ!$B$34:$B$777,U$11)+'СЕТ СН'!$F$9+СВЦЭМ!$D$10+'СЕТ СН'!$F$5</f>
        <v>4679.2827853300005</v>
      </c>
      <c r="V31" s="37">
        <f>SUMIFS(СВЦЭМ!$C$34:$C$777,СВЦЭМ!$A$34:$A$777,$A31,СВЦЭМ!$B$34:$B$777,V$11)+'СЕТ СН'!$F$9+СВЦЭМ!$D$10+'СЕТ СН'!$F$5</f>
        <v>4740.0869151000006</v>
      </c>
      <c r="W31" s="37">
        <f>SUMIFS(СВЦЭМ!$C$34:$C$777,СВЦЭМ!$A$34:$A$777,$A31,СВЦЭМ!$B$34:$B$777,W$11)+'СЕТ СН'!$F$9+СВЦЭМ!$D$10+'СЕТ СН'!$F$5</f>
        <v>4717.21983525</v>
      </c>
      <c r="X31" s="37">
        <f>SUMIFS(СВЦЭМ!$C$34:$C$777,СВЦЭМ!$A$34:$A$777,$A31,СВЦЭМ!$B$34:$B$777,X$11)+'СЕТ СН'!$F$9+СВЦЭМ!$D$10+'СЕТ СН'!$F$5</f>
        <v>4692.0640455000002</v>
      </c>
      <c r="Y31" s="37">
        <f>SUMIFS(СВЦЭМ!$C$34:$C$777,СВЦЭМ!$A$34:$A$777,$A31,СВЦЭМ!$B$34:$B$777,Y$11)+'СЕТ СН'!$F$9+СВЦЭМ!$D$10+'СЕТ СН'!$F$5</f>
        <v>4762.5644449400006</v>
      </c>
    </row>
    <row r="32" spans="1:25" ht="15.75" x14ac:dyDescent="0.2">
      <c r="A32" s="36">
        <f t="shared" si="0"/>
        <v>42603</v>
      </c>
      <c r="B32" s="37">
        <f>SUMIFS(СВЦЭМ!$C$34:$C$777,СВЦЭМ!$A$34:$A$777,$A32,СВЦЭМ!$B$34:$B$777,B$11)+'СЕТ СН'!$F$9+СВЦЭМ!$D$10+'СЕТ СН'!$F$5</f>
        <v>4929.8809219499999</v>
      </c>
      <c r="C32" s="37">
        <f>SUMIFS(СВЦЭМ!$C$34:$C$777,СВЦЭМ!$A$34:$A$777,$A32,СВЦЭМ!$B$34:$B$777,C$11)+'СЕТ СН'!$F$9+СВЦЭМ!$D$10+'СЕТ СН'!$F$5</f>
        <v>4769.1473057800004</v>
      </c>
      <c r="D32" s="37">
        <f>SUMIFS(СВЦЭМ!$C$34:$C$777,СВЦЭМ!$A$34:$A$777,$A32,СВЦЭМ!$B$34:$B$777,D$11)+'СЕТ СН'!$F$9+СВЦЭМ!$D$10+'СЕТ СН'!$F$5</f>
        <v>4944.6882508100007</v>
      </c>
      <c r="E32" s="37">
        <f>SUMIFS(СВЦЭМ!$C$34:$C$777,СВЦЭМ!$A$34:$A$777,$A32,СВЦЭМ!$B$34:$B$777,E$11)+'СЕТ СН'!$F$9+СВЦЭМ!$D$10+'СЕТ СН'!$F$5</f>
        <v>4852.6692002899999</v>
      </c>
      <c r="F32" s="37">
        <f>SUMIFS(СВЦЭМ!$C$34:$C$777,СВЦЭМ!$A$34:$A$777,$A32,СВЦЭМ!$B$34:$B$777,F$11)+'СЕТ СН'!$F$9+СВЦЭМ!$D$10+'СЕТ СН'!$F$5</f>
        <v>4671.2916217600005</v>
      </c>
      <c r="G32" s="37">
        <f>SUMIFS(СВЦЭМ!$C$34:$C$777,СВЦЭМ!$A$34:$A$777,$A32,СВЦЭМ!$B$34:$B$777,G$11)+'СЕТ СН'!$F$9+СВЦЭМ!$D$10+'СЕТ СН'!$F$5</f>
        <v>4605.9149023299997</v>
      </c>
      <c r="H32" s="37">
        <f>SUMIFS(СВЦЭМ!$C$34:$C$777,СВЦЭМ!$A$34:$A$777,$A32,СВЦЭМ!$B$34:$B$777,H$11)+'СЕТ СН'!$F$9+СВЦЭМ!$D$10+'СЕТ СН'!$F$5</f>
        <v>4583.9733296499999</v>
      </c>
      <c r="I32" s="37">
        <f>SUMIFS(СВЦЭМ!$C$34:$C$777,СВЦЭМ!$A$34:$A$777,$A32,СВЦЭМ!$B$34:$B$777,I$11)+'СЕТ СН'!$F$9+СВЦЭМ!$D$10+'СЕТ СН'!$F$5</f>
        <v>4544.1085391200004</v>
      </c>
      <c r="J32" s="37">
        <f>SUMIFS(СВЦЭМ!$C$34:$C$777,СВЦЭМ!$A$34:$A$777,$A32,СВЦЭМ!$B$34:$B$777,J$11)+'СЕТ СН'!$F$9+СВЦЭМ!$D$10+'СЕТ СН'!$F$5</f>
        <v>4449.9591972199996</v>
      </c>
      <c r="K32" s="37">
        <f>SUMIFS(СВЦЭМ!$C$34:$C$777,СВЦЭМ!$A$34:$A$777,$A32,СВЦЭМ!$B$34:$B$777,K$11)+'СЕТ СН'!$F$9+СВЦЭМ!$D$10+'СЕТ СН'!$F$5</f>
        <v>4283.1466375</v>
      </c>
      <c r="L32" s="37">
        <f>SUMIFS(СВЦЭМ!$C$34:$C$777,СВЦЭМ!$A$34:$A$777,$A32,СВЦЭМ!$B$34:$B$777,L$11)+'СЕТ СН'!$F$9+СВЦЭМ!$D$10+'СЕТ СН'!$F$5</f>
        <v>4249.6717330500005</v>
      </c>
      <c r="M32" s="37">
        <f>SUMIFS(СВЦЭМ!$C$34:$C$777,СВЦЭМ!$A$34:$A$777,$A32,СВЦЭМ!$B$34:$B$777,M$11)+'СЕТ СН'!$F$9+СВЦЭМ!$D$10+'СЕТ СН'!$F$5</f>
        <v>4302.5565911800004</v>
      </c>
      <c r="N32" s="37">
        <f>SUMIFS(СВЦЭМ!$C$34:$C$777,СВЦЭМ!$A$34:$A$777,$A32,СВЦЭМ!$B$34:$B$777,N$11)+'СЕТ СН'!$F$9+СВЦЭМ!$D$10+'СЕТ СН'!$F$5</f>
        <v>4311.1372250200002</v>
      </c>
      <c r="O32" s="37">
        <f>SUMIFS(СВЦЭМ!$C$34:$C$777,СВЦЭМ!$A$34:$A$777,$A32,СВЦЭМ!$B$34:$B$777,O$11)+'СЕТ СН'!$F$9+СВЦЭМ!$D$10+'СЕТ СН'!$F$5</f>
        <v>4351.5296477500005</v>
      </c>
      <c r="P32" s="37">
        <f>SUMIFS(СВЦЭМ!$C$34:$C$777,СВЦЭМ!$A$34:$A$777,$A32,СВЦЭМ!$B$34:$B$777,P$11)+'СЕТ СН'!$F$9+СВЦЭМ!$D$10+'СЕТ СН'!$F$5</f>
        <v>4347.0481236400001</v>
      </c>
      <c r="Q32" s="37">
        <f>SUMIFS(СВЦЭМ!$C$34:$C$777,СВЦЭМ!$A$34:$A$777,$A32,СВЦЭМ!$B$34:$B$777,Q$11)+'СЕТ СН'!$F$9+СВЦЭМ!$D$10+'СЕТ СН'!$F$5</f>
        <v>4341.5943643999999</v>
      </c>
      <c r="R32" s="37">
        <f>SUMIFS(СВЦЭМ!$C$34:$C$777,СВЦЭМ!$A$34:$A$777,$A32,СВЦЭМ!$B$34:$B$777,R$11)+'СЕТ СН'!$F$9+СВЦЭМ!$D$10+'СЕТ СН'!$F$5</f>
        <v>4407.6258041399997</v>
      </c>
      <c r="S32" s="37">
        <f>SUMIFS(СВЦЭМ!$C$34:$C$777,СВЦЭМ!$A$34:$A$777,$A32,СВЦЭМ!$B$34:$B$777,S$11)+'СЕТ СН'!$F$9+СВЦЭМ!$D$10+'СЕТ СН'!$F$5</f>
        <v>4411.8235510699997</v>
      </c>
      <c r="T32" s="37">
        <f>SUMIFS(СВЦЭМ!$C$34:$C$777,СВЦЭМ!$A$34:$A$777,$A32,СВЦЭМ!$B$34:$B$777,T$11)+'СЕТ СН'!$F$9+СВЦЭМ!$D$10+'СЕТ СН'!$F$5</f>
        <v>4395.69262041</v>
      </c>
      <c r="U32" s="37">
        <f>SUMIFS(СВЦЭМ!$C$34:$C$777,СВЦЭМ!$A$34:$A$777,$A32,СВЦЭМ!$B$34:$B$777,U$11)+'СЕТ СН'!$F$9+СВЦЭМ!$D$10+'СЕТ СН'!$F$5</f>
        <v>4388.93940165</v>
      </c>
      <c r="V32" s="37">
        <f>SUMIFS(СВЦЭМ!$C$34:$C$777,СВЦЭМ!$A$34:$A$777,$A32,СВЦЭМ!$B$34:$B$777,V$11)+'СЕТ СН'!$F$9+СВЦЭМ!$D$10+'СЕТ СН'!$F$5</f>
        <v>4383.8041259000001</v>
      </c>
      <c r="W32" s="37">
        <f>SUMIFS(СВЦЭМ!$C$34:$C$777,СВЦЭМ!$A$34:$A$777,$A32,СВЦЭМ!$B$34:$B$777,W$11)+'СЕТ СН'!$F$9+СВЦЭМ!$D$10+'СЕТ СН'!$F$5</f>
        <v>4444.4752002700006</v>
      </c>
      <c r="X32" s="37">
        <f>SUMIFS(СВЦЭМ!$C$34:$C$777,СВЦЭМ!$A$34:$A$777,$A32,СВЦЭМ!$B$34:$B$777,X$11)+'СЕТ СН'!$F$9+СВЦЭМ!$D$10+'СЕТ СН'!$F$5</f>
        <v>4356.5067876800003</v>
      </c>
      <c r="Y32" s="37">
        <f>SUMIFS(СВЦЭМ!$C$34:$C$777,СВЦЭМ!$A$34:$A$777,$A32,СВЦЭМ!$B$34:$B$777,Y$11)+'СЕТ СН'!$F$9+СВЦЭМ!$D$10+'СЕТ СН'!$F$5</f>
        <v>4331.51666037</v>
      </c>
    </row>
    <row r="33" spans="1:25" ht="15.75" x14ac:dyDescent="0.2">
      <c r="A33" s="36">
        <f t="shared" si="0"/>
        <v>42604</v>
      </c>
      <c r="B33" s="37">
        <f>SUMIFS(СВЦЭМ!$C$34:$C$777,СВЦЭМ!$A$34:$A$777,$A33,СВЦЭМ!$B$34:$B$777,B$11)+'СЕТ СН'!$F$9+СВЦЭМ!$D$10+'СЕТ СН'!$F$5</f>
        <v>4351.8083144500006</v>
      </c>
      <c r="C33" s="37">
        <f>SUMIFS(СВЦЭМ!$C$34:$C$777,СВЦЭМ!$A$34:$A$777,$A33,СВЦЭМ!$B$34:$B$777,C$11)+'СЕТ СН'!$F$9+СВЦЭМ!$D$10+'СЕТ СН'!$F$5</f>
        <v>4422.3281994700001</v>
      </c>
      <c r="D33" s="37">
        <f>SUMIFS(СВЦЭМ!$C$34:$C$777,СВЦЭМ!$A$34:$A$777,$A33,СВЦЭМ!$B$34:$B$777,D$11)+'СЕТ СН'!$F$9+СВЦЭМ!$D$10+'СЕТ СН'!$F$5</f>
        <v>4487.0204695000002</v>
      </c>
      <c r="E33" s="37">
        <f>SUMIFS(СВЦЭМ!$C$34:$C$777,СВЦЭМ!$A$34:$A$777,$A33,СВЦЭМ!$B$34:$B$777,E$11)+'СЕТ СН'!$F$9+СВЦЭМ!$D$10+'СЕТ СН'!$F$5</f>
        <v>4469.8376430300004</v>
      </c>
      <c r="F33" s="37">
        <f>SUMIFS(СВЦЭМ!$C$34:$C$777,СВЦЭМ!$A$34:$A$777,$A33,СВЦЭМ!$B$34:$B$777,F$11)+'СЕТ СН'!$F$9+СВЦЭМ!$D$10+'СЕТ СН'!$F$5</f>
        <v>4440.2515665999999</v>
      </c>
      <c r="G33" s="37">
        <f>SUMIFS(СВЦЭМ!$C$34:$C$777,СВЦЭМ!$A$34:$A$777,$A33,СВЦЭМ!$B$34:$B$777,G$11)+'СЕТ СН'!$F$9+СВЦЭМ!$D$10+'СЕТ СН'!$F$5</f>
        <v>4405.7707410599996</v>
      </c>
      <c r="H33" s="37">
        <f>SUMIFS(СВЦЭМ!$C$34:$C$777,СВЦЭМ!$A$34:$A$777,$A33,СВЦЭМ!$B$34:$B$777,H$11)+'СЕТ СН'!$F$9+СВЦЭМ!$D$10+'СЕТ СН'!$F$5</f>
        <v>4326.3597161899997</v>
      </c>
      <c r="I33" s="37">
        <f>SUMIFS(СВЦЭМ!$C$34:$C$777,СВЦЭМ!$A$34:$A$777,$A33,СВЦЭМ!$B$34:$B$777,I$11)+'СЕТ СН'!$F$9+СВЦЭМ!$D$10+'СЕТ СН'!$F$5</f>
        <v>4314.8984451900005</v>
      </c>
      <c r="J33" s="37">
        <f>SUMIFS(СВЦЭМ!$C$34:$C$777,СВЦЭМ!$A$34:$A$777,$A33,СВЦЭМ!$B$34:$B$777,J$11)+'СЕТ СН'!$F$9+СВЦЭМ!$D$10+'СЕТ СН'!$F$5</f>
        <v>4224.1408907499999</v>
      </c>
      <c r="K33" s="37">
        <f>SUMIFS(СВЦЭМ!$C$34:$C$777,СВЦЭМ!$A$34:$A$777,$A33,СВЦЭМ!$B$34:$B$777,K$11)+'СЕТ СН'!$F$9+СВЦЭМ!$D$10+'СЕТ СН'!$F$5</f>
        <v>4174.8579612700005</v>
      </c>
      <c r="L33" s="37">
        <f>SUMIFS(СВЦЭМ!$C$34:$C$777,СВЦЭМ!$A$34:$A$777,$A33,СВЦЭМ!$B$34:$B$777,L$11)+'СЕТ СН'!$F$9+СВЦЭМ!$D$10+'СЕТ СН'!$F$5</f>
        <v>4218.1481897200001</v>
      </c>
      <c r="M33" s="37">
        <f>SUMIFS(СВЦЭМ!$C$34:$C$777,СВЦЭМ!$A$34:$A$777,$A33,СВЦЭМ!$B$34:$B$777,M$11)+'СЕТ СН'!$F$9+СВЦЭМ!$D$10+'СЕТ СН'!$F$5</f>
        <v>4255.6144427899999</v>
      </c>
      <c r="N33" s="37">
        <f>SUMIFS(СВЦЭМ!$C$34:$C$777,СВЦЭМ!$A$34:$A$777,$A33,СВЦЭМ!$B$34:$B$777,N$11)+'СЕТ СН'!$F$9+СВЦЭМ!$D$10+'СЕТ СН'!$F$5</f>
        <v>4235.4389831500002</v>
      </c>
      <c r="O33" s="37">
        <f>SUMIFS(СВЦЭМ!$C$34:$C$777,СВЦЭМ!$A$34:$A$777,$A33,СВЦЭМ!$B$34:$B$777,O$11)+'СЕТ СН'!$F$9+СВЦЭМ!$D$10+'СЕТ СН'!$F$5</f>
        <v>4280.3259755099998</v>
      </c>
      <c r="P33" s="37">
        <f>SUMIFS(СВЦЭМ!$C$34:$C$777,СВЦЭМ!$A$34:$A$777,$A33,СВЦЭМ!$B$34:$B$777,P$11)+'СЕТ СН'!$F$9+СВЦЭМ!$D$10+'СЕТ СН'!$F$5</f>
        <v>4276.3218558099998</v>
      </c>
      <c r="Q33" s="37">
        <f>SUMIFS(СВЦЭМ!$C$34:$C$777,СВЦЭМ!$A$34:$A$777,$A33,СВЦЭМ!$B$34:$B$777,Q$11)+'СЕТ СН'!$F$9+СВЦЭМ!$D$10+'СЕТ СН'!$F$5</f>
        <v>4240.0830204000004</v>
      </c>
      <c r="R33" s="37">
        <f>SUMIFS(СВЦЭМ!$C$34:$C$777,СВЦЭМ!$A$34:$A$777,$A33,СВЦЭМ!$B$34:$B$777,R$11)+'СЕТ СН'!$F$9+СВЦЭМ!$D$10+'СЕТ СН'!$F$5</f>
        <v>4246.8449110800002</v>
      </c>
      <c r="S33" s="37">
        <f>SUMIFS(СВЦЭМ!$C$34:$C$777,СВЦЭМ!$A$34:$A$777,$A33,СВЦЭМ!$B$34:$B$777,S$11)+'СЕТ СН'!$F$9+СВЦЭМ!$D$10+'СЕТ СН'!$F$5</f>
        <v>4239.0852696500006</v>
      </c>
      <c r="T33" s="37">
        <f>SUMIFS(СВЦЭМ!$C$34:$C$777,СВЦЭМ!$A$34:$A$777,$A33,СВЦЭМ!$B$34:$B$777,T$11)+'СЕТ СН'!$F$9+СВЦЭМ!$D$10+'СЕТ СН'!$F$5</f>
        <v>4177.4114675199999</v>
      </c>
      <c r="U33" s="37">
        <f>SUMIFS(СВЦЭМ!$C$34:$C$777,СВЦЭМ!$A$34:$A$777,$A33,СВЦЭМ!$B$34:$B$777,U$11)+'СЕТ СН'!$F$9+СВЦЭМ!$D$10+'СЕТ СН'!$F$5</f>
        <v>4166.91765605</v>
      </c>
      <c r="V33" s="37">
        <f>SUMIFS(СВЦЭМ!$C$34:$C$777,СВЦЭМ!$A$34:$A$777,$A33,СВЦЭМ!$B$34:$B$777,V$11)+'СЕТ СН'!$F$9+СВЦЭМ!$D$10+'СЕТ СН'!$F$5</f>
        <v>4162.7539988799999</v>
      </c>
      <c r="W33" s="37">
        <f>SUMIFS(СВЦЭМ!$C$34:$C$777,СВЦЭМ!$A$34:$A$777,$A33,СВЦЭМ!$B$34:$B$777,W$11)+'СЕТ СН'!$F$9+СВЦЭМ!$D$10+'СЕТ СН'!$F$5</f>
        <v>4149.1953937899998</v>
      </c>
      <c r="X33" s="37">
        <f>SUMIFS(СВЦЭМ!$C$34:$C$777,СВЦЭМ!$A$34:$A$777,$A33,СВЦЭМ!$B$34:$B$777,X$11)+'СЕТ СН'!$F$9+СВЦЭМ!$D$10+'СЕТ СН'!$F$5</f>
        <v>4133.0044580600006</v>
      </c>
      <c r="Y33" s="37">
        <f>SUMIFS(СВЦЭМ!$C$34:$C$777,СВЦЭМ!$A$34:$A$777,$A33,СВЦЭМ!$B$34:$B$777,Y$11)+'СЕТ СН'!$F$9+СВЦЭМ!$D$10+'СЕТ СН'!$F$5</f>
        <v>4196.8504756500006</v>
      </c>
    </row>
    <row r="34" spans="1:25" ht="15.75" x14ac:dyDescent="0.2">
      <c r="A34" s="36">
        <f t="shared" si="0"/>
        <v>42605</v>
      </c>
      <c r="B34" s="37">
        <f>SUMIFS(СВЦЭМ!$C$34:$C$777,СВЦЭМ!$A$34:$A$777,$A34,СВЦЭМ!$B$34:$B$777,B$11)+'СЕТ СН'!$F$9+СВЦЭМ!$D$10+'СЕТ СН'!$F$5</f>
        <v>4229.0743096000006</v>
      </c>
      <c r="C34" s="37">
        <f>SUMIFS(СВЦЭМ!$C$34:$C$777,СВЦЭМ!$A$34:$A$777,$A34,СВЦЭМ!$B$34:$B$777,C$11)+'СЕТ СН'!$F$9+СВЦЭМ!$D$10+'СЕТ СН'!$F$5</f>
        <v>4299.2828625700004</v>
      </c>
      <c r="D34" s="37">
        <f>SUMIFS(СВЦЭМ!$C$34:$C$777,СВЦЭМ!$A$34:$A$777,$A34,СВЦЭМ!$B$34:$B$777,D$11)+'СЕТ СН'!$F$9+СВЦЭМ!$D$10+'СЕТ СН'!$F$5</f>
        <v>4324.69578499</v>
      </c>
      <c r="E34" s="37">
        <f>SUMIFS(СВЦЭМ!$C$34:$C$777,СВЦЭМ!$A$34:$A$777,$A34,СВЦЭМ!$B$34:$B$777,E$11)+'СЕТ СН'!$F$9+СВЦЭМ!$D$10+'СЕТ СН'!$F$5</f>
        <v>4331.3319981700006</v>
      </c>
      <c r="F34" s="37">
        <f>SUMIFS(СВЦЭМ!$C$34:$C$777,СВЦЭМ!$A$34:$A$777,$A34,СВЦЭМ!$B$34:$B$777,F$11)+'СЕТ СН'!$F$9+СВЦЭМ!$D$10+'СЕТ СН'!$F$5</f>
        <v>4321.7885609100003</v>
      </c>
      <c r="G34" s="37">
        <f>SUMIFS(СВЦЭМ!$C$34:$C$777,СВЦЭМ!$A$34:$A$777,$A34,СВЦЭМ!$B$34:$B$777,G$11)+'СЕТ СН'!$F$9+СВЦЭМ!$D$10+'СЕТ СН'!$F$5</f>
        <v>4334.3539204099998</v>
      </c>
      <c r="H34" s="37">
        <f>SUMIFS(СВЦЭМ!$C$34:$C$777,СВЦЭМ!$A$34:$A$777,$A34,СВЦЭМ!$B$34:$B$777,H$11)+'СЕТ СН'!$F$9+СВЦЭМ!$D$10+'СЕТ СН'!$F$5</f>
        <v>4359.8333110499998</v>
      </c>
      <c r="I34" s="37">
        <f>SUMIFS(СВЦЭМ!$C$34:$C$777,СВЦЭМ!$A$34:$A$777,$A34,СВЦЭМ!$B$34:$B$777,I$11)+'СЕТ СН'!$F$9+СВЦЭМ!$D$10+'СЕТ СН'!$F$5</f>
        <v>4334.7836035999999</v>
      </c>
      <c r="J34" s="37">
        <f>SUMIFS(СВЦЭМ!$C$34:$C$777,СВЦЭМ!$A$34:$A$777,$A34,СВЦЭМ!$B$34:$B$777,J$11)+'СЕТ СН'!$F$9+СВЦЭМ!$D$10+'СЕТ СН'!$F$5</f>
        <v>4373.2963953300005</v>
      </c>
      <c r="K34" s="37">
        <f>SUMIFS(СВЦЭМ!$C$34:$C$777,СВЦЭМ!$A$34:$A$777,$A34,СВЦЭМ!$B$34:$B$777,K$11)+'СЕТ СН'!$F$9+СВЦЭМ!$D$10+'СЕТ СН'!$F$5</f>
        <v>4162.0897277800004</v>
      </c>
      <c r="L34" s="37">
        <f>SUMIFS(СВЦЭМ!$C$34:$C$777,СВЦЭМ!$A$34:$A$777,$A34,СВЦЭМ!$B$34:$B$777,L$11)+'СЕТ СН'!$F$9+СВЦЭМ!$D$10+'СЕТ СН'!$F$5</f>
        <v>4124.3898120800004</v>
      </c>
      <c r="M34" s="37">
        <f>SUMIFS(СВЦЭМ!$C$34:$C$777,СВЦЭМ!$A$34:$A$777,$A34,СВЦЭМ!$B$34:$B$777,M$11)+'СЕТ СН'!$F$9+СВЦЭМ!$D$10+'СЕТ СН'!$F$5</f>
        <v>4109.4663227800002</v>
      </c>
      <c r="N34" s="37">
        <f>SUMIFS(СВЦЭМ!$C$34:$C$777,СВЦЭМ!$A$34:$A$777,$A34,СВЦЭМ!$B$34:$B$777,N$11)+'СЕТ СН'!$F$9+СВЦЭМ!$D$10+'СЕТ СН'!$F$5</f>
        <v>4122.44540719</v>
      </c>
      <c r="O34" s="37">
        <f>SUMIFS(СВЦЭМ!$C$34:$C$777,СВЦЭМ!$A$34:$A$777,$A34,СВЦЭМ!$B$34:$B$777,O$11)+'СЕТ СН'!$F$9+СВЦЭМ!$D$10+'СЕТ СН'!$F$5</f>
        <v>4158.2934066100006</v>
      </c>
      <c r="P34" s="37">
        <f>SUMIFS(СВЦЭМ!$C$34:$C$777,СВЦЭМ!$A$34:$A$777,$A34,СВЦЭМ!$B$34:$B$777,P$11)+'СЕТ СН'!$F$9+СВЦЭМ!$D$10+'СЕТ СН'!$F$5</f>
        <v>4169.7093161399998</v>
      </c>
      <c r="Q34" s="37">
        <f>SUMIFS(СВЦЭМ!$C$34:$C$777,СВЦЭМ!$A$34:$A$777,$A34,СВЦЭМ!$B$34:$B$777,Q$11)+'СЕТ СН'!$F$9+СВЦЭМ!$D$10+'СЕТ СН'!$F$5</f>
        <v>4118.0809969100001</v>
      </c>
      <c r="R34" s="37">
        <f>SUMIFS(СВЦЭМ!$C$34:$C$777,СВЦЭМ!$A$34:$A$777,$A34,СВЦЭМ!$B$34:$B$777,R$11)+'СЕТ СН'!$F$9+СВЦЭМ!$D$10+'СЕТ СН'!$F$5</f>
        <v>4145.4864229300001</v>
      </c>
      <c r="S34" s="37">
        <f>SUMIFS(СВЦЭМ!$C$34:$C$777,СВЦЭМ!$A$34:$A$777,$A34,СВЦЭМ!$B$34:$B$777,S$11)+'СЕТ СН'!$F$9+СВЦЭМ!$D$10+'СЕТ СН'!$F$5</f>
        <v>4142.9530419100001</v>
      </c>
      <c r="T34" s="37">
        <f>SUMIFS(СВЦЭМ!$C$34:$C$777,СВЦЭМ!$A$34:$A$777,$A34,СВЦЭМ!$B$34:$B$777,T$11)+'СЕТ СН'!$F$9+СВЦЭМ!$D$10+'СЕТ СН'!$F$5</f>
        <v>4124.4694758599999</v>
      </c>
      <c r="U34" s="37">
        <f>SUMIFS(СВЦЭМ!$C$34:$C$777,СВЦЭМ!$A$34:$A$777,$A34,СВЦЭМ!$B$34:$B$777,U$11)+'СЕТ СН'!$F$9+СВЦЭМ!$D$10+'СЕТ СН'!$F$5</f>
        <v>4102.3056115500003</v>
      </c>
      <c r="V34" s="37">
        <f>SUMIFS(СВЦЭМ!$C$34:$C$777,СВЦЭМ!$A$34:$A$777,$A34,СВЦЭМ!$B$34:$B$777,V$11)+'СЕТ СН'!$F$9+СВЦЭМ!$D$10+'СЕТ СН'!$F$5</f>
        <v>4122.3324557300002</v>
      </c>
      <c r="W34" s="37">
        <f>SUMIFS(СВЦЭМ!$C$34:$C$777,СВЦЭМ!$A$34:$A$777,$A34,СВЦЭМ!$B$34:$B$777,W$11)+'СЕТ СН'!$F$9+СВЦЭМ!$D$10+'СЕТ СН'!$F$5</f>
        <v>4136.3888716700003</v>
      </c>
      <c r="X34" s="37">
        <f>SUMIFS(СВЦЭМ!$C$34:$C$777,СВЦЭМ!$A$34:$A$777,$A34,СВЦЭМ!$B$34:$B$777,X$11)+'СЕТ СН'!$F$9+СВЦЭМ!$D$10+'СЕТ СН'!$F$5</f>
        <v>4200.8606364300003</v>
      </c>
      <c r="Y34" s="37">
        <f>SUMIFS(СВЦЭМ!$C$34:$C$777,СВЦЭМ!$A$34:$A$777,$A34,СВЦЭМ!$B$34:$B$777,Y$11)+'СЕТ СН'!$F$9+СВЦЭМ!$D$10+'СЕТ СН'!$F$5</f>
        <v>4193.4269578200001</v>
      </c>
    </row>
    <row r="35" spans="1:25" ht="15.75" x14ac:dyDescent="0.2">
      <c r="A35" s="36">
        <f t="shared" si="0"/>
        <v>42606</v>
      </c>
      <c r="B35" s="37">
        <f>SUMIFS(СВЦЭМ!$C$34:$C$777,СВЦЭМ!$A$34:$A$777,$A35,СВЦЭМ!$B$34:$B$777,B$11)+'СЕТ СН'!$F$9+СВЦЭМ!$D$10+'СЕТ СН'!$F$5</f>
        <v>4270.5317967700003</v>
      </c>
      <c r="C35" s="37">
        <f>SUMIFS(СВЦЭМ!$C$34:$C$777,СВЦЭМ!$A$34:$A$777,$A35,СВЦЭМ!$B$34:$B$777,C$11)+'СЕТ СН'!$F$9+СВЦЭМ!$D$10+'СЕТ СН'!$F$5</f>
        <v>4325.2263017200003</v>
      </c>
      <c r="D35" s="37">
        <f>SUMIFS(СВЦЭМ!$C$34:$C$777,СВЦЭМ!$A$34:$A$777,$A35,СВЦЭМ!$B$34:$B$777,D$11)+'СЕТ СН'!$F$9+СВЦЭМ!$D$10+'СЕТ СН'!$F$5</f>
        <v>4320.22876808</v>
      </c>
      <c r="E35" s="37">
        <f>SUMIFS(СВЦЭМ!$C$34:$C$777,СВЦЭМ!$A$34:$A$777,$A35,СВЦЭМ!$B$34:$B$777,E$11)+'СЕТ СН'!$F$9+СВЦЭМ!$D$10+'СЕТ СН'!$F$5</f>
        <v>4328.2082185099998</v>
      </c>
      <c r="F35" s="37">
        <f>SUMIFS(СВЦЭМ!$C$34:$C$777,СВЦЭМ!$A$34:$A$777,$A35,СВЦЭМ!$B$34:$B$777,F$11)+'СЕТ СН'!$F$9+СВЦЭМ!$D$10+'СЕТ СН'!$F$5</f>
        <v>4309.7732486900004</v>
      </c>
      <c r="G35" s="37">
        <f>SUMIFS(СВЦЭМ!$C$34:$C$777,СВЦЭМ!$A$34:$A$777,$A35,СВЦЭМ!$B$34:$B$777,G$11)+'СЕТ СН'!$F$9+СВЦЭМ!$D$10+'СЕТ СН'!$F$5</f>
        <v>4354.7197077000001</v>
      </c>
      <c r="H35" s="37">
        <f>SUMIFS(СВЦЭМ!$C$34:$C$777,СВЦЭМ!$A$34:$A$777,$A35,СВЦЭМ!$B$34:$B$777,H$11)+'СЕТ СН'!$F$9+СВЦЭМ!$D$10+'СЕТ СН'!$F$5</f>
        <v>4299.4112673400004</v>
      </c>
      <c r="I35" s="37">
        <f>SUMIFS(СВЦЭМ!$C$34:$C$777,СВЦЭМ!$A$34:$A$777,$A35,СВЦЭМ!$B$34:$B$777,I$11)+'СЕТ СН'!$F$9+СВЦЭМ!$D$10+'СЕТ СН'!$F$5</f>
        <v>4282.0072623900005</v>
      </c>
      <c r="J35" s="37">
        <f>SUMIFS(СВЦЭМ!$C$34:$C$777,СВЦЭМ!$A$34:$A$777,$A35,СВЦЭМ!$B$34:$B$777,J$11)+'СЕТ СН'!$F$9+СВЦЭМ!$D$10+'СЕТ СН'!$F$5</f>
        <v>4209.6413601100003</v>
      </c>
      <c r="K35" s="37">
        <f>SUMIFS(СВЦЭМ!$C$34:$C$777,СВЦЭМ!$A$34:$A$777,$A35,СВЦЭМ!$B$34:$B$777,K$11)+'СЕТ СН'!$F$9+СВЦЭМ!$D$10+'СЕТ СН'!$F$5</f>
        <v>4136.0152754400006</v>
      </c>
      <c r="L35" s="37">
        <f>SUMIFS(СВЦЭМ!$C$34:$C$777,СВЦЭМ!$A$34:$A$777,$A35,СВЦЭМ!$B$34:$B$777,L$11)+'СЕТ СН'!$F$9+СВЦЭМ!$D$10+'СЕТ СН'!$F$5</f>
        <v>4131.15807021</v>
      </c>
      <c r="M35" s="37">
        <f>SUMIFS(СВЦЭМ!$C$34:$C$777,СВЦЭМ!$A$34:$A$777,$A35,СВЦЭМ!$B$34:$B$777,M$11)+'СЕТ СН'!$F$9+СВЦЭМ!$D$10+'СЕТ СН'!$F$5</f>
        <v>4162.1164865299997</v>
      </c>
      <c r="N35" s="37">
        <f>SUMIFS(СВЦЭМ!$C$34:$C$777,СВЦЭМ!$A$34:$A$777,$A35,СВЦЭМ!$B$34:$B$777,N$11)+'СЕТ СН'!$F$9+СВЦЭМ!$D$10+'СЕТ СН'!$F$5</f>
        <v>4123.9665146799998</v>
      </c>
      <c r="O35" s="37">
        <f>SUMIFS(СВЦЭМ!$C$34:$C$777,СВЦЭМ!$A$34:$A$777,$A35,СВЦЭМ!$B$34:$B$777,O$11)+'СЕТ СН'!$F$9+СВЦЭМ!$D$10+'СЕТ СН'!$F$5</f>
        <v>4179.4964354100002</v>
      </c>
      <c r="P35" s="37">
        <f>SUMIFS(СВЦЭМ!$C$34:$C$777,СВЦЭМ!$A$34:$A$777,$A35,СВЦЭМ!$B$34:$B$777,P$11)+'СЕТ СН'!$F$9+СВЦЭМ!$D$10+'СЕТ СН'!$F$5</f>
        <v>4201.07332245</v>
      </c>
      <c r="Q35" s="37">
        <f>SUMIFS(СВЦЭМ!$C$34:$C$777,СВЦЭМ!$A$34:$A$777,$A35,СВЦЭМ!$B$34:$B$777,Q$11)+'СЕТ СН'!$F$9+СВЦЭМ!$D$10+'СЕТ СН'!$F$5</f>
        <v>4158.0934182399997</v>
      </c>
      <c r="R35" s="37">
        <f>SUMIFS(СВЦЭМ!$C$34:$C$777,СВЦЭМ!$A$34:$A$777,$A35,СВЦЭМ!$B$34:$B$777,R$11)+'СЕТ СН'!$F$9+СВЦЭМ!$D$10+'СЕТ СН'!$F$5</f>
        <v>4128.1154192600006</v>
      </c>
      <c r="S35" s="37">
        <f>SUMIFS(СВЦЭМ!$C$34:$C$777,СВЦЭМ!$A$34:$A$777,$A35,СВЦЭМ!$B$34:$B$777,S$11)+'СЕТ СН'!$F$9+СВЦЭМ!$D$10+'СЕТ СН'!$F$5</f>
        <v>4097.87404152</v>
      </c>
      <c r="T35" s="37">
        <f>SUMIFS(СВЦЭМ!$C$34:$C$777,СВЦЭМ!$A$34:$A$777,$A35,СВЦЭМ!$B$34:$B$777,T$11)+'СЕТ СН'!$F$9+СВЦЭМ!$D$10+'СЕТ СН'!$F$5</f>
        <v>4123.4846379700002</v>
      </c>
      <c r="U35" s="37">
        <f>SUMIFS(СВЦЭМ!$C$34:$C$777,СВЦЭМ!$A$34:$A$777,$A35,СВЦЭМ!$B$34:$B$777,U$11)+'СЕТ СН'!$F$9+СВЦЭМ!$D$10+'СЕТ СН'!$F$5</f>
        <v>4133.3086782299997</v>
      </c>
      <c r="V35" s="37">
        <f>SUMIFS(СВЦЭМ!$C$34:$C$777,СВЦЭМ!$A$34:$A$777,$A35,СВЦЭМ!$B$34:$B$777,V$11)+'СЕТ СН'!$F$9+СВЦЭМ!$D$10+'СЕТ СН'!$F$5</f>
        <v>4161.5109047900005</v>
      </c>
      <c r="W35" s="37">
        <f>SUMIFS(СВЦЭМ!$C$34:$C$777,СВЦЭМ!$A$34:$A$777,$A35,СВЦЭМ!$B$34:$B$777,W$11)+'СЕТ СН'!$F$9+СВЦЭМ!$D$10+'СЕТ СН'!$F$5</f>
        <v>4168.6155116200007</v>
      </c>
      <c r="X35" s="37">
        <f>SUMIFS(СВЦЭМ!$C$34:$C$777,СВЦЭМ!$A$34:$A$777,$A35,СВЦЭМ!$B$34:$B$777,X$11)+'СЕТ СН'!$F$9+СВЦЭМ!$D$10+'СЕТ СН'!$F$5</f>
        <v>4108.9097693500007</v>
      </c>
      <c r="Y35" s="37">
        <f>SUMIFS(СВЦЭМ!$C$34:$C$777,СВЦЭМ!$A$34:$A$777,$A35,СВЦЭМ!$B$34:$B$777,Y$11)+'СЕТ СН'!$F$9+СВЦЭМ!$D$10+'СЕТ СН'!$F$5</f>
        <v>4116.8158100500004</v>
      </c>
    </row>
    <row r="36" spans="1:25" ht="15.75" x14ac:dyDescent="0.2">
      <c r="A36" s="36">
        <f t="shared" si="0"/>
        <v>42607</v>
      </c>
      <c r="B36" s="37">
        <f>SUMIFS(СВЦЭМ!$C$34:$C$777,СВЦЭМ!$A$34:$A$777,$A36,СВЦЭМ!$B$34:$B$777,B$11)+'СЕТ СН'!$F$9+СВЦЭМ!$D$10+'СЕТ СН'!$F$5</f>
        <v>4222.9722688299998</v>
      </c>
      <c r="C36" s="37">
        <f>SUMIFS(СВЦЭМ!$C$34:$C$777,СВЦЭМ!$A$34:$A$777,$A36,СВЦЭМ!$B$34:$B$777,C$11)+'СЕТ СН'!$F$9+СВЦЭМ!$D$10+'СЕТ СН'!$F$5</f>
        <v>4292.1516925200003</v>
      </c>
      <c r="D36" s="37">
        <f>SUMIFS(СВЦЭМ!$C$34:$C$777,СВЦЭМ!$A$34:$A$777,$A36,СВЦЭМ!$B$34:$B$777,D$11)+'СЕТ СН'!$F$9+СВЦЭМ!$D$10+'СЕТ СН'!$F$5</f>
        <v>4311.4699385200001</v>
      </c>
      <c r="E36" s="37">
        <f>SUMIFS(СВЦЭМ!$C$34:$C$777,СВЦЭМ!$A$34:$A$777,$A36,СВЦЭМ!$B$34:$B$777,E$11)+'СЕТ СН'!$F$9+СВЦЭМ!$D$10+'СЕТ СН'!$F$5</f>
        <v>4311.9067295599998</v>
      </c>
      <c r="F36" s="37">
        <f>SUMIFS(СВЦЭМ!$C$34:$C$777,СВЦЭМ!$A$34:$A$777,$A36,СВЦЭМ!$B$34:$B$777,F$11)+'СЕТ СН'!$F$9+СВЦЭМ!$D$10+'СЕТ СН'!$F$5</f>
        <v>4303.2333564999999</v>
      </c>
      <c r="G36" s="37">
        <f>SUMIFS(СВЦЭМ!$C$34:$C$777,СВЦЭМ!$A$34:$A$777,$A36,СВЦЭМ!$B$34:$B$777,G$11)+'СЕТ СН'!$F$9+СВЦЭМ!$D$10+'СЕТ СН'!$F$5</f>
        <v>4373.5326469800002</v>
      </c>
      <c r="H36" s="37">
        <f>SUMIFS(СВЦЭМ!$C$34:$C$777,СВЦЭМ!$A$34:$A$777,$A36,СВЦЭМ!$B$34:$B$777,H$11)+'СЕТ СН'!$F$9+СВЦЭМ!$D$10+'СЕТ СН'!$F$5</f>
        <v>4256.4601886700002</v>
      </c>
      <c r="I36" s="37">
        <f>SUMIFS(СВЦЭМ!$C$34:$C$777,СВЦЭМ!$A$34:$A$777,$A36,СВЦЭМ!$B$34:$B$777,I$11)+'СЕТ СН'!$F$9+СВЦЭМ!$D$10+'СЕТ СН'!$F$5</f>
        <v>4206.4227416800004</v>
      </c>
      <c r="J36" s="37">
        <f>SUMIFS(СВЦЭМ!$C$34:$C$777,СВЦЭМ!$A$34:$A$777,$A36,СВЦЭМ!$B$34:$B$777,J$11)+'СЕТ СН'!$F$9+СВЦЭМ!$D$10+'СЕТ СН'!$F$5</f>
        <v>4164.7539898699997</v>
      </c>
      <c r="K36" s="37">
        <f>SUMIFS(СВЦЭМ!$C$34:$C$777,СВЦЭМ!$A$34:$A$777,$A36,СВЦЭМ!$B$34:$B$777,K$11)+'СЕТ СН'!$F$9+СВЦЭМ!$D$10+'СЕТ СН'!$F$5</f>
        <v>4087.7241603400003</v>
      </c>
      <c r="L36" s="37">
        <f>SUMIFS(СВЦЭМ!$C$34:$C$777,СВЦЭМ!$A$34:$A$777,$A36,СВЦЭМ!$B$34:$B$777,L$11)+'СЕТ СН'!$F$9+СВЦЭМ!$D$10+'СЕТ СН'!$F$5</f>
        <v>4082.9017852900001</v>
      </c>
      <c r="M36" s="37">
        <f>SUMIFS(СВЦЭМ!$C$34:$C$777,СВЦЭМ!$A$34:$A$777,$A36,СВЦЭМ!$B$34:$B$777,M$11)+'СЕТ СН'!$F$9+СВЦЭМ!$D$10+'СЕТ СН'!$F$5</f>
        <v>4156.77390689</v>
      </c>
      <c r="N36" s="37">
        <f>SUMIFS(СВЦЭМ!$C$34:$C$777,СВЦЭМ!$A$34:$A$777,$A36,СВЦЭМ!$B$34:$B$777,N$11)+'СЕТ СН'!$F$9+СВЦЭМ!$D$10+'СЕТ СН'!$F$5</f>
        <v>4114.3263432900003</v>
      </c>
      <c r="O36" s="37">
        <f>SUMIFS(СВЦЭМ!$C$34:$C$777,СВЦЭМ!$A$34:$A$777,$A36,СВЦЭМ!$B$34:$B$777,O$11)+'СЕТ СН'!$F$9+СВЦЭМ!$D$10+'СЕТ СН'!$F$5</f>
        <v>4102.1317003700005</v>
      </c>
      <c r="P36" s="37">
        <f>SUMIFS(СВЦЭМ!$C$34:$C$777,СВЦЭМ!$A$34:$A$777,$A36,СВЦЭМ!$B$34:$B$777,P$11)+'СЕТ СН'!$F$9+СВЦЭМ!$D$10+'СЕТ СН'!$F$5</f>
        <v>4075.96327423</v>
      </c>
      <c r="Q36" s="37">
        <f>SUMIFS(СВЦЭМ!$C$34:$C$777,СВЦЭМ!$A$34:$A$777,$A36,СВЦЭМ!$B$34:$B$777,Q$11)+'СЕТ СН'!$F$9+СВЦЭМ!$D$10+'СЕТ СН'!$F$5</f>
        <v>4067.4506785800004</v>
      </c>
      <c r="R36" s="37">
        <f>SUMIFS(СВЦЭМ!$C$34:$C$777,СВЦЭМ!$A$34:$A$777,$A36,СВЦЭМ!$B$34:$B$777,R$11)+'СЕТ СН'!$F$9+СВЦЭМ!$D$10+'СЕТ СН'!$F$5</f>
        <v>4131.11649072</v>
      </c>
      <c r="S36" s="37">
        <f>SUMIFS(СВЦЭМ!$C$34:$C$777,СВЦЭМ!$A$34:$A$777,$A36,СВЦЭМ!$B$34:$B$777,S$11)+'СЕТ СН'!$F$9+СВЦЭМ!$D$10+'СЕТ СН'!$F$5</f>
        <v>4165.2396979499999</v>
      </c>
      <c r="T36" s="37">
        <f>SUMIFS(СВЦЭМ!$C$34:$C$777,СВЦЭМ!$A$34:$A$777,$A36,СВЦЭМ!$B$34:$B$777,T$11)+'СЕТ СН'!$F$9+СВЦЭМ!$D$10+'СЕТ СН'!$F$5</f>
        <v>4249.8373656200001</v>
      </c>
      <c r="U36" s="37">
        <f>SUMIFS(СВЦЭМ!$C$34:$C$777,СВЦЭМ!$A$34:$A$777,$A36,СВЦЭМ!$B$34:$B$777,U$11)+'СЕТ СН'!$F$9+СВЦЭМ!$D$10+'СЕТ СН'!$F$5</f>
        <v>4265.5296374999998</v>
      </c>
      <c r="V36" s="37">
        <f>SUMIFS(СВЦЭМ!$C$34:$C$777,СВЦЭМ!$A$34:$A$777,$A36,СВЦЭМ!$B$34:$B$777,V$11)+'СЕТ СН'!$F$9+СВЦЭМ!$D$10+'СЕТ СН'!$F$5</f>
        <v>4278.4863411100005</v>
      </c>
      <c r="W36" s="37">
        <f>SUMIFS(СВЦЭМ!$C$34:$C$777,СВЦЭМ!$A$34:$A$777,$A36,СВЦЭМ!$B$34:$B$777,W$11)+'СЕТ СН'!$F$9+СВЦЭМ!$D$10+'СЕТ СН'!$F$5</f>
        <v>4279.0126262900003</v>
      </c>
      <c r="X36" s="37">
        <f>SUMIFS(СВЦЭМ!$C$34:$C$777,СВЦЭМ!$A$34:$A$777,$A36,СВЦЭМ!$B$34:$B$777,X$11)+'СЕТ СН'!$F$9+СВЦЭМ!$D$10+'СЕТ СН'!$F$5</f>
        <v>4246.0308925400004</v>
      </c>
      <c r="Y36" s="37">
        <f>SUMIFS(СВЦЭМ!$C$34:$C$777,СВЦЭМ!$A$34:$A$777,$A36,СВЦЭМ!$B$34:$B$777,Y$11)+'СЕТ СН'!$F$9+СВЦЭМ!$D$10+'СЕТ СН'!$F$5</f>
        <v>4245.3182709499997</v>
      </c>
    </row>
    <row r="37" spans="1:25" ht="15.75" x14ac:dyDescent="0.2">
      <c r="A37" s="36">
        <f t="shared" si="0"/>
        <v>42608</v>
      </c>
      <c r="B37" s="37">
        <f>SUMIFS(СВЦЭМ!$C$34:$C$777,СВЦЭМ!$A$34:$A$777,$A37,СВЦЭМ!$B$34:$B$777,B$11)+'СЕТ СН'!$F$9+СВЦЭМ!$D$10+'СЕТ СН'!$F$5</f>
        <v>4339.2405426900004</v>
      </c>
      <c r="C37" s="37">
        <f>SUMIFS(СВЦЭМ!$C$34:$C$777,СВЦЭМ!$A$34:$A$777,$A37,СВЦЭМ!$B$34:$B$777,C$11)+'СЕТ СН'!$F$9+СВЦЭМ!$D$10+'СЕТ СН'!$F$5</f>
        <v>4399.5920733299999</v>
      </c>
      <c r="D37" s="37">
        <f>SUMIFS(СВЦЭМ!$C$34:$C$777,СВЦЭМ!$A$34:$A$777,$A37,СВЦЭМ!$B$34:$B$777,D$11)+'СЕТ СН'!$F$9+СВЦЭМ!$D$10+'СЕТ СН'!$F$5</f>
        <v>4450.7074842600005</v>
      </c>
      <c r="E37" s="37">
        <f>SUMIFS(СВЦЭМ!$C$34:$C$777,СВЦЭМ!$A$34:$A$777,$A37,СВЦЭМ!$B$34:$B$777,E$11)+'СЕТ СН'!$F$9+СВЦЭМ!$D$10+'СЕТ СН'!$F$5</f>
        <v>4452.1616183900005</v>
      </c>
      <c r="F37" s="37">
        <f>SUMIFS(СВЦЭМ!$C$34:$C$777,СВЦЭМ!$A$34:$A$777,$A37,СВЦЭМ!$B$34:$B$777,F$11)+'СЕТ СН'!$F$9+СВЦЭМ!$D$10+'СЕТ СН'!$F$5</f>
        <v>4464.6763000000001</v>
      </c>
      <c r="G37" s="37">
        <f>SUMIFS(СВЦЭМ!$C$34:$C$777,СВЦЭМ!$A$34:$A$777,$A37,СВЦЭМ!$B$34:$B$777,G$11)+'СЕТ СН'!$F$9+СВЦЭМ!$D$10+'СЕТ СН'!$F$5</f>
        <v>4496.24653132</v>
      </c>
      <c r="H37" s="37">
        <f>SUMIFS(СВЦЭМ!$C$34:$C$777,СВЦЭМ!$A$34:$A$777,$A37,СВЦЭМ!$B$34:$B$777,H$11)+'СЕТ СН'!$F$9+СВЦЭМ!$D$10+'СЕТ СН'!$F$5</f>
        <v>4516.1213546300005</v>
      </c>
      <c r="I37" s="37">
        <f>SUMIFS(СВЦЭМ!$C$34:$C$777,СВЦЭМ!$A$34:$A$777,$A37,СВЦЭМ!$B$34:$B$777,I$11)+'СЕТ СН'!$F$9+СВЦЭМ!$D$10+'СЕТ СН'!$F$5</f>
        <v>4360.02542146</v>
      </c>
      <c r="J37" s="37">
        <f>SUMIFS(СВЦЭМ!$C$34:$C$777,СВЦЭМ!$A$34:$A$777,$A37,СВЦЭМ!$B$34:$B$777,J$11)+'СЕТ СН'!$F$9+СВЦЭМ!$D$10+'СЕТ СН'!$F$5</f>
        <v>4219.1513780400001</v>
      </c>
      <c r="K37" s="37">
        <f>SUMIFS(СВЦЭМ!$C$34:$C$777,СВЦЭМ!$A$34:$A$777,$A37,СВЦЭМ!$B$34:$B$777,K$11)+'СЕТ СН'!$F$9+СВЦЭМ!$D$10+'СЕТ СН'!$F$5</f>
        <v>4168.6619443700001</v>
      </c>
      <c r="L37" s="37">
        <f>SUMIFS(СВЦЭМ!$C$34:$C$777,СВЦЭМ!$A$34:$A$777,$A37,СВЦЭМ!$B$34:$B$777,L$11)+'СЕТ СН'!$F$9+СВЦЭМ!$D$10+'СЕТ СН'!$F$5</f>
        <v>4190.5566765599997</v>
      </c>
      <c r="M37" s="37">
        <f>SUMIFS(СВЦЭМ!$C$34:$C$777,СВЦЭМ!$A$34:$A$777,$A37,СВЦЭМ!$B$34:$B$777,M$11)+'СЕТ СН'!$F$9+СВЦЭМ!$D$10+'СЕТ СН'!$F$5</f>
        <v>4290.2965897300001</v>
      </c>
      <c r="N37" s="37">
        <f>SUMIFS(СВЦЭМ!$C$34:$C$777,СВЦЭМ!$A$34:$A$777,$A37,СВЦЭМ!$B$34:$B$777,N$11)+'СЕТ СН'!$F$9+СВЦЭМ!$D$10+'СЕТ СН'!$F$5</f>
        <v>4196.4595454800001</v>
      </c>
      <c r="O37" s="37">
        <f>SUMIFS(СВЦЭМ!$C$34:$C$777,СВЦЭМ!$A$34:$A$777,$A37,СВЦЭМ!$B$34:$B$777,O$11)+'СЕТ СН'!$F$9+СВЦЭМ!$D$10+'СЕТ СН'!$F$5</f>
        <v>4437.2189107800004</v>
      </c>
      <c r="P37" s="37">
        <f>SUMIFS(СВЦЭМ!$C$34:$C$777,СВЦЭМ!$A$34:$A$777,$A37,СВЦЭМ!$B$34:$B$777,P$11)+'СЕТ СН'!$F$9+СВЦЭМ!$D$10+'СЕТ СН'!$F$5</f>
        <v>4568.6395873300007</v>
      </c>
      <c r="Q37" s="37">
        <f>SUMIFS(СВЦЭМ!$C$34:$C$777,СВЦЭМ!$A$34:$A$777,$A37,СВЦЭМ!$B$34:$B$777,Q$11)+'СЕТ СН'!$F$9+СВЦЭМ!$D$10+'СЕТ СН'!$F$5</f>
        <v>4294.9160517199998</v>
      </c>
      <c r="R37" s="37">
        <f>SUMIFS(СВЦЭМ!$C$34:$C$777,СВЦЭМ!$A$34:$A$777,$A37,СВЦЭМ!$B$34:$B$777,R$11)+'СЕТ СН'!$F$9+СВЦЭМ!$D$10+'СЕТ СН'!$F$5</f>
        <v>4157.4233463199998</v>
      </c>
      <c r="S37" s="37">
        <f>SUMIFS(СВЦЭМ!$C$34:$C$777,СВЦЭМ!$A$34:$A$777,$A37,СВЦЭМ!$B$34:$B$777,S$11)+'СЕТ СН'!$F$9+СВЦЭМ!$D$10+'СЕТ СН'!$F$5</f>
        <v>4218.0491114000006</v>
      </c>
      <c r="T37" s="37">
        <f>SUMIFS(СВЦЭМ!$C$34:$C$777,СВЦЭМ!$A$34:$A$777,$A37,СВЦЭМ!$B$34:$B$777,T$11)+'СЕТ СН'!$F$9+СВЦЭМ!$D$10+'СЕТ СН'!$F$5</f>
        <v>4203.3541388600006</v>
      </c>
      <c r="U37" s="37">
        <f>SUMIFS(СВЦЭМ!$C$34:$C$777,СВЦЭМ!$A$34:$A$777,$A37,СВЦЭМ!$B$34:$B$777,U$11)+'СЕТ СН'!$F$9+СВЦЭМ!$D$10+'СЕТ СН'!$F$5</f>
        <v>4264.2751189500004</v>
      </c>
      <c r="V37" s="37">
        <f>SUMIFS(СВЦЭМ!$C$34:$C$777,СВЦЭМ!$A$34:$A$777,$A37,СВЦЭМ!$B$34:$B$777,V$11)+'СЕТ СН'!$F$9+СВЦЭМ!$D$10+'СЕТ СН'!$F$5</f>
        <v>4297.8964690000003</v>
      </c>
      <c r="W37" s="37">
        <f>SUMIFS(СВЦЭМ!$C$34:$C$777,СВЦЭМ!$A$34:$A$777,$A37,СВЦЭМ!$B$34:$B$777,W$11)+'СЕТ СН'!$F$9+СВЦЭМ!$D$10+'СЕТ СН'!$F$5</f>
        <v>4255.5006610800001</v>
      </c>
      <c r="X37" s="37">
        <f>SUMIFS(СВЦЭМ!$C$34:$C$777,СВЦЭМ!$A$34:$A$777,$A37,СВЦЭМ!$B$34:$B$777,X$11)+'СЕТ СН'!$F$9+СВЦЭМ!$D$10+'СЕТ СН'!$F$5</f>
        <v>4211.9012121599999</v>
      </c>
      <c r="Y37" s="37">
        <f>SUMIFS(СВЦЭМ!$C$34:$C$777,СВЦЭМ!$A$34:$A$777,$A37,СВЦЭМ!$B$34:$B$777,Y$11)+'СЕТ СН'!$F$9+СВЦЭМ!$D$10+'СЕТ СН'!$F$5</f>
        <v>4166.9814993999998</v>
      </c>
    </row>
    <row r="38" spans="1:25" ht="15.75" x14ac:dyDescent="0.2">
      <c r="A38" s="36">
        <f t="shared" si="0"/>
        <v>42609</v>
      </c>
      <c r="B38" s="37">
        <f>SUMIFS(СВЦЭМ!$C$34:$C$777,СВЦЭМ!$A$34:$A$777,$A38,СВЦЭМ!$B$34:$B$777,B$11)+'СЕТ СН'!$F$9+СВЦЭМ!$D$10+'СЕТ СН'!$F$5</f>
        <v>4244.4567778400005</v>
      </c>
      <c r="C38" s="37">
        <f>SUMIFS(СВЦЭМ!$C$34:$C$777,СВЦЭМ!$A$34:$A$777,$A38,СВЦЭМ!$B$34:$B$777,C$11)+'СЕТ СН'!$F$9+СВЦЭМ!$D$10+'СЕТ СН'!$F$5</f>
        <v>4294.09648621</v>
      </c>
      <c r="D38" s="37">
        <f>SUMIFS(СВЦЭМ!$C$34:$C$777,СВЦЭМ!$A$34:$A$777,$A38,СВЦЭМ!$B$34:$B$777,D$11)+'СЕТ СН'!$F$9+СВЦЭМ!$D$10+'СЕТ СН'!$F$5</f>
        <v>4340.4124396799998</v>
      </c>
      <c r="E38" s="37">
        <f>SUMIFS(СВЦЭМ!$C$34:$C$777,СВЦЭМ!$A$34:$A$777,$A38,СВЦЭМ!$B$34:$B$777,E$11)+'СЕТ СН'!$F$9+СВЦЭМ!$D$10+'СЕТ СН'!$F$5</f>
        <v>4361.4808719499997</v>
      </c>
      <c r="F38" s="37">
        <f>SUMIFS(СВЦЭМ!$C$34:$C$777,СВЦЭМ!$A$34:$A$777,$A38,СВЦЭМ!$B$34:$B$777,F$11)+'СЕТ СН'!$F$9+СВЦЭМ!$D$10+'СЕТ СН'!$F$5</f>
        <v>4362.0707899300005</v>
      </c>
      <c r="G38" s="37">
        <f>SUMIFS(СВЦЭМ!$C$34:$C$777,СВЦЭМ!$A$34:$A$777,$A38,СВЦЭМ!$B$34:$B$777,G$11)+'СЕТ СН'!$F$9+СВЦЭМ!$D$10+'СЕТ СН'!$F$5</f>
        <v>4364.7292262000001</v>
      </c>
      <c r="H38" s="37">
        <f>SUMIFS(СВЦЭМ!$C$34:$C$777,СВЦЭМ!$A$34:$A$777,$A38,СВЦЭМ!$B$34:$B$777,H$11)+'СЕТ СН'!$F$9+СВЦЭМ!$D$10+'СЕТ СН'!$F$5</f>
        <v>4347.6281348700004</v>
      </c>
      <c r="I38" s="37">
        <f>SUMIFS(СВЦЭМ!$C$34:$C$777,СВЦЭМ!$A$34:$A$777,$A38,СВЦЭМ!$B$34:$B$777,I$11)+'СЕТ СН'!$F$9+СВЦЭМ!$D$10+'СЕТ СН'!$F$5</f>
        <v>4341.5353440600002</v>
      </c>
      <c r="J38" s="37">
        <f>SUMIFS(СВЦЭМ!$C$34:$C$777,СВЦЭМ!$A$34:$A$777,$A38,СВЦЭМ!$B$34:$B$777,J$11)+'СЕТ СН'!$F$9+СВЦЭМ!$D$10+'СЕТ СН'!$F$5</f>
        <v>4287.0377328800005</v>
      </c>
      <c r="K38" s="37">
        <f>SUMIFS(СВЦЭМ!$C$34:$C$777,СВЦЭМ!$A$34:$A$777,$A38,СВЦЭМ!$B$34:$B$777,K$11)+'СЕТ СН'!$F$9+СВЦЭМ!$D$10+'СЕТ СН'!$F$5</f>
        <v>4222.5727302100004</v>
      </c>
      <c r="L38" s="37">
        <f>SUMIFS(СВЦЭМ!$C$34:$C$777,СВЦЭМ!$A$34:$A$777,$A38,СВЦЭМ!$B$34:$B$777,L$11)+'СЕТ СН'!$F$9+СВЦЭМ!$D$10+'СЕТ СН'!$F$5</f>
        <v>4274.4684459500004</v>
      </c>
      <c r="M38" s="37">
        <f>SUMIFS(СВЦЭМ!$C$34:$C$777,СВЦЭМ!$A$34:$A$777,$A38,СВЦЭМ!$B$34:$B$777,M$11)+'СЕТ СН'!$F$9+СВЦЭМ!$D$10+'СЕТ СН'!$F$5</f>
        <v>4375.3322010000002</v>
      </c>
      <c r="N38" s="37">
        <f>SUMIFS(СВЦЭМ!$C$34:$C$777,СВЦЭМ!$A$34:$A$777,$A38,СВЦЭМ!$B$34:$B$777,N$11)+'СЕТ СН'!$F$9+СВЦЭМ!$D$10+'СЕТ СН'!$F$5</f>
        <v>4387.29007379</v>
      </c>
      <c r="O38" s="37">
        <f>SUMIFS(СВЦЭМ!$C$34:$C$777,СВЦЭМ!$A$34:$A$777,$A38,СВЦЭМ!$B$34:$B$777,O$11)+'СЕТ СН'!$F$9+СВЦЭМ!$D$10+'СЕТ СН'!$F$5</f>
        <v>4469.9300596000003</v>
      </c>
      <c r="P38" s="37">
        <f>SUMIFS(СВЦЭМ!$C$34:$C$777,СВЦЭМ!$A$34:$A$777,$A38,СВЦЭМ!$B$34:$B$777,P$11)+'СЕТ СН'!$F$9+СВЦЭМ!$D$10+'СЕТ СН'!$F$5</f>
        <v>4329.5855929200006</v>
      </c>
      <c r="Q38" s="37">
        <f>SUMIFS(СВЦЭМ!$C$34:$C$777,СВЦЭМ!$A$34:$A$777,$A38,СВЦЭМ!$B$34:$B$777,Q$11)+'СЕТ СН'!$F$9+СВЦЭМ!$D$10+'СЕТ СН'!$F$5</f>
        <v>4307.5025486000004</v>
      </c>
      <c r="R38" s="37">
        <f>SUMIFS(СВЦЭМ!$C$34:$C$777,СВЦЭМ!$A$34:$A$777,$A38,СВЦЭМ!$B$34:$B$777,R$11)+'СЕТ СН'!$F$9+СВЦЭМ!$D$10+'СЕТ СН'!$F$5</f>
        <v>4288.4937332600002</v>
      </c>
      <c r="S38" s="37">
        <f>SUMIFS(СВЦЭМ!$C$34:$C$777,СВЦЭМ!$A$34:$A$777,$A38,СВЦЭМ!$B$34:$B$777,S$11)+'СЕТ СН'!$F$9+СВЦЭМ!$D$10+'СЕТ СН'!$F$5</f>
        <v>4274.56818974</v>
      </c>
      <c r="T38" s="37">
        <f>SUMIFS(СВЦЭМ!$C$34:$C$777,СВЦЭМ!$A$34:$A$777,$A38,СВЦЭМ!$B$34:$B$777,T$11)+'СЕТ СН'!$F$9+СВЦЭМ!$D$10+'СЕТ СН'!$F$5</f>
        <v>4296.9493798800004</v>
      </c>
      <c r="U38" s="37">
        <f>SUMIFS(СВЦЭМ!$C$34:$C$777,СВЦЭМ!$A$34:$A$777,$A38,СВЦЭМ!$B$34:$B$777,U$11)+'СЕТ СН'!$F$9+СВЦЭМ!$D$10+'СЕТ СН'!$F$5</f>
        <v>4284.5364502100001</v>
      </c>
      <c r="V38" s="37">
        <f>SUMIFS(СВЦЭМ!$C$34:$C$777,СВЦЭМ!$A$34:$A$777,$A38,СВЦЭМ!$B$34:$B$777,V$11)+'СЕТ СН'!$F$9+СВЦЭМ!$D$10+'СЕТ СН'!$F$5</f>
        <v>4302.6754758400002</v>
      </c>
      <c r="W38" s="37">
        <f>SUMIFS(СВЦЭМ!$C$34:$C$777,СВЦЭМ!$A$34:$A$777,$A38,СВЦЭМ!$B$34:$B$777,W$11)+'СЕТ СН'!$F$9+СВЦЭМ!$D$10+'СЕТ СН'!$F$5</f>
        <v>4337.6291034200003</v>
      </c>
      <c r="X38" s="37">
        <f>SUMIFS(СВЦЭМ!$C$34:$C$777,СВЦЭМ!$A$34:$A$777,$A38,СВЦЭМ!$B$34:$B$777,X$11)+'СЕТ СН'!$F$9+СВЦЭМ!$D$10+'СЕТ СН'!$F$5</f>
        <v>4256.8832994599998</v>
      </c>
      <c r="Y38" s="37">
        <f>SUMIFS(СВЦЭМ!$C$34:$C$777,СВЦЭМ!$A$34:$A$777,$A38,СВЦЭМ!$B$34:$B$777,Y$11)+'СЕТ СН'!$F$9+СВЦЭМ!$D$10+'СЕТ СН'!$F$5</f>
        <v>4274.1275911700004</v>
      </c>
    </row>
    <row r="39" spans="1:25" ht="15.75" x14ac:dyDescent="0.2">
      <c r="A39" s="36">
        <f t="shared" si="0"/>
        <v>42610</v>
      </c>
      <c r="B39" s="37">
        <f>SUMIFS(СВЦЭМ!$C$34:$C$777,СВЦЭМ!$A$34:$A$777,$A39,СВЦЭМ!$B$34:$B$777,B$11)+'СЕТ СН'!$F$9+СВЦЭМ!$D$10+'СЕТ СН'!$F$5</f>
        <v>4379.4112561500006</v>
      </c>
      <c r="C39" s="37">
        <f>SUMIFS(СВЦЭМ!$C$34:$C$777,СВЦЭМ!$A$34:$A$777,$A39,СВЦЭМ!$B$34:$B$777,C$11)+'СЕТ СН'!$F$9+СВЦЭМ!$D$10+'СЕТ СН'!$F$5</f>
        <v>4527.5528594900006</v>
      </c>
      <c r="D39" s="37">
        <f>SUMIFS(СВЦЭМ!$C$34:$C$777,СВЦЭМ!$A$34:$A$777,$A39,СВЦЭМ!$B$34:$B$777,D$11)+'СЕТ СН'!$F$9+СВЦЭМ!$D$10+'СЕТ СН'!$F$5</f>
        <v>4578.1259246600002</v>
      </c>
      <c r="E39" s="37">
        <f>SUMIFS(СВЦЭМ!$C$34:$C$777,СВЦЭМ!$A$34:$A$777,$A39,СВЦЭМ!$B$34:$B$777,E$11)+'СЕТ СН'!$F$9+СВЦЭМ!$D$10+'СЕТ СН'!$F$5</f>
        <v>4557.2296352900003</v>
      </c>
      <c r="F39" s="37">
        <f>SUMIFS(СВЦЭМ!$C$34:$C$777,СВЦЭМ!$A$34:$A$777,$A39,СВЦЭМ!$B$34:$B$777,F$11)+'СЕТ СН'!$F$9+СВЦЭМ!$D$10+'СЕТ СН'!$F$5</f>
        <v>4564.3094784100003</v>
      </c>
      <c r="G39" s="37">
        <f>SUMIFS(СВЦЭМ!$C$34:$C$777,СВЦЭМ!$A$34:$A$777,$A39,СВЦЭМ!$B$34:$B$777,G$11)+'СЕТ СН'!$F$9+СВЦЭМ!$D$10+'СЕТ СН'!$F$5</f>
        <v>4566.7932550300002</v>
      </c>
      <c r="H39" s="37">
        <f>SUMIFS(СВЦЭМ!$C$34:$C$777,СВЦЭМ!$A$34:$A$777,$A39,СВЦЭМ!$B$34:$B$777,H$11)+'СЕТ СН'!$F$9+СВЦЭМ!$D$10+'СЕТ СН'!$F$5</f>
        <v>4542.1724421199997</v>
      </c>
      <c r="I39" s="37">
        <f>SUMIFS(СВЦЭМ!$C$34:$C$777,СВЦЭМ!$A$34:$A$777,$A39,СВЦЭМ!$B$34:$B$777,I$11)+'СЕТ СН'!$F$9+СВЦЭМ!$D$10+'СЕТ СН'!$F$5</f>
        <v>4507.1410283000005</v>
      </c>
      <c r="J39" s="37">
        <f>SUMIFS(СВЦЭМ!$C$34:$C$777,СВЦЭМ!$A$34:$A$777,$A39,СВЦЭМ!$B$34:$B$777,J$11)+'СЕТ СН'!$F$9+СВЦЭМ!$D$10+'СЕТ СН'!$F$5</f>
        <v>4432.6801939899997</v>
      </c>
      <c r="K39" s="37">
        <f>SUMIFS(СВЦЭМ!$C$34:$C$777,СВЦЭМ!$A$34:$A$777,$A39,СВЦЭМ!$B$34:$B$777,K$11)+'СЕТ СН'!$F$9+СВЦЭМ!$D$10+'СЕТ СН'!$F$5</f>
        <v>4361.6914385300006</v>
      </c>
      <c r="L39" s="37">
        <f>SUMIFS(СВЦЭМ!$C$34:$C$777,СВЦЭМ!$A$34:$A$777,$A39,СВЦЭМ!$B$34:$B$777,L$11)+'СЕТ СН'!$F$9+СВЦЭМ!$D$10+'СЕТ СН'!$F$5</f>
        <v>4325.0963690600001</v>
      </c>
      <c r="M39" s="37">
        <f>SUMIFS(СВЦЭМ!$C$34:$C$777,СВЦЭМ!$A$34:$A$777,$A39,СВЦЭМ!$B$34:$B$777,M$11)+'СЕТ СН'!$F$9+СВЦЭМ!$D$10+'СЕТ СН'!$F$5</f>
        <v>4299.0462016800002</v>
      </c>
      <c r="N39" s="37">
        <f>SUMIFS(СВЦЭМ!$C$34:$C$777,СВЦЭМ!$A$34:$A$777,$A39,СВЦЭМ!$B$34:$B$777,N$11)+'СЕТ СН'!$F$9+СВЦЭМ!$D$10+'СЕТ СН'!$F$5</f>
        <v>4308.3594441900004</v>
      </c>
      <c r="O39" s="37">
        <f>SUMIFS(СВЦЭМ!$C$34:$C$777,СВЦЭМ!$A$34:$A$777,$A39,СВЦЭМ!$B$34:$B$777,O$11)+'СЕТ СН'!$F$9+СВЦЭМ!$D$10+'СЕТ СН'!$F$5</f>
        <v>4330.8650824400002</v>
      </c>
      <c r="P39" s="37">
        <f>SUMIFS(СВЦЭМ!$C$34:$C$777,СВЦЭМ!$A$34:$A$777,$A39,СВЦЭМ!$B$34:$B$777,P$11)+'СЕТ СН'!$F$9+СВЦЭМ!$D$10+'СЕТ СН'!$F$5</f>
        <v>4406.9557928499999</v>
      </c>
      <c r="Q39" s="37">
        <f>SUMIFS(СВЦЭМ!$C$34:$C$777,СВЦЭМ!$A$34:$A$777,$A39,СВЦЭМ!$B$34:$B$777,Q$11)+'СЕТ СН'!$F$9+СВЦЭМ!$D$10+'СЕТ СН'!$F$5</f>
        <v>4378.2564383400004</v>
      </c>
      <c r="R39" s="37">
        <f>SUMIFS(СВЦЭМ!$C$34:$C$777,СВЦЭМ!$A$34:$A$777,$A39,СВЦЭМ!$B$34:$B$777,R$11)+'СЕТ СН'!$F$9+СВЦЭМ!$D$10+'СЕТ СН'!$F$5</f>
        <v>4333.7663009500002</v>
      </c>
      <c r="S39" s="37">
        <f>SUMIFS(СВЦЭМ!$C$34:$C$777,СВЦЭМ!$A$34:$A$777,$A39,СВЦЭМ!$B$34:$B$777,S$11)+'СЕТ СН'!$F$9+СВЦЭМ!$D$10+'СЕТ СН'!$F$5</f>
        <v>4310.4270512900002</v>
      </c>
      <c r="T39" s="37">
        <f>SUMIFS(СВЦЭМ!$C$34:$C$777,СВЦЭМ!$A$34:$A$777,$A39,СВЦЭМ!$B$34:$B$777,T$11)+'СЕТ СН'!$F$9+СВЦЭМ!$D$10+'СЕТ СН'!$F$5</f>
        <v>4301.4695755800003</v>
      </c>
      <c r="U39" s="37">
        <f>SUMIFS(СВЦЭМ!$C$34:$C$777,СВЦЭМ!$A$34:$A$777,$A39,СВЦЭМ!$B$34:$B$777,U$11)+'СЕТ СН'!$F$9+СВЦЭМ!$D$10+'СЕТ СН'!$F$5</f>
        <v>4271.6349184400005</v>
      </c>
      <c r="V39" s="37">
        <f>SUMIFS(СВЦЭМ!$C$34:$C$777,СВЦЭМ!$A$34:$A$777,$A39,СВЦЭМ!$B$34:$B$777,V$11)+'СЕТ СН'!$F$9+СВЦЭМ!$D$10+'СЕТ СН'!$F$5</f>
        <v>4242.3710043199999</v>
      </c>
      <c r="W39" s="37">
        <f>SUMIFS(СВЦЭМ!$C$34:$C$777,СВЦЭМ!$A$34:$A$777,$A39,СВЦЭМ!$B$34:$B$777,W$11)+'СЕТ СН'!$F$9+СВЦЭМ!$D$10+'СЕТ СН'!$F$5</f>
        <v>4388.8705921500004</v>
      </c>
      <c r="X39" s="37">
        <f>SUMIFS(СВЦЭМ!$C$34:$C$777,СВЦЭМ!$A$34:$A$777,$A39,СВЦЭМ!$B$34:$B$777,X$11)+'СЕТ СН'!$F$9+СВЦЭМ!$D$10+'СЕТ СН'!$F$5</f>
        <v>4276.6824663799998</v>
      </c>
      <c r="Y39" s="37">
        <f>SUMIFS(СВЦЭМ!$C$34:$C$777,СВЦЭМ!$A$34:$A$777,$A39,СВЦЭМ!$B$34:$B$777,Y$11)+'СЕТ СН'!$F$9+СВЦЭМ!$D$10+'СЕТ СН'!$F$5</f>
        <v>4284.03326234</v>
      </c>
    </row>
    <row r="40" spans="1:25" ht="15.75" x14ac:dyDescent="0.2">
      <c r="A40" s="36">
        <f t="shared" si="0"/>
        <v>42611</v>
      </c>
      <c r="B40" s="37">
        <f>SUMIFS(СВЦЭМ!$C$34:$C$777,СВЦЭМ!$A$34:$A$777,$A40,СВЦЭМ!$B$34:$B$777,B$11)+'СЕТ СН'!$F$9+СВЦЭМ!$D$10+'СЕТ СН'!$F$5</f>
        <v>4367.8369309899999</v>
      </c>
      <c r="C40" s="37">
        <f>SUMIFS(СВЦЭМ!$C$34:$C$777,СВЦЭМ!$A$34:$A$777,$A40,СВЦЭМ!$B$34:$B$777,C$11)+'СЕТ СН'!$F$9+СВЦЭМ!$D$10+'СЕТ СН'!$F$5</f>
        <v>4424.35271689</v>
      </c>
      <c r="D40" s="37">
        <f>SUMIFS(СВЦЭМ!$C$34:$C$777,СВЦЭМ!$A$34:$A$777,$A40,СВЦЭМ!$B$34:$B$777,D$11)+'СЕТ СН'!$F$9+СВЦЭМ!$D$10+'СЕТ СН'!$F$5</f>
        <v>4453.0906398200004</v>
      </c>
      <c r="E40" s="37">
        <f>SUMIFS(СВЦЭМ!$C$34:$C$777,СВЦЭМ!$A$34:$A$777,$A40,СВЦЭМ!$B$34:$B$777,E$11)+'СЕТ СН'!$F$9+СВЦЭМ!$D$10+'СЕТ СН'!$F$5</f>
        <v>4446.0376883200006</v>
      </c>
      <c r="F40" s="37">
        <f>SUMIFS(СВЦЭМ!$C$34:$C$777,СВЦЭМ!$A$34:$A$777,$A40,СВЦЭМ!$B$34:$B$777,F$11)+'СЕТ СН'!$F$9+СВЦЭМ!$D$10+'СЕТ СН'!$F$5</f>
        <v>4444.7309724400002</v>
      </c>
      <c r="G40" s="37">
        <f>SUMIFS(СВЦЭМ!$C$34:$C$777,СВЦЭМ!$A$34:$A$777,$A40,СВЦЭМ!$B$34:$B$777,G$11)+'СЕТ СН'!$F$9+СВЦЭМ!$D$10+'СЕТ СН'!$F$5</f>
        <v>4445.5360915900001</v>
      </c>
      <c r="H40" s="37">
        <f>SUMIFS(СВЦЭМ!$C$34:$C$777,СВЦЭМ!$A$34:$A$777,$A40,СВЦЭМ!$B$34:$B$777,H$11)+'СЕТ СН'!$F$9+СВЦЭМ!$D$10+'СЕТ СН'!$F$5</f>
        <v>4486.9059711899999</v>
      </c>
      <c r="I40" s="37">
        <f>SUMIFS(СВЦЭМ!$C$34:$C$777,СВЦЭМ!$A$34:$A$777,$A40,СВЦЭМ!$B$34:$B$777,I$11)+'СЕТ СН'!$F$9+СВЦЭМ!$D$10+'СЕТ СН'!$F$5</f>
        <v>4369.8921373100002</v>
      </c>
      <c r="J40" s="37">
        <f>SUMIFS(СВЦЭМ!$C$34:$C$777,СВЦЭМ!$A$34:$A$777,$A40,СВЦЭМ!$B$34:$B$777,J$11)+'СЕТ СН'!$F$9+СВЦЭМ!$D$10+'СЕТ СН'!$F$5</f>
        <v>4348.6946564500004</v>
      </c>
      <c r="K40" s="37">
        <f>SUMIFS(СВЦЭМ!$C$34:$C$777,СВЦЭМ!$A$34:$A$777,$A40,СВЦЭМ!$B$34:$B$777,K$11)+'СЕТ СН'!$F$9+СВЦЭМ!$D$10+'СЕТ СН'!$F$5</f>
        <v>4296.3223502400006</v>
      </c>
      <c r="L40" s="37">
        <f>SUMIFS(СВЦЭМ!$C$34:$C$777,СВЦЭМ!$A$34:$A$777,$A40,СВЦЭМ!$B$34:$B$777,L$11)+'СЕТ СН'!$F$9+СВЦЭМ!$D$10+'СЕТ СН'!$F$5</f>
        <v>4390.0332650399996</v>
      </c>
      <c r="M40" s="37">
        <f>SUMIFS(СВЦЭМ!$C$34:$C$777,СВЦЭМ!$A$34:$A$777,$A40,СВЦЭМ!$B$34:$B$777,M$11)+'СЕТ СН'!$F$9+СВЦЭМ!$D$10+'СЕТ СН'!$F$5</f>
        <v>4404.5622710900006</v>
      </c>
      <c r="N40" s="37">
        <f>SUMIFS(СВЦЭМ!$C$34:$C$777,СВЦЭМ!$A$34:$A$777,$A40,СВЦЭМ!$B$34:$B$777,N$11)+'СЕТ СН'!$F$9+СВЦЭМ!$D$10+'СЕТ СН'!$F$5</f>
        <v>4386.0482416100003</v>
      </c>
      <c r="O40" s="37">
        <f>SUMIFS(СВЦЭМ!$C$34:$C$777,СВЦЭМ!$A$34:$A$777,$A40,СВЦЭМ!$B$34:$B$777,O$11)+'СЕТ СН'!$F$9+СВЦЭМ!$D$10+'СЕТ СН'!$F$5</f>
        <v>4399.3851088900001</v>
      </c>
      <c r="P40" s="37">
        <f>SUMIFS(СВЦЭМ!$C$34:$C$777,СВЦЭМ!$A$34:$A$777,$A40,СВЦЭМ!$B$34:$B$777,P$11)+'СЕТ СН'!$F$9+СВЦЭМ!$D$10+'СЕТ СН'!$F$5</f>
        <v>4366.2730308500004</v>
      </c>
      <c r="Q40" s="37">
        <f>SUMIFS(СВЦЭМ!$C$34:$C$777,СВЦЭМ!$A$34:$A$777,$A40,СВЦЭМ!$B$34:$B$777,Q$11)+'СЕТ СН'!$F$9+СВЦЭМ!$D$10+'СЕТ СН'!$F$5</f>
        <v>4298.48219333</v>
      </c>
      <c r="R40" s="37">
        <f>SUMIFS(СВЦЭМ!$C$34:$C$777,СВЦЭМ!$A$34:$A$777,$A40,СВЦЭМ!$B$34:$B$777,R$11)+'СЕТ СН'!$F$9+СВЦЭМ!$D$10+'СЕТ СН'!$F$5</f>
        <v>4293.95777318</v>
      </c>
      <c r="S40" s="37">
        <f>SUMIFS(СВЦЭМ!$C$34:$C$777,СВЦЭМ!$A$34:$A$777,$A40,СВЦЭМ!$B$34:$B$777,S$11)+'СЕТ СН'!$F$9+СВЦЭМ!$D$10+'СЕТ СН'!$F$5</f>
        <v>4339.0169973100001</v>
      </c>
      <c r="T40" s="37">
        <f>SUMIFS(СВЦЭМ!$C$34:$C$777,СВЦЭМ!$A$34:$A$777,$A40,СВЦЭМ!$B$34:$B$777,T$11)+'СЕТ СН'!$F$9+СВЦЭМ!$D$10+'СЕТ СН'!$F$5</f>
        <v>4321.6999372</v>
      </c>
      <c r="U40" s="37">
        <f>SUMIFS(СВЦЭМ!$C$34:$C$777,СВЦЭМ!$A$34:$A$777,$A40,СВЦЭМ!$B$34:$B$777,U$11)+'СЕТ СН'!$F$9+СВЦЭМ!$D$10+'СЕТ СН'!$F$5</f>
        <v>4306.2304666300006</v>
      </c>
      <c r="V40" s="37">
        <f>SUMIFS(СВЦЭМ!$C$34:$C$777,СВЦЭМ!$A$34:$A$777,$A40,СВЦЭМ!$B$34:$B$777,V$11)+'СЕТ СН'!$F$9+СВЦЭМ!$D$10+'СЕТ СН'!$F$5</f>
        <v>4329.5240282900004</v>
      </c>
      <c r="W40" s="37">
        <f>SUMIFS(СВЦЭМ!$C$34:$C$777,СВЦЭМ!$A$34:$A$777,$A40,СВЦЭМ!$B$34:$B$777,W$11)+'СЕТ СН'!$F$9+СВЦЭМ!$D$10+'СЕТ СН'!$F$5</f>
        <v>4320.3807449000005</v>
      </c>
      <c r="X40" s="37">
        <f>SUMIFS(СВЦЭМ!$C$34:$C$777,СВЦЭМ!$A$34:$A$777,$A40,СВЦЭМ!$B$34:$B$777,X$11)+'СЕТ СН'!$F$9+СВЦЭМ!$D$10+'СЕТ СН'!$F$5</f>
        <v>4282.6011291100003</v>
      </c>
      <c r="Y40" s="37">
        <f>SUMIFS(СВЦЭМ!$C$34:$C$777,СВЦЭМ!$A$34:$A$777,$A40,СВЦЭМ!$B$34:$B$777,Y$11)+'СЕТ СН'!$F$9+СВЦЭМ!$D$10+'СЕТ СН'!$F$5</f>
        <v>4256.2232353999998</v>
      </c>
    </row>
    <row r="41" spans="1:25" ht="15.75" x14ac:dyDescent="0.2">
      <c r="A41" s="36">
        <f t="shared" si="0"/>
        <v>42612</v>
      </c>
      <c r="B41" s="37">
        <f>SUMIFS(СВЦЭМ!$C$34:$C$777,СВЦЭМ!$A$34:$A$777,$A41,СВЦЭМ!$B$34:$B$777,B$11)+'СЕТ СН'!$F$9+СВЦЭМ!$D$10+'СЕТ СН'!$F$5</f>
        <v>4324.3668756500001</v>
      </c>
      <c r="C41" s="37">
        <f>SUMIFS(СВЦЭМ!$C$34:$C$777,СВЦЭМ!$A$34:$A$777,$A41,СВЦЭМ!$B$34:$B$777,C$11)+'СЕТ СН'!$F$9+СВЦЭМ!$D$10+'СЕТ СН'!$F$5</f>
        <v>4401.9668624900005</v>
      </c>
      <c r="D41" s="37">
        <f>SUMIFS(СВЦЭМ!$C$34:$C$777,СВЦЭМ!$A$34:$A$777,$A41,СВЦЭМ!$B$34:$B$777,D$11)+'СЕТ СН'!$F$9+СВЦЭМ!$D$10+'СЕТ СН'!$F$5</f>
        <v>4445.2135353699996</v>
      </c>
      <c r="E41" s="37">
        <f>SUMIFS(СВЦЭМ!$C$34:$C$777,СВЦЭМ!$A$34:$A$777,$A41,СВЦЭМ!$B$34:$B$777,E$11)+'СЕТ СН'!$F$9+СВЦЭМ!$D$10+'СЕТ СН'!$F$5</f>
        <v>4475.4406834300007</v>
      </c>
      <c r="F41" s="37">
        <f>SUMIFS(СВЦЭМ!$C$34:$C$777,СВЦЭМ!$A$34:$A$777,$A41,СВЦЭМ!$B$34:$B$777,F$11)+'СЕТ СН'!$F$9+СВЦЭМ!$D$10+'СЕТ СН'!$F$5</f>
        <v>4422.0883293500001</v>
      </c>
      <c r="G41" s="37">
        <f>SUMIFS(СВЦЭМ!$C$34:$C$777,СВЦЭМ!$A$34:$A$777,$A41,СВЦЭМ!$B$34:$B$777,G$11)+'СЕТ СН'!$F$9+СВЦЭМ!$D$10+'СЕТ СН'!$F$5</f>
        <v>4406.0876971300004</v>
      </c>
      <c r="H41" s="37">
        <f>SUMIFS(СВЦЭМ!$C$34:$C$777,СВЦЭМ!$A$34:$A$777,$A41,СВЦЭМ!$B$34:$B$777,H$11)+'СЕТ СН'!$F$9+СВЦЭМ!$D$10+'СЕТ СН'!$F$5</f>
        <v>4393.8280200600002</v>
      </c>
      <c r="I41" s="37">
        <f>SUMIFS(СВЦЭМ!$C$34:$C$777,СВЦЭМ!$A$34:$A$777,$A41,СВЦЭМ!$B$34:$B$777,I$11)+'СЕТ СН'!$F$9+СВЦЭМ!$D$10+'СЕТ СН'!$F$5</f>
        <v>4316.9525909100003</v>
      </c>
      <c r="J41" s="37">
        <f>SUMIFS(СВЦЭМ!$C$34:$C$777,СВЦЭМ!$A$34:$A$777,$A41,СВЦЭМ!$B$34:$B$777,J$11)+'СЕТ СН'!$F$9+СВЦЭМ!$D$10+'СЕТ СН'!$F$5</f>
        <v>4373.7755290200002</v>
      </c>
      <c r="K41" s="37">
        <f>SUMIFS(СВЦЭМ!$C$34:$C$777,СВЦЭМ!$A$34:$A$777,$A41,СВЦЭМ!$B$34:$B$777,K$11)+'СЕТ СН'!$F$9+СВЦЭМ!$D$10+'СЕТ СН'!$F$5</f>
        <v>4330.7352650900002</v>
      </c>
      <c r="L41" s="37">
        <f>SUMIFS(СВЦЭМ!$C$34:$C$777,СВЦЭМ!$A$34:$A$777,$A41,СВЦЭМ!$B$34:$B$777,L$11)+'СЕТ СН'!$F$9+СВЦЭМ!$D$10+'СЕТ СН'!$F$5</f>
        <v>4420.0949034599998</v>
      </c>
      <c r="M41" s="37">
        <f>SUMIFS(СВЦЭМ!$C$34:$C$777,СВЦЭМ!$A$34:$A$777,$A41,СВЦЭМ!$B$34:$B$777,M$11)+'СЕТ СН'!$F$9+СВЦЭМ!$D$10+'СЕТ СН'!$F$5</f>
        <v>4405.95411255</v>
      </c>
      <c r="N41" s="37">
        <f>SUMIFS(СВЦЭМ!$C$34:$C$777,СВЦЭМ!$A$34:$A$777,$A41,СВЦЭМ!$B$34:$B$777,N$11)+'СЕТ СН'!$F$9+СВЦЭМ!$D$10+'СЕТ СН'!$F$5</f>
        <v>4310.8834618000001</v>
      </c>
      <c r="O41" s="37">
        <f>SUMIFS(СВЦЭМ!$C$34:$C$777,СВЦЭМ!$A$34:$A$777,$A41,СВЦЭМ!$B$34:$B$777,O$11)+'СЕТ СН'!$F$9+СВЦЭМ!$D$10+'СЕТ СН'!$F$5</f>
        <v>4330.6150967700005</v>
      </c>
      <c r="P41" s="37">
        <f>SUMIFS(СВЦЭМ!$C$34:$C$777,СВЦЭМ!$A$34:$A$777,$A41,СВЦЭМ!$B$34:$B$777,P$11)+'СЕТ СН'!$F$9+СВЦЭМ!$D$10+'СЕТ СН'!$F$5</f>
        <v>4341.2865913900005</v>
      </c>
      <c r="Q41" s="37">
        <f>SUMIFS(СВЦЭМ!$C$34:$C$777,СВЦЭМ!$A$34:$A$777,$A41,СВЦЭМ!$B$34:$B$777,Q$11)+'СЕТ СН'!$F$9+СВЦЭМ!$D$10+'СЕТ СН'!$F$5</f>
        <v>4406.4010100100004</v>
      </c>
      <c r="R41" s="37">
        <f>SUMIFS(СВЦЭМ!$C$34:$C$777,СВЦЭМ!$A$34:$A$777,$A41,СВЦЭМ!$B$34:$B$777,R$11)+'СЕТ СН'!$F$9+СВЦЭМ!$D$10+'СЕТ СН'!$F$5</f>
        <v>4438.6551556200002</v>
      </c>
      <c r="S41" s="37">
        <f>SUMIFS(СВЦЭМ!$C$34:$C$777,СВЦЭМ!$A$34:$A$777,$A41,СВЦЭМ!$B$34:$B$777,S$11)+'СЕТ СН'!$F$9+СВЦЭМ!$D$10+'СЕТ СН'!$F$5</f>
        <v>4501.5369969700005</v>
      </c>
      <c r="T41" s="37">
        <f>SUMIFS(СВЦЭМ!$C$34:$C$777,СВЦЭМ!$A$34:$A$777,$A41,СВЦЭМ!$B$34:$B$777,T$11)+'СЕТ СН'!$F$9+СВЦЭМ!$D$10+'СЕТ СН'!$F$5</f>
        <v>4467.51840859</v>
      </c>
      <c r="U41" s="37">
        <f>SUMIFS(СВЦЭМ!$C$34:$C$777,СВЦЭМ!$A$34:$A$777,$A41,СВЦЭМ!$B$34:$B$777,U$11)+'СЕТ СН'!$F$9+СВЦЭМ!$D$10+'СЕТ СН'!$F$5</f>
        <v>4450.37178829</v>
      </c>
      <c r="V41" s="37">
        <f>SUMIFS(СВЦЭМ!$C$34:$C$777,СВЦЭМ!$A$34:$A$777,$A41,СВЦЭМ!$B$34:$B$777,V$11)+'СЕТ СН'!$F$9+СВЦЭМ!$D$10+'СЕТ СН'!$F$5</f>
        <v>4405.8951767100007</v>
      </c>
      <c r="W41" s="37">
        <f>SUMIFS(СВЦЭМ!$C$34:$C$777,СВЦЭМ!$A$34:$A$777,$A41,СВЦЭМ!$B$34:$B$777,W$11)+'СЕТ СН'!$F$9+СВЦЭМ!$D$10+'СЕТ СН'!$F$5</f>
        <v>4393.6693499400008</v>
      </c>
      <c r="X41" s="37">
        <f>SUMIFS(СВЦЭМ!$C$34:$C$777,СВЦЭМ!$A$34:$A$777,$A41,СВЦЭМ!$B$34:$B$777,X$11)+'СЕТ СН'!$F$9+СВЦЭМ!$D$10+'СЕТ СН'!$F$5</f>
        <v>4305.3136411599999</v>
      </c>
      <c r="Y41" s="37">
        <f>SUMIFS(СВЦЭМ!$C$34:$C$777,СВЦЭМ!$A$34:$A$777,$A41,СВЦЭМ!$B$34:$B$777,Y$11)+'СЕТ СН'!$F$9+СВЦЭМ!$D$10+'СЕТ СН'!$F$5</f>
        <v>4274.2323082500006</v>
      </c>
    </row>
    <row r="42" spans="1:25" ht="15.75" x14ac:dyDescent="0.2">
      <c r="A42" s="36">
        <f t="shared" si="0"/>
        <v>42613</v>
      </c>
      <c r="B42" s="37">
        <f>SUMIFS(СВЦЭМ!$C$34:$C$777,СВЦЭМ!$A$34:$A$777,$A42,СВЦЭМ!$B$34:$B$777,B$11)+'СЕТ СН'!$F$9+СВЦЭМ!$D$10+'СЕТ СН'!$F$5</f>
        <v>4294.3063408600001</v>
      </c>
      <c r="C42" s="37">
        <f>SUMIFS(СВЦЭМ!$C$34:$C$777,СВЦЭМ!$A$34:$A$777,$A42,СВЦЭМ!$B$34:$B$777,C$11)+'СЕТ СН'!$F$9+СВЦЭМ!$D$10+'СЕТ СН'!$F$5</f>
        <v>4372.1022740799999</v>
      </c>
      <c r="D42" s="37">
        <f>SUMIFS(СВЦЭМ!$C$34:$C$777,СВЦЭМ!$A$34:$A$777,$A42,СВЦЭМ!$B$34:$B$777,D$11)+'СЕТ СН'!$F$9+СВЦЭМ!$D$10+'СЕТ СН'!$F$5</f>
        <v>4394.5532580500003</v>
      </c>
      <c r="E42" s="37">
        <f>SUMIFS(СВЦЭМ!$C$34:$C$777,СВЦЭМ!$A$34:$A$777,$A42,СВЦЭМ!$B$34:$B$777,E$11)+'СЕТ СН'!$F$9+СВЦЭМ!$D$10+'СЕТ СН'!$F$5</f>
        <v>4435.7300021000001</v>
      </c>
      <c r="F42" s="37">
        <f>SUMIFS(СВЦЭМ!$C$34:$C$777,СВЦЭМ!$A$34:$A$777,$A42,СВЦЭМ!$B$34:$B$777,F$11)+'СЕТ СН'!$F$9+СВЦЭМ!$D$10+'СЕТ СН'!$F$5</f>
        <v>4473.10205279</v>
      </c>
      <c r="G42" s="37">
        <f>SUMIFS(СВЦЭМ!$C$34:$C$777,СВЦЭМ!$A$34:$A$777,$A42,СВЦЭМ!$B$34:$B$777,G$11)+'СЕТ СН'!$F$9+СВЦЭМ!$D$10+'СЕТ СН'!$F$5</f>
        <v>4454.6965155400003</v>
      </c>
      <c r="H42" s="37">
        <f>SUMIFS(СВЦЭМ!$C$34:$C$777,СВЦЭМ!$A$34:$A$777,$A42,СВЦЭМ!$B$34:$B$777,H$11)+'СЕТ СН'!$F$9+СВЦЭМ!$D$10+'СЕТ СН'!$F$5</f>
        <v>4383.0233666599997</v>
      </c>
      <c r="I42" s="37">
        <f>SUMIFS(СВЦЭМ!$C$34:$C$777,СВЦЭМ!$A$34:$A$777,$A42,СВЦЭМ!$B$34:$B$777,I$11)+'СЕТ СН'!$F$9+СВЦЭМ!$D$10+'СЕТ СН'!$F$5</f>
        <v>4368.2666504099998</v>
      </c>
      <c r="J42" s="37">
        <f>SUMIFS(СВЦЭМ!$C$34:$C$777,СВЦЭМ!$A$34:$A$777,$A42,СВЦЭМ!$B$34:$B$777,J$11)+'СЕТ СН'!$F$9+СВЦЭМ!$D$10+'СЕТ СН'!$F$5</f>
        <v>4354.2901152499999</v>
      </c>
      <c r="K42" s="37">
        <f>SUMIFS(СВЦЭМ!$C$34:$C$777,СВЦЭМ!$A$34:$A$777,$A42,СВЦЭМ!$B$34:$B$777,K$11)+'СЕТ СН'!$F$9+СВЦЭМ!$D$10+'СЕТ СН'!$F$5</f>
        <v>4294.8206232000002</v>
      </c>
      <c r="L42" s="37">
        <f>SUMIFS(СВЦЭМ!$C$34:$C$777,СВЦЭМ!$A$34:$A$777,$A42,СВЦЭМ!$B$34:$B$777,L$11)+'СЕТ СН'!$F$9+СВЦЭМ!$D$10+'СЕТ СН'!$F$5</f>
        <v>4273.7064876200002</v>
      </c>
      <c r="M42" s="37">
        <f>SUMIFS(СВЦЭМ!$C$34:$C$777,СВЦЭМ!$A$34:$A$777,$A42,СВЦЭМ!$B$34:$B$777,M$11)+'СЕТ СН'!$F$9+СВЦЭМ!$D$10+'СЕТ СН'!$F$5</f>
        <v>4292.3856802700002</v>
      </c>
      <c r="N42" s="37">
        <f>SUMIFS(СВЦЭМ!$C$34:$C$777,СВЦЭМ!$A$34:$A$777,$A42,СВЦЭМ!$B$34:$B$777,N$11)+'СЕТ СН'!$F$9+СВЦЭМ!$D$10+'СЕТ СН'!$F$5</f>
        <v>4307.8474292299998</v>
      </c>
      <c r="O42" s="37">
        <f>SUMIFS(СВЦЭМ!$C$34:$C$777,СВЦЭМ!$A$34:$A$777,$A42,СВЦЭМ!$B$34:$B$777,O$11)+'СЕТ СН'!$F$9+СВЦЭМ!$D$10+'СЕТ СН'!$F$5</f>
        <v>4300.8397293600001</v>
      </c>
      <c r="P42" s="37">
        <f>SUMIFS(СВЦЭМ!$C$34:$C$777,СВЦЭМ!$A$34:$A$777,$A42,СВЦЭМ!$B$34:$B$777,P$11)+'СЕТ СН'!$F$9+СВЦЭМ!$D$10+'СЕТ СН'!$F$5</f>
        <v>4268.5608286300003</v>
      </c>
      <c r="Q42" s="37">
        <f>SUMIFS(СВЦЭМ!$C$34:$C$777,СВЦЭМ!$A$34:$A$777,$A42,СВЦЭМ!$B$34:$B$777,Q$11)+'СЕТ СН'!$F$9+СВЦЭМ!$D$10+'СЕТ СН'!$F$5</f>
        <v>4307.68732206</v>
      </c>
      <c r="R42" s="37">
        <f>SUMIFS(СВЦЭМ!$C$34:$C$777,СВЦЭМ!$A$34:$A$777,$A42,СВЦЭМ!$B$34:$B$777,R$11)+'СЕТ СН'!$F$9+СВЦЭМ!$D$10+'СЕТ СН'!$F$5</f>
        <v>4273.2120640900002</v>
      </c>
      <c r="S42" s="37">
        <f>SUMIFS(СВЦЭМ!$C$34:$C$777,СВЦЭМ!$A$34:$A$777,$A42,СВЦЭМ!$B$34:$B$777,S$11)+'СЕТ СН'!$F$9+СВЦЭМ!$D$10+'СЕТ СН'!$F$5</f>
        <v>4313.7283167100004</v>
      </c>
      <c r="T42" s="37">
        <f>SUMIFS(СВЦЭМ!$C$34:$C$777,СВЦЭМ!$A$34:$A$777,$A42,СВЦЭМ!$B$34:$B$777,T$11)+'СЕТ СН'!$F$9+СВЦЭМ!$D$10+'СЕТ СН'!$F$5</f>
        <v>4290.7679411999998</v>
      </c>
      <c r="U42" s="37">
        <f>SUMIFS(СВЦЭМ!$C$34:$C$777,СВЦЭМ!$A$34:$A$777,$A42,СВЦЭМ!$B$34:$B$777,U$11)+'СЕТ СН'!$F$9+СВЦЭМ!$D$10+'СЕТ СН'!$F$5</f>
        <v>4303.8194947000002</v>
      </c>
      <c r="V42" s="37">
        <f>SUMIFS(СВЦЭМ!$C$34:$C$777,СВЦЭМ!$A$34:$A$777,$A42,СВЦЭМ!$B$34:$B$777,V$11)+'СЕТ СН'!$F$9+СВЦЭМ!$D$10+'СЕТ СН'!$F$5</f>
        <v>4308.3098455600002</v>
      </c>
      <c r="W42" s="37">
        <f>SUMIFS(СВЦЭМ!$C$34:$C$777,СВЦЭМ!$A$34:$A$777,$A42,СВЦЭМ!$B$34:$B$777,W$11)+'СЕТ СН'!$F$9+СВЦЭМ!$D$10+'СЕТ СН'!$F$5</f>
        <v>4311.2726331200001</v>
      </c>
      <c r="X42" s="37">
        <f>SUMIFS(СВЦЭМ!$C$34:$C$777,СВЦЭМ!$A$34:$A$777,$A42,СВЦЭМ!$B$34:$B$777,X$11)+'СЕТ СН'!$F$9+СВЦЭМ!$D$10+'СЕТ СН'!$F$5</f>
        <v>4272.6835677099998</v>
      </c>
      <c r="Y42" s="37">
        <f>SUMIFS(СВЦЭМ!$C$34:$C$777,СВЦЭМ!$A$34:$A$777,$A42,СВЦЭМ!$B$34:$B$777,Y$11)+'СЕТ СН'!$F$9+СВЦЭМ!$D$10+'СЕТ СН'!$F$5</f>
        <v>4250.6608154300002</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87" t="s">
        <v>7</v>
      </c>
      <c r="B45" s="81" t="s">
        <v>74</v>
      </c>
      <c r="C45" s="82"/>
      <c r="D45" s="82"/>
      <c r="E45" s="82"/>
      <c r="F45" s="82"/>
      <c r="G45" s="82"/>
      <c r="H45" s="82"/>
      <c r="I45" s="82"/>
      <c r="J45" s="82"/>
      <c r="K45" s="82"/>
      <c r="L45" s="82"/>
      <c r="M45" s="82"/>
      <c r="N45" s="82"/>
      <c r="O45" s="82"/>
      <c r="P45" s="82"/>
      <c r="Q45" s="82"/>
      <c r="R45" s="82"/>
      <c r="S45" s="82"/>
      <c r="T45" s="82"/>
      <c r="U45" s="82"/>
      <c r="V45" s="82"/>
      <c r="W45" s="82"/>
      <c r="X45" s="82"/>
      <c r="Y45" s="83"/>
    </row>
    <row r="46" spans="1:25" ht="12.75" customHeight="1" x14ac:dyDescent="0.2">
      <c r="A46" s="88"/>
      <c r="B46" s="84"/>
      <c r="C46" s="85"/>
      <c r="D46" s="85"/>
      <c r="E46" s="85"/>
      <c r="F46" s="85"/>
      <c r="G46" s="85"/>
      <c r="H46" s="85"/>
      <c r="I46" s="85"/>
      <c r="J46" s="85"/>
      <c r="K46" s="85"/>
      <c r="L46" s="85"/>
      <c r="M46" s="85"/>
      <c r="N46" s="85"/>
      <c r="O46" s="85"/>
      <c r="P46" s="85"/>
      <c r="Q46" s="85"/>
      <c r="R46" s="85"/>
      <c r="S46" s="85"/>
      <c r="T46" s="85"/>
      <c r="U46" s="85"/>
      <c r="V46" s="85"/>
      <c r="W46" s="85"/>
      <c r="X46" s="85"/>
      <c r="Y46" s="86"/>
    </row>
    <row r="47" spans="1:25" ht="12.75" customHeight="1" x14ac:dyDescent="0.2">
      <c r="A47" s="8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01.08.2016</v>
      </c>
      <c r="B48" s="37">
        <f>SUMIFS(СВЦЭМ!$C$34:$C$777,СВЦЭМ!$A$34:$A$777,$A48,СВЦЭМ!$B$34:$B$777,B$47)+'СЕТ СН'!$G$9+СВЦЭМ!$D$10+'СЕТ СН'!$G$5</f>
        <v>4680.9325016900002</v>
      </c>
      <c r="C48" s="37">
        <f>SUMIFS(СВЦЭМ!$C$34:$C$777,СВЦЭМ!$A$34:$A$777,$A48,СВЦЭМ!$B$34:$B$777,C$47)+'СЕТ СН'!$G$9+СВЦЭМ!$D$10+'СЕТ СН'!$G$5</f>
        <v>4752.5813799799998</v>
      </c>
      <c r="D48" s="37">
        <f>SUMIFS(СВЦЭМ!$C$34:$C$777,СВЦЭМ!$A$34:$A$777,$A48,СВЦЭМ!$B$34:$B$777,D$47)+'СЕТ СН'!$G$9+СВЦЭМ!$D$10+'СЕТ СН'!$G$5</f>
        <v>4800.0589083899995</v>
      </c>
      <c r="E48" s="37">
        <f>SUMIFS(СВЦЭМ!$C$34:$C$777,СВЦЭМ!$A$34:$A$777,$A48,СВЦЭМ!$B$34:$B$777,E$47)+'СЕТ СН'!$G$9+СВЦЭМ!$D$10+'СЕТ СН'!$G$5</f>
        <v>4819.05868835</v>
      </c>
      <c r="F48" s="37">
        <f>SUMIFS(СВЦЭМ!$C$34:$C$777,СВЦЭМ!$A$34:$A$777,$A48,СВЦЭМ!$B$34:$B$777,F$47)+'СЕТ СН'!$G$9+СВЦЭМ!$D$10+'СЕТ СН'!$G$5</f>
        <v>4820.9229172199994</v>
      </c>
      <c r="G48" s="37">
        <f>SUMIFS(СВЦЭМ!$C$34:$C$777,СВЦЭМ!$A$34:$A$777,$A48,СВЦЭМ!$B$34:$B$777,G$47)+'СЕТ СН'!$G$9+СВЦЭМ!$D$10+'СЕТ СН'!$G$5</f>
        <v>4804.58442414</v>
      </c>
      <c r="H48" s="37">
        <f>SUMIFS(СВЦЭМ!$C$34:$C$777,СВЦЭМ!$A$34:$A$777,$A48,СВЦЭМ!$B$34:$B$777,H$47)+'СЕТ СН'!$G$9+СВЦЭМ!$D$10+'СЕТ СН'!$G$5</f>
        <v>4765.2731666</v>
      </c>
      <c r="I48" s="37">
        <f>SUMIFS(СВЦЭМ!$C$34:$C$777,СВЦЭМ!$A$34:$A$777,$A48,СВЦЭМ!$B$34:$B$777,I$47)+'СЕТ СН'!$G$9+СВЦЭМ!$D$10+'СЕТ СН'!$G$5</f>
        <v>4727.5964131199999</v>
      </c>
      <c r="J48" s="37">
        <f>SUMIFS(СВЦЭМ!$C$34:$C$777,СВЦЭМ!$A$34:$A$777,$A48,СВЦЭМ!$B$34:$B$777,J$47)+'СЕТ СН'!$G$9+СВЦЭМ!$D$10+'СЕТ СН'!$G$5</f>
        <v>4769.8295325600002</v>
      </c>
      <c r="K48" s="37">
        <f>SUMIFS(СВЦЭМ!$C$34:$C$777,СВЦЭМ!$A$34:$A$777,$A48,СВЦЭМ!$B$34:$B$777,K$47)+'СЕТ СН'!$G$9+СВЦЭМ!$D$10+'СЕТ СН'!$G$5</f>
        <v>4702.8122701299999</v>
      </c>
      <c r="L48" s="37">
        <f>SUMIFS(СВЦЭМ!$C$34:$C$777,СВЦЭМ!$A$34:$A$777,$A48,СВЦЭМ!$B$34:$B$777,L$47)+'СЕТ СН'!$G$9+СВЦЭМ!$D$10+'СЕТ СН'!$G$5</f>
        <v>4679.8509406699995</v>
      </c>
      <c r="M48" s="37">
        <f>SUMIFS(СВЦЭМ!$C$34:$C$777,СВЦЭМ!$A$34:$A$777,$A48,СВЦЭМ!$B$34:$B$777,M$47)+'СЕТ СН'!$G$9+СВЦЭМ!$D$10+'СЕТ СН'!$G$5</f>
        <v>4721.0704082699995</v>
      </c>
      <c r="N48" s="37">
        <f>SUMIFS(СВЦЭМ!$C$34:$C$777,СВЦЭМ!$A$34:$A$777,$A48,СВЦЭМ!$B$34:$B$777,N$47)+'СЕТ СН'!$G$9+СВЦЭМ!$D$10+'СЕТ СН'!$G$5</f>
        <v>4733.7636230500002</v>
      </c>
      <c r="O48" s="37">
        <f>SUMIFS(СВЦЭМ!$C$34:$C$777,СВЦЭМ!$A$34:$A$777,$A48,СВЦЭМ!$B$34:$B$777,O$47)+'СЕТ СН'!$G$9+СВЦЭМ!$D$10+'СЕТ СН'!$G$5</f>
        <v>4756.8991222599998</v>
      </c>
      <c r="P48" s="37">
        <f>SUMIFS(СВЦЭМ!$C$34:$C$777,СВЦЭМ!$A$34:$A$777,$A48,СВЦЭМ!$B$34:$B$777,P$47)+'СЕТ СН'!$G$9+СВЦЭМ!$D$10+'СЕТ СН'!$G$5</f>
        <v>4703.1304373900002</v>
      </c>
      <c r="Q48" s="37">
        <f>SUMIFS(СВЦЭМ!$C$34:$C$777,СВЦЭМ!$A$34:$A$777,$A48,СВЦЭМ!$B$34:$B$777,Q$47)+'СЕТ СН'!$G$9+СВЦЭМ!$D$10+'СЕТ СН'!$G$5</f>
        <v>4699.3342670000002</v>
      </c>
      <c r="R48" s="37">
        <f>SUMIFS(СВЦЭМ!$C$34:$C$777,СВЦЭМ!$A$34:$A$777,$A48,СВЦЭМ!$B$34:$B$777,R$47)+'СЕТ СН'!$G$9+СВЦЭМ!$D$10+'СЕТ СН'!$G$5</f>
        <v>4692.38036388</v>
      </c>
      <c r="S48" s="37">
        <f>SUMIFS(СВЦЭМ!$C$34:$C$777,СВЦЭМ!$A$34:$A$777,$A48,СВЦЭМ!$B$34:$B$777,S$47)+'СЕТ СН'!$G$9+СВЦЭМ!$D$10+'СЕТ СН'!$G$5</f>
        <v>4757.8942699299996</v>
      </c>
      <c r="T48" s="37">
        <f>SUMIFS(СВЦЭМ!$C$34:$C$777,СВЦЭМ!$A$34:$A$777,$A48,СВЦЭМ!$B$34:$B$777,T$47)+'СЕТ СН'!$G$9+СВЦЭМ!$D$10+'СЕТ СН'!$G$5</f>
        <v>4724.6878422700001</v>
      </c>
      <c r="U48" s="37">
        <f>SUMIFS(СВЦЭМ!$C$34:$C$777,СВЦЭМ!$A$34:$A$777,$A48,СВЦЭМ!$B$34:$B$777,U$47)+'СЕТ СН'!$G$9+СВЦЭМ!$D$10+'СЕТ СН'!$G$5</f>
        <v>4623.2337845800002</v>
      </c>
      <c r="V48" s="37">
        <f>SUMIFS(СВЦЭМ!$C$34:$C$777,СВЦЭМ!$A$34:$A$777,$A48,СВЦЭМ!$B$34:$B$777,V$47)+'СЕТ СН'!$G$9+СВЦЭМ!$D$10+'СЕТ СН'!$G$5</f>
        <v>4588.4071756900003</v>
      </c>
      <c r="W48" s="37">
        <f>SUMIFS(СВЦЭМ!$C$34:$C$777,СВЦЭМ!$A$34:$A$777,$A48,СВЦЭМ!$B$34:$B$777,W$47)+'СЕТ СН'!$G$9+СВЦЭМ!$D$10+'СЕТ СН'!$G$5</f>
        <v>4600.0627043799996</v>
      </c>
      <c r="X48" s="37">
        <f>SUMIFS(СВЦЭМ!$C$34:$C$777,СВЦЭМ!$A$34:$A$777,$A48,СВЦЭМ!$B$34:$B$777,X$47)+'СЕТ СН'!$G$9+СВЦЭМ!$D$10+'СЕТ СН'!$G$5</f>
        <v>4566.2352697599999</v>
      </c>
      <c r="Y48" s="37">
        <f>SUMIFS(СВЦЭМ!$C$34:$C$777,СВЦЭМ!$A$34:$A$777,$A48,СВЦЭМ!$B$34:$B$777,Y$47)+'СЕТ СН'!$G$9+СВЦЭМ!$D$10+'СЕТ СН'!$G$5</f>
        <v>4606.16708225</v>
      </c>
    </row>
    <row r="49" spans="1:25" ht="15.75" x14ac:dyDescent="0.2">
      <c r="A49" s="36">
        <f>A48+1</f>
        <v>42584</v>
      </c>
      <c r="B49" s="37">
        <f>SUMIFS(СВЦЭМ!$C$34:$C$777,СВЦЭМ!$A$34:$A$777,$A49,СВЦЭМ!$B$34:$B$777,B$47)+'СЕТ СН'!$G$9+СВЦЭМ!$D$10+'СЕТ СН'!$G$5</f>
        <v>4633.1445107600002</v>
      </c>
      <c r="C49" s="37">
        <f>SUMIFS(СВЦЭМ!$C$34:$C$777,СВЦЭМ!$A$34:$A$777,$A49,СВЦЭМ!$B$34:$B$777,C$47)+'СЕТ СН'!$G$9+СВЦЭМ!$D$10+'СЕТ СН'!$G$5</f>
        <v>4739.2473517400003</v>
      </c>
      <c r="D49" s="37">
        <f>SUMIFS(СВЦЭМ!$C$34:$C$777,СВЦЭМ!$A$34:$A$777,$A49,СВЦЭМ!$B$34:$B$777,D$47)+'СЕТ СН'!$G$9+СВЦЭМ!$D$10+'СЕТ СН'!$G$5</f>
        <v>4756.3212086499998</v>
      </c>
      <c r="E49" s="37">
        <f>SUMIFS(СВЦЭМ!$C$34:$C$777,СВЦЭМ!$A$34:$A$777,$A49,СВЦЭМ!$B$34:$B$777,E$47)+'СЕТ СН'!$G$9+СВЦЭМ!$D$10+'СЕТ СН'!$G$5</f>
        <v>4763.66100061</v>
      </c>
      <c r="F49" s="37">
        <f>SUMIFS(СВЦЭМ!$C$34:$C$777,СВЦЭМ!$A$34:$A$777,$A49,СВЦЭМ!$B$34:$B$777,F$47)+'СЕТ СН'!$G$9+СВЦЭМ!$D$10+'СЕТ СН'!$G$5</f>
        <v>4780.5252868500002</v>
      </c>
      <c r="G49" s="37">
        <f>SUMIFS(СВЦЭМ!$C$34:$C$777,СВЦЭМ!$A$34:$A$777,$A49,СВЦЭМ!$B$34:$B$777,G$47)+'СЕТ СН'!$G$9+СВЦЭМ!$D$10+'СЕТ СН'!$G$5</f>
        <v>4779.5893798799998</v>
      </c>
      <c r="H49" s="37">
        <f>SUMIFS(СВЦЭМ!$C$34:$C$777,СВЦЭМ!$A$34:$A$777,$A49,СВЦЭМ!$B$34:$B$777,H$47)+'СЕТ СН'!$G$9+СВЦЭМ!$D$10+'СЕТ СН'!$G$5</f>
        <v>4731.7707536400003</v>
      </c>
      <c r="I49" s="37">
        <f>SUMIFS(СВЦЭМ!$C$34:$C$777,СВЦЭМ!$A$34:$A$777,$A49,СВЦЭМ!$B$34:$B$777,I$47)+'СЕТ СН'!$G$9+СВЦЭМ!$D$10+'СЕТ СН'!$G$5</f>
        <v>4714.3239071299995</v>
      </c>
      <c r="J49" s="37">
        <f>SUMIFS(СВЦЭМ!$C$34:$C$777,СВЦЭМ!$A$34:$A$777,$A49,СВЦЭМ!$B$34:$B$777,J$47)+'СЕТ СН'!$G$9+СВЦЭМ!$D$10+'СЕТ СН'!$G$5</f>
        <v>4763.9505049399995</v>
      </c>
      <c r="K49" s="37">
        <f>SUMIFS(СВЦЭМ!$C$34:$C$777,СВЦЭМ!$A$34:$A$777,$A49,СВЦЭМ!$B$34:$B$777,K$47)+'СЕТ СН'!$G$9+СВЦЭМ!$D$10+'СЕТ СН'!$G$5</f>
        <v>4931.2197205600005</v>
      </c>
      <c r="L49" s="37">
        <f>SUMIFS(СВЦЭМ!$C$34:$C$777,СВЦЭМ!$A$34:$A$777,$A49,СВЦЭМ!$B$34:$B$777,L$47)+'СЕТ СН'!$G$9+СВЦЭМ!$D$10+'СЕТ СН'!$G$5</f>
        <v>5309.3197113599999</v>
      </c>
      <c r="M49" s="37">
        <f>SUMIFS(СВЦЭМ!$C$34:$C$777,СВЦЭМ!$A$34:$A$777,$A49,СВЦЭМ!$B$34:$B$777,M$47)+'СЕТ СН'!$G$9+СВЦЭМ!$D$10+'СЕТ СН'!$G$5</f>
        <v>5388.1773264000003</v>
      </c>
      <c r="N49" s="37">
        <f>SUMIFS(СВЦЭМ!$C$34:$C$777,СВЦЭМ!$A$34:$A$777,$A49,СВЦЭМ!$B$34:$B$777,N$47)+'СЕТ СН'!$G$9+СВЦЭМ!$D$10+'СЕТ СН'!$G$5</f>
        <v>5158.07496507</v>
      </c>
      <c r="O49" s="37">
        <f>SUMIFS(СВЦЭМ!$C$34:$C$777,СВЦЭМ!$A$34:$A$777,$A49,СВЦЭМ!$B$34:$B$777,O$47)+'СЕТ СН'!$G$9+СВЦЭМ!$D$10+'СЕТ СН'!$G$5</f>
        <v>4875.7758351399998</v>
      </c>
      <c r="P49" s="37">
        <f>SUMIFS(СВЦЭМ!$C$34:$C$777,СВЦЭМ!$A$34:$A$777,$A49,СВЦЭМ!$B$34:$B$777,P$47)+'СЕТ СН'!$G$9+СВЦЭМ!$D$10+'СЕТ СН'!$G$5</f>
        <v>4760.9546651700002</v>
      </c>
      <c r="Q49" s="37">
        <f>SUMIFS(СВЦЭМ!$C$34:$C$777,СВЦЭМ!$A$34:$A$777,$A49,СВЦЭМ!$B$34:$B$777,Q$47)+'СЕТ СН'!$G$9+СВЦЭМ!$D$10+'СЕТ СН'!$G$5</f>
        <v>4731.3163140699999</v>
      </c>
      <c r="R49" s="37">
        <f>SUMIFS(СВЦЭМ!$C$34:$C$777,СВЦЭМ!$A$34:$A$777,$A49,СВЦЭМ!$B$34:$B$777,R$47)+'СЕТ СН'!$G$9+СВЦЭМ!$D$10+'СЕТ СН'!$G$5</f>
        <v>4769.2827388599999</v>
      </c>
      <c r="S49" s="37">
        <f>SUMIFS(СВЦЭМ!$C$34:$C$777,СВЦЭМ!$A$34:$A$777,$A49,СВЦЭМ!$B$34:$B$777,S$47)+'СЕТ СН'!$G$9+СВЦЭМ!$D$10+'СЕТ СН'!$G$5</f>
        <v>4817.86705205</v>
      </c>
      <c r="T49" s="37">
        <f>SUMIFS(СВЦЭМ!$C$34:$C$777,СВЦЭМ!$A$34:$A$777,$A49,СВЦЭМ!$B$34:$B$777,T$47)+'СЕТ СН'!$G$9+СВЦЭМ!$D$10+'СЕТ СН'!$G$5</f>
        <v>4743.8745774899999</v>
      </c>
      <c r="U49" s="37">
        <f>SUMIFS(СВЦЭМ!$C$34:$C$777,СВЦЭМ!$A$34:$A$777,$A49,СВЦЭМ!$B$34:$B$777,U$47)+'СЕТ СН'!$G$9+СВЦЭМ!$D$10+'СЕТ СН'!$G$5</f>
        <v>4684.45415331</v>
      </c>
      <c r="V49" s="37">
        <f>SUMIFS(СВЦЭМ!$C$34:$C$777,СВЦЭМ!$A$34:$A$777,$A49,СВЦЭМ!$B$34:$B$777,V$47)+'СЕТ СН'!$G$9+СВЦЭМ!$D$10+'СЕТ СН'!$G$5</f>
        <v>4678.9186694199998</v>
      </c>
      <c r="W49" s="37">
        <f>SUMIFS(СВЦЭМ!$C$34:$C$777,СВЦЭМ!$A$34:$A$777,$A49,СВЦЭМ!$B$34:$B$777,W$47)+'СЕТ СН'!$G$9+СВЦЭМ!$D$10+'СЕТ СН'!$G$5</f>
        <v>4700.9713080599995</v>
      </c>
      <c r="X49" s="37">
        <f>SUMIFS(СВЦЭМ!$C$34:$C$777,СВЦЭМ!$A$34:$A$777,$A49,СВЦЭМ!$B$34:$B$777,X$47)+'СЕТ СН'!$G$9+СВЦЭМ!$D$10+'СЕТ СН'!$G$5</f>
        <v>4657.5976326999998</v>
      </c>
      <c r="Y49" s="37">
        <f>SUMIFS(СВЦЭМ!$C$34:$C$777,СВЦЭМ!$A$34:$A$777,$A49,СВЦЭМ!$B$34:$B$777,Y$47)+'СЕТ СН'!$G$9+СВЦЭМ!$D$10+'СЕТ СН'!$G$5</f>
        <v>4636.5806272899999</v>
      </c>
    </row>
    <row r="50" spans="1:25" ht="15.75" x14ac:dyDescent="0.2">
      <c r="A50" s="36">
        <f t="shared" ref="A50:A78" si="1">A49+1</f>
        <v>42585</v>
      </c>
      <c r="B50" s="37">
        <f>SUMIFS(СВЦЭМ!$C$34:$C$777,СВЦЭМ!$A$34:$A$777,$A50,СВЦЭМ!$B$34:$B$777,B$47)+'СЕТ СН'!$G$9+СВЦЭМ!$D$10+'СЕТ СН'!$G$5</f>
        <v>4673.8875476000003</v>
      </c>
      <c r="C50" s="37">
        <f>SUMIFS(СВЦЭМ!$C$34:$C$777,СВЦЭМ!$A$34:$A$777,$A50,СВЦЭМ!$B$34:$B$777,C$47)+'СЕТ СН'!$G$9+СВЦЭМ!$D$10+'СЕТ СН'!$G$5</f>
        <v>4733.5205178899996</v>
      </c>
      <c r="D50" s="37">
        <f>SUMIFS(СВЦЭМ!$C$34:$C$777,СВЦЭМ!$A$34:$A$777,$A50,СВЦЭМ!$B$34:$B$777,D$47)+'СЕТ СН'!$G$9+СВЦЭМ!$D$10+'СЕТ СН'!$G$5</f>
        <v>4750.4553730899997</v>
      </c>
      <c r="E50" s="37">
        <f>SUMIFS(СВЦЭМ!$C$34:$C$777,СВЦЭМ!$A$34:$A$777,$A50,СВЦЭМ!$B$34:$B$777,E$47)+'СЕТ СН'!$G$9+СВЦЭМ!$D$10+'СЕТ СН'!$G$5</f>
        <v>4784.6249882000002</v>
      </c>
      <c r="F50" s="37">
        <f>SUMIFS(СВЦЭМ!$C$34:$C$777,СВЦЭМ!$A$34:$A$777,$A50,СВЦЭМ!$B$34:$B$777,F$47)+'СЕТ СН'!$G$9+СВЦЭМ!$D$10+'СЕТ СН'!$G$5</f>
        <v>4788.5173440500002</v>
      </c>
      <c r="G50" s="37">
        <f>SUMIFS(СВЦЭМ!$C$34:$C$777,СВЦЭМ!$A$34:$A$777,$A50,СВЦЭМ!$B$34:$B$777,G$47)+'СЕТ СН'!$G$9+СВЦЭМ!$D$10+'СЕТ СН'!$G$5</f>
        <v>4776.43239077</v>
      </c>
      <c r="H50" s="37">
        <f>SUMIFS(СВЦЭМ!$C$34:$C$777,СВЦЭМ!$A$34:$A$777,$A50,СВЦЭМ!$B$34:$B$777,H$47)+'СЕТ СН'!$G$9+СВЦЭМ!$D$10+'СЕТ СН'!$G$5</f>
        <v>4735.7319100900004</v>
      </c>
      <c r="I50" s="37">
        <f>SUMIFS(СВЦЭМ!$C$34:$C$777,СВЦЭМ!$A$34:$A$777,$A50,СВЦЭМ!$B$34:$B$777,I$47)+'СЕТ СН'!$G$9+СВЦЭМ!$D$10+'СЕТ СН'!$G$5</f>
        <v>4676.4201906799999</v>
      </c>
      <c r="J50" s="37">
        <f>SUMIFS(СВЦЭМ!$C$34:$C$777,СВЦЭМ!$A$34:$A$777,$A50,СВЦЭМ!$B$34:$B$777,J$47)+'СЕТ СН'!$G$9+СВЦЭМ!$D$10+'СЕТ СН'!$G$5</f>
        <v>4694.4151032299997</v>
      </c>
      <c r="K50" s="37">
        <f>SUMIFS(СВЦЭМ!$C$34:$C$777,СВЦЭМ!$A$34:$A$777,$A50,СВЦЭМ!$B$34:$B$777,K$47)+'СЕТ СН'!$G$9+СВЦЭМ!$D$10+'СЕТ СН'!$G$5</f>
        <v>4677.5792185399996</v>
      </c>
      <c r="L50" s="37">
        <f>SUMIFS(СВЦЭМ!$C$34:$C$777,СВЦЭМ!$A$34:$A$777,$A50,СВЦЭМ!$B$34:$B$777,L$47)+'СЕТ СН'!$G$9+СВЦЭМ!$D$10+'СЕТ СН'!$G$5</f>
        <v>4657.2025314800003</v>
      </c>
      <c r="M50" s="37">
        <f>SUMIFS(СВЦЭМ!$C$34:$C$777,СВЦЭМ!$A$34:$A$777,$A50,СВЦЭМ!$B$34:$B$777,M$47)+'СЕТ СН'!$G$9+СВЦЭМ!$D$10+'СЕТ СН'!$G$5</f>
        <v>4688.7382438699997</v>
      </c>
      <c r="N50" s="37">
        <f>SUMIFS(СВЦЭМ!$C$34:$C$777,СВЦЭМ!$A$34:$A$777,$A50,СВЦЭМ!$B$34:$B$777,N$47)+'СЕТ СН'!$G$9+СВЦЭМ!$D$10+'СЕТ СН'!$G$5</f>
        <v>4693.80522182</v>
      </c>
      <c r="O50" s="37">
        <f>SUMIFS(СВЦЭМ!$C$34:$C$777,СВЦЭМ!$A$34:$A$777,$A50,СВЦЭМ!$B$34:$B$777,O$47)+'СЕТ СН'!$G$9+СВЦЭМ!$D$10+'СЕТ СН'!$G$5</f>
        <v>4689.7302313800001</v>
      </c>
      <c r="P50" s="37">
        <f>SUMIFS(СВЦЭМ!$C$34:$C$777,СВЦЭМ!$A$34:$A$777,$A50,СВЦЭМ!$B$34:$B$777,P$47)+'СЕТ СН'!$G$9+СВЦЭМ!$D$10+'СЕТ СН'!$G$5</f>
        <v>4645.46842466</v>
      </c>
      <c r="Q50" s="37">
        <f>SUMIFS(СВЦЭМ!$C$34:$C$777,СВЦЭМ!$A$34:$A$777,$A50,СВЦЭМ!$B$34:$B$777,Q$47)+'СЕТ СН'!$G$9+СВЦЭМ!$D$10+'СЕТ СН'!$G$5</f>
        <v>4642.1606532400001</v>
      </c>
      <c r="R50" s="37">
        <f>SUMIFS(СВЦЭМ!$C$34:$C$777,СВЦЭМ!$A$34:$A$777,$A50,СВЦЭМ!$B$34:$B$777,R$47)+'СЕТ СН'!$G$9+СВЦЭМ!$D$10+'СЕТ СН'!$G$5</f>
        <v>4633.3422661699997</v>
      </c>
      <c r="S50" s="37">
        <f>SUMIFS(СВЦЭМ!$C$34:$C$777,СВЦЭМ!$A$34:$A$777,$A50,СВЦЭМ!$B$34:$B$777,S$47)+'СЕТ СН'!$G$9+СВЦЭМ!$D$10+'СЕТ СН'!$G$5</f>
        <v>4727.4975830599997</v>
      </c>
      <c r="T50" s="37">
        <f>SUMIFS(СВЦЭМ!$C$34:$C$777,СВЦЭМ!$A$34:$A$777,$A50,СВЦЭМ!$B$34:$B$777,T$47)+'СЕТ СН'!$G$9+СВЦЭМ!$D$10+'СЕТ СН'!$G$5</f>
        <v>4730.7866362000004</v>
      </c>
      <c r="U50" s="37">
        <f>SUMIFS(СВЦЭМ!$C$34:$C$777,СВЦЭМ!$A$34:$A$777,$A50,СВЦЭМ!$B$34:$B$777,U$47)+'СЕТ СН'!$G$9+СВЦЭМ!$D$10+'СЕТ СН'!$G$5</f>
        <v>4687.6780029299998</v>
      </c>
      <c r="V50" s="37">
        <f>SUMIFS(СВЦЭМ!$C$34:$C$777,СВЦЭМ!$A$34:$A$777,$A50,СВЦЭМ!$B$34:$B$777,V$47)+'СЕТ СН'!$G$9+СВЦЭМ!$D$10+'СЕТ СН'!$G$5</f>
        <v>4705.0198992300002</v>
      </c>
      <c r="W50" s="37">
        <f>SUMIFS(СВЦЭМ!$C$34:$C$777,СВЦЭМ!$A$34:$A$777,$A50,СВЦЭМ!$B$34:$B$777,W$47)+'СЕТ СН'!$G$9+СВЦЭМ!$D$10+'СЕТ СН'!$G$5</f>
        <v>4714.7984585699996</v>
      </c>
      <c r="X50" s="37">
        <f>SUMIFS(СВЦЭМ!$C$34:$C$777,СВЦЭМ!$A$34:$A$777,$A50,СВЦЭМ!$B$34:$B$777,X$47)+'СЕТ СН'!$G$9+СВЦЭМ!$D$10+'СЕТ СН'!$G$5</f>
        <v>4645.3672760400004</v>
      </c>
      <c r="Y50" s="37">
        <f>SUMIFS(СВЦЭМ!$C$34:$C$777,СВЦЭМ!$A$34:$A$777,$A50,СВЦЭМ!$B$34:$B$777,Y$47)+'СЕТ СН'!$G$9+СВЦЭМ!$D$10+'СЕТ СН'!$G$5</f>
        <v>4610.65656932</v>
      </c>
    </row>
    <row r="51" spans="1:25" ht="15.75" x14ac:dyDescent="0.2">
      <c r="A51" s="36">
        <f t="shared" si="1"/>
        <v>42586</v>
      </c>
      <c r="B51" s="37">
        <f>SUMIFS(СВЦЭМ!$C$34:$C$777,СВЦЭМ!$A$34:$A$777,$A51,СВЦЭМ!$B$34:$B$777,B$47)+'СЕТ СН'!$G$9+СВЦЭМ!$D$10+'СЕТ СН'!$G$5</f>
        <v>4692.2045234099996</v>
      </c>
      <c r="C51" s="37">
        <f>SUMIFS(СВЦЭМ!$C$34:$C$777,СВЦЭМ!$A$34:$A$777,$A51,СВЦЭМ!$B$34:$B$777,C$47)+'СЕТ СН'!$G$9+СВЦЭМ!$D$10+'СЕТ СН'!$G$5</f>
        <v>4760.7102327399998</v>
      </c>
      <c r="D51" s="37">
        <f>SUMIFS(СВЦЭМ!$C$34:$C$777,СВЦЭМ!$A$34:$A$777,$A51,СВЦЭМ!$B$34:$B$777,D$47)+'СЕТ СН'!$G$9+СВЦЭМ!$D$10+'СЕТ СН'!$G$5</f>
        <v>4808.9733924299999</v>
      </c>
      <c r="E51" s="37">
        <f>SUMIFS(СВЦЭМ!$C$34:$C$777,СВЦЭМ!$A$34:$A$777,$A51,СВЦЭМ!$B$34:$B$777,E$47)+'СЕТ СН'!$G$9+СВЦЭМ!$D$10+'СЕТ СН'!$G$5</f>
        <v>4827.7737706999997</v>
      </c>
      <c r="F51" s="37">
        <f>SUMIFS(СВЦЭМ!$C$34:$C$777,СВЦЭМ!$A$34:$A$777,$A51,СВЦЭМ!$B$34:$B$777,F$47)+'СЕТ СН'!$G$9+СВЦЭМ!$D$10+'СЕТ СН'!$G$5</f>
        <v>4825.5010028400002</v>
      </c>
      <c r="G51" s="37">
        <f>SUMIFS(СВЦЭМ!$C$34:$C$777,СВЦЭМ!$A$34:$A$777,$A51,СВЦЭМ!$B$34:$B$777,G$47)+'СЕТ СН'!$G$9+СВЦЭМ!$D$10+'СЕТ СН'!$G$5</f>
        <v>4812.0881009900004</v>
      </c>
      <c r="H51" s="37">
        <f>SUMIFS(СВЦЭМ!$C$34:$C$777,СВЦЭМ!$A$34:$A$777,$A51,СВЦЭМ!$B$34:$B$777,H$47)+'СЕТ СН'!$G$9+СВЦЭМ!$D$10+'СЕТ СН'!$G$5</f>
        <v>4764.0223634699996</v>
      </c>
      <c r="I51" s="37">
        <f>SUMIFS(СВЦЭМ!$C$34:$C$777,СВЦЭМ!$A$34:$A$777,$A51,СВЦЭМ!$B$34:$B$777,I$47)+'СЕТ СН'!$G$9+СВЦЭМ!$D$10+'СЕТ СН'!$G$5</f>
        <v>4734.0824997700001</v>
      </c>
      <c r="J51" s="37">
        <f>SUMIFS(СВЦЭМ!$C$34:$C$777,СВЦЭМ!$A$34:$A$777,$A51,СВЦЭМ!$B$34:$B$777,J$47)+'СЕТ СН'!$G$9+СВЦЭМ!$D$10+'СЕТ СН'!$G$5</f>
        <v>4744.8406338000004</v>
      </c>
      <c r="K51" s="37">
        <f>SUMIFS(СВЦЭМ!$C$34:$C$777,СВЦЭМ!$A$34:$A$777,$A51,СВЦЭМ!$B$34:$B$777,K$47)+'СЕТ СН'!$G$9+СВЦЭМ!$D$10+'СЕТ СН'!$G$5</f>
        <v>4705.2857326499998</v>
      </c>
      <c r="L51" s="37">
        <f>SUMIFS(СВЦЭМ!$C$34:$C$777,СВЦЭМ!$A$34:$A$777,$A51,СВЦЭМ!$B$34:$B$777,L$47)+'СЕТ СН'!$G$9+СВЦЭМ!$D$10+'СЕТ СН'!$G$5</f>
        <v>4717.3922617299995</v>
      </c>
      <c r="M51" s="37">
        <f>SUMIFS(СВЦЭМ!$C$34:$C$777,СВЦЭМ!$A$34:$A$777,$A51,СВЦЭМ!$B$34:$B$777,M$47)+'СЕТ СН'!$G$9+СВЦЭМ!$D$10+'СЕТ СН'!$G$5</f>
        <v>4733.3352410999996</v>
      </c>
      <c r="N51" s="37">
        <f>SUMIFS(СВЦЭМ!$C$34:$C$777,СВЦЭМ!$A$34:$A$777,$A51,СВЦЭМ!$B$34:$B$777,N$47)+'СЕТ СН'!$G$9+СВЦЭМ!$D$10+'СЕТ СН'!$G$5</f>
        <v>4742.7068325800001</v>
      </c>
      <c r="O51" s="37">
        <f>SUMIFS(СВЦЭМ!$C$34:$C$777,СВЦЭМ!$A$34:$A$777,$A51,СВЦЭМ!$B$34:$B$777,O$47)+'СЕТ СН'!$G$9+СВЦЭМ!$D$10+'СЕТ СН'!$G$5</f>
        <v>4793.6203151199998</v>
      </c>
      <c r="P51" s="37">
        <f>SUMIFS(СВЦЭМ!$C$34:$C$777,СВЦЭМ!$A$34:$A$777,$A51,СВЦЭМ!$B$34:$B$777,P$47)+'СЕТ СН'!$G$9+СВЦЭМ!$D$10+'СЕТ СН'!$G$5</f>
        <v>4769.4385395600002</v>
      </c>
      <c r="Q51" s="37">
        <f>SUMIFS(СВЦЭМ!$C$34:$C$777,СВЦЭМ!$A$34:$A$777,$A51,СВЦЭМ!$B$34:$B$777,Q$47)+'СЕТ СН'!$G$9+СВЦЭМ!$D$10+'СЕТ СН'!$G$5</f>
        <v>4671.3885866199998</v>
      </c>
      <c r="R51" s="37">
        <f>SUMIFS(СВЦЭМ!$C$34:$C$777,СВЦЭМ!$A$34:$A$777,$A51,СВЦЭМ!$B$34:$B$777,R$47)+'СЕТ СН'!$G$9+СВЦЭМ!$D$10+'СЕТ СН'!$G$5</f>
        <v>4652.0069326699995</v>
      </c>
      <c r="S51" s="37">
        <f>SUMIFS(СВЦЭМ!$C$34:$C$777,СВЦЭМ!$A$34:$A$777,$A51,СВЦЭМ!$B$34:$B$777,S$47)+'СЕТ СН'!$G$9+СВЦЭМ!$D$10+'СЕТ СН'!$G$5</f>
        <v>4714.8669518200004</v>
      </c>
      <c r="T51" s="37">
        <f>SUMIFS(СВЦЭМ!$C$34:$C$777,СВЦЭМ!$A$34:$A$777,$A51,СВЦЭМ!$B$34:$B$777,T$47)+'СЕТ СН'!$G$9+СВЦЭМ!$D$10+'СЕТ СН'!$G$5</f>
        <v>4684.1990417799998</v>
      </c>
      <c r="U51" s="37">
        <f>SUMIFS(СВЦЭМ!$C$34:$C$777,СВЦЭМ!$A$34:$A$777,$A51,СВЦЭМ!$B$34:$B$777,U$47)+'СЕТ СН'!$G$9+СВЦЭМ!$D$10+'СЕТ СН'!$G$5</f>
        <v>4672.0249156600003</v>
      </c>
      <c r="V51" s="37">
        <f>SUMIFS(СВЦЭМ!$C$34:$C$777,СВЦЭМ!$A$34:$A$777,$A51,СВЦЭМ!$B$34:$B$777,V$47)+'СЕТ СН'!$G$9+СВЦЭМ!$D$10+'СЕТ СН'!$G$5</f>
        <v>4692.3779466799997</v>
      </c>
      <c r="W51" s="37">
        <f>SUMIFS(СВЦЭМ!$C$34:$C$777,СВЦЭМ!$A$34:$A$777,$A51,СВЦЭМ!$B$34:$B$777,W$47)+'СЕТ СН'!$G$9+СВЦЭМ!$D$10+'СЕТ СН'!$G$5</f>
        <v>4714.1278425299997</v>
      </c>
      <c r="X51" s="37">
        <f>SUMIFS(СВЦЭМ!$C$34:$C$777,СВЦЭМ!$A$34:$A$777,$A51,СВЦЭМ!$B$34:$B$777,X$47)+'СЕТ СН'!$G$9+СВЦЭМ!$D$10+'СЕТ СН'!$G$5</f>
        <v>4688.19100936</v>
      </c>
      <c r="Y51" s="37">
        <f>SUMIFS(СВЦЭМ!$C$34:$C$777,СВЦЭМ!$A$34:$A$777,$A51,СВЦЭМ!$B$34:$B$777,Y$47)+'СЕТ СН'!$G$9+СВЦЭМ!$D$10+'СЕТ СН'!$G$5</f>
        <v>4665.7398050499996</v>
      </c>
    </row>
    <row r="52" spans="1:25" ht="15.75" x14ac:dyDescent="0.2">
      <c r="A52" s="36">
        <f t="shared" si="1"/>
        <v>42587</v>
      </c>
      <c r="B52" s="37">
        <f>SUMIFS(СВЦЭМ!$C$34:$C$777,СВЦЭМ!$A$34:$A$777,$A52,СВЦЭМ!$B$34:$B$777,B$47)+'СЕТ СН'!$G$9+СВЦЭМ!$D$10+'СЕТ СН'!$G$5</f>
        <v>4600.8709072900001</v>
      </c>
      <c r="C52" s="37">
        <f>SUMIFS(СВЦЭМ!$C$34:$C$777,СВЦЭМ!$A$34:$A$777,$A52,СВЦЭМ!$B$34:$B$777,C$47)+'СЕТ СН'!$G$9+СВЦЭМ!$D$10+'СЕТ СН'!$G$5</f>
        <v>4692.6272987599996</v>
      </c>
      <c r="D52" s="37">
        <f>SUMIFS(СВЦЭМ!$C$34:$C$777,СВЦЭМ!$A$34:$A$777,$A52,СВЦЭМ!$B$34:$B$777,D$47)+'СЕТ СН'!$G$9+СВЦЭМ!$D$10+'СЕТ СН'!$G$5</f>
        <v>4708.5309310399998</v>
      </c>
      <c r="E52" s="37">
        <f>SUMIFS(СВЦЭМ!$C$34:$C$777,СВЦЭМ!$A$34:$A$777,$A52,СВЦЭМ!$B$34:$B$777,E$47)+'СЕТ СН'!$G$9+СВЦЭМ!$D$10+'СЕТ СН'!$G$5</f>
        <v>4713.2360904400002</v>
      </c>
      <c r="F52" s="37">
        <f>SUMIFS(СВЦЭМ!$C$34:$C$777,СВЦЭМ!$A$34:$A$777,$A52,СВЦЭМ!$B$34:$B$777,F$47)+'СЕТ СН'!$G$9+СВЦЭМ!$D$10+'СЕТ СН'!$G$5</f>
        <v>4711.3187177600003</v>
      </c>
      <c r="G52" s="37">
        <f>SUMIFS(СВЦЭМ!$C$34:$C$777,СВЦЭМ!$A$34:$A$777,$A52,СВЦЭМ!$B$34:$B$777,G$47)+'СЕТ СН'!$G$9+СВЦЭМ!$D$10+'СЕТ СН'!$G$5</f>
        <v>4721.0362171300003</v>
      </c>
      <c r="H52" s="37">
        <f>SUMIFS(СВЦЭМ!$C$34:$C$777,СВЦЭМ!$A$34:$A$777,$A52,СВЦЭМ!$B$34:$B$777,H$47)+'СЕТ СН'!$G$9+СВЦЭМ!$D$10+'СЕТ СН'!$G$5</f>
        <v>4701.4435685799999</v>
      </c>
      <c r="I52" s="37">
        <f>SUMIFS(СВЦЭМ!$C$34:$C$777,СВЦЭМ!$A$34:$A$777,$A52,СВЦЭМ!$B$34:$B$777,I$47)+'СЕТ СН'!$G$9+СВЦЭМ!$D$10+'СЕТ СН'!$G$5</f>
        <v>4704.2782300199997</v>
      </c>
      <c r="J52" s="37">
        <f>SUMIFS(СВЦЭМ!$C$34:$C$777,СВЦЭМ!$A$34:$A$777,$A52,СВЦЭМ!$B$34:$B$777,J$47)+'СЕТ СН'!$G$9+СВЦЭМ!$D$10+'СЕТ СН'!$G$5</f>
        <v>4701.7107572200002</v>
      </c>
      <c r="K52" s="37">
        <f>SUMIFS(СВЦЭМ!$C$34:$C$777,СВЦЭМ!$A$34:$A$777,$A52,СВЦЭМ!$B$34:$B$777,K$47)+'СЕТ СН'!$G$9+СВЦЭМ!$D$10+'СЕТ СН'!$G$5</f>
        <v>4664.6792639899995</v>
      </c>
      <c r="L52" s="37">
        <f>SUMIFS(СВЦЭМ!$C$34:$C$777,СВЦЭМ!$A$34:$A$777,$A52,СВЦЭМ!$B$34:$B$777,L$47)+'СЕТ СН'!$G$9+СВЦЭМ!$D$10+'СЕТ СН'!$G$5</f>
        <v>4661.4346748999997</v>
      </c>
      <c r="M52" s="37">
        <f>SUMIFS(СВЦЭМ!$C$34:$C$777,СВЦЭМ!$A$34:$A$777,$A52,СВЦЭМ!$B$34:$B$777,M$47)+'СЕТ СН'!$G$9+СВЦЭМ!$D$10+'СЕТ СН'!$G$5</f>
        <v>4721.0327200900001</v>
      </c>
      <c r="N52" s="37">
        <f>SUMIFS(СВЦЭМ!$C$34:$C$777,СВЦЭМ!$A$34:$A$777,$A52,СВЦЭМ!$B$34:$B$777,N$47)+'СЕТ СН'!$G$9+СВЦЭМ!$D$10+'СЕТ СН'!$G$5</f>
        <v>4749.7763345399999</v>
      </c>
      <c r="O52" s="37">
        <f>SUMIFS(СВЦЭМ!$C$34:$C$777,СВЦЭМ!$A$34:$A$777,$A52,СВЦЭМ!$B$34:$B$777,O$47)+'СЕТ СН'!$G$9+СВЦЭМ!$D$10+'СЕТ СН'!$G$5</f>
        <v>5189.6855583199995</v>
      </c>
      <c r="P52" s="37">
        <f>SUMIFS(СВЦЭМ!$C$34:$C$777,СВЦЭМ!$A$34:$A$777,$A52,СВЦЭМ!$B$34:$B$777,P$47)+'СЕТ СН'!$G$9+СВЦЭМ!$D$10+'СЕТ СН'!$G$5</f>
        <v>5363.2827317600004</v>
      </c>
      <c r="Q52" s="37">
        <f>SUMIFS(СВЦЭМ!$C$34:$C$777,СВЦЭМ!$A$34:$A$777,$A52,СВЦЭМ!$B$34:$B$777,Q$47)+'СЕТ СН'!$G$9+СВЦЭМ!$D$10+'СЕТ СН'!$G$5</f>
        <v>5079.68455025</v>
      </c>
      <c r="R52" s="37">
        <f>SUMIFS(СВЦЭМ!$C$34:$C$777,СВЦЭМ!$A$34:$A$777,$A52,СВЦЭМ!$B$34:$B$777,R$47)+'СЕТ СН'!$G$9+СВЦЭМ!$D$10+'СЕТ СН'!$G$5</f>
        <v>4694.9070505099999</v>
      </c>
      <c r="S52" s="37">
        <f>SUMIFS(СВЦЭМ!$C$34:$C$777,СВЦЭМ!$A$34:$A$777,$A52,СВЦЭМ!$B$34:$B$777,S$47)+'СЕТ СН'!$G$9+СВЦЭМ!$D$10+'СЕТ СН'!$G$5</f>
        <v>4701.3160808499997</v>
      </c>
      <c r="T52" s="37">
        <f>SUMIFS(СВЦЭМ!$C$34:$C$777,СВЦЭМ!$A$34:$A$777,$A52,СВЦЭМ!$B$34:$B$777,T$47)+'СЕТ СН'!$G$9+СВЦЭМ!$D$10+'СЕТ СН'!$G$5</f>
        <v>4648.2455831300003</v>
      </c>
      <c r="U52" s="37">
        <f>SUMIFS(СВЦЭМ!$C$34:$C$777,СВЦЭМ!$A$34:$A$777,$A52,СВЦЭМ!$B$34:$B$777,U$47)+'СЕТ СН'!$G$9+СВЦЭМ!$D$10+'СЕТ СН'!$G$5</f>
        <v>4682.6650307299997</v>
      </c>
      <c r="V52" s="37">
        <f>SUMIFS(СВЦЭМ!$C$34:$C$777,СВЦЭМ!$A$34:$A$777,$A52,СВЦЭМ!$B$34:$B$777,V$47)+'СЕТ СН'!$G$9+СВЦЭМ!$D$10+'СЕТ СН'!$G$5</f>
        <v>4660.1681343199998</v>
      </c>
      <c r="W52" s="37">
        <f>SUMIFS(СВЦЭМ!$C$34:$C$777,СВЦЭМ!$A$34:$A$777,$A52,СВЦЭМ!$B$34:$B$777,W$47)+'СЕТ СН'!$G$9+СВЦЭМ!$D$10+'СЕТ СН'!$G$5</f>
        <v>4694.2242442899997</v>
      </c>
      <c r="X52" s="37">
        <f>SUMIFS(СВЦЭМ!$C$34:$C$777,СВЦЭМ!$A$34:$A$777,$A52,СВЦЭМ!$B$34:$B$777,X$47)+'СЕТ СН'!$G$9+СВЦЭМ!$D$10+'СЕТ СН'!$G$5</f>
        <v>4631.2492484300001</v>
      </c>
      <c r="Y52" s="37">
        <f>SUMIFS(СВЦЭМ!$C$34:$C$777,СВЦЭМ!$A$34:$A$777,$A52,СВЦЭМ!$B$34:$B$777,Y$47)+'СЕТ СН'!$G$9+СВЦЭМ!$D$10+'СЕТ СН'!$G$5</f>
        <v>4648.2307220800003</v>
      </c>
    </row>
    <row r="53" spans="1:25" ht="15.75" x14ac:dyDescent="0.2">
      <c r="A53" s="36">
        <f t="shared" si="1"/>
        <v>42588</v>
      </c>
      <c r="B53" s="37">
        <f>SUMIFS(СВЦЭМ!$C$34:$C$777,СВЦЭМ!$A$34:$A$777,$A53,СВЦЭМ!$B$34:$B$777,B$47)+'СЕТ СН'!$G$9+СВЦЭМ!$D$10+'СЕТ СН'!$G$5</f>
        <v>4762.1550761400003</v>
      </c>
      <c r="C53" s="37">
        <f>SUMIFS(СВЦЭМ!$C$34:$C$777,СВЦЭМ!$A$34:$A$777,$A53,СВЦЭМ!$B$34:$B$777,C$47)+'СЕТ СН'!$G$9+СВЦЭМ!$D$10+'СЕТ СН'!$G$5</f>
        <v>4851.0071505199994</v>
      </c>
      <c r="D53" s="37">
        <f>SUMIFS(СВЦЭМ!$C$34:$C$777,СВЦЭМ!$A$34:$A$777,$A53,СВЦЭМ!$B$34:$B$777,D$47)+'СЕТ СН'!$G$9+СВЦЭМ!$D$10+'СЕТ СН'!$G$5</f>
        <v>4896.0979477800001</v>
      </c>
      <c r="E53" s="37">
        <f>SUMIFS(СВЦЭМ!$C$34:$C$777,СВЦЭМ!$A$34:$A$777,$A53,СВЦЭМ!$B$34:$B$777,E$47)+'СЕТ СН'!$G$9+СВЦЭМ!$D$10+'СЕТ СН'!$G$5</f>
        <v>4930.9430551599999</v>
      </c>
      <c r="F53" s="37">
        <f>SUMIFS(СВЦЭМ!$C$34:$C$777,СВЦЭМ!$A$34:$A$777,$A53,СВЦЭМ!$B$34:$B$777,F$47)+'СЕТ СН'!$G$9+СВЦЭМ!$D$10+'СЕТ СН'!$G$5</f>
        <v>4968.5092803500002</v>
      </c>
      <c r="G53" s="37">
        <f>SUMIFS(СВЦЭМ!$C$34:$C$777,СВЦЭМ!$A$34:$A$777,$A53,СВЦЭМ!$B$34:$B$777,G$47)+'СЕТ СН'!$G$9+СВЦЭМ!$D$10+'СЕТ СН'!$G$5</f>
        <v>4969.9172166899998</v>
      </c>
      <c r="H53" s="37">
        <f>SUMIFS(СВЦЭМ!$C$34:$C$777,СВЦЭМ!$A$34:$A$777,$A53,СВЦЭМ!$B$34:$B$777,H$47)+'СЕТ СН'!$G$9+СВЦЭМ!$D$10+'СЕТ СН'!$G$5</f>
        <v>4932.3882270399999</v>
      </c>
      <c r="I53" s="37">
        <f>SUMIFS(СВЦЭМ!$C$34:$C$777,СВЦЭМ!$A$34:$A$777,$A53,СВЦЭМ!$B$34:$B$777,I$47)+'СЕТ СН'!$G$9+СВЦЭМ!$D$10+'СЕТ СН'!$G$5</f>
        <v>4836.9716243299999</v>
      </c>
      <c r="J53" s="37">
        <f>SUMIFS(СВЦЭМ!$C$34:$C$777,СВЦЭМ!$A$34:$A$777,$A53,СВЦЭМ!$B$34:$B$777,J$47)+'СЕТ СН'!$G$9+СВЦЭМ!$D$10+'СЕТ СН'!$G$5</f>
        <v>4727.3611990400004</v>
      </c>
      <c r="K53" s="37">
        <f>SUMIFS(СВЦЭМ!$C$34:$C$777,СВЦЭМ!$A$34:$A$777,$A53,СВЦЭМ!$B$34:$B$777,K$47)+'СЕТ СН'!$G$9+СВЦЭМ!$D$10+'СЕТ СН'!$G$5</f>
        <v>4716.04238025</v>
      </c>
      <c r="L53" s="37">
        <f>SUMIFS(СВЦЭМ!$C$34:$C$777,СВЦЭМ!$A$34:$A$777,$A53,СВЦЭМ!$B$34:$B$777,L$47)+'СЕТ СН'!$G$9+СВЦЭМ!$D$10+'СЕТ СН'!$G$5</f>
        <v>4753.9691454499998</v>
      </c>
      <c r="M53" s="37">
        <f>SUMIFS(СВЦЭМ!$C$34:$C$777,СВЦЭМ!$A$34:$A$777,$A53,СВЦЭМ!$B$34:$B$777,M$47)+'СЕТ СН'!$G$9+СВЦЭМ!$D$10+'СЕТ СН'!$G$5</f>
        <v>4698.0512992200001</v>
      </c>
      <c r="N53" s="37">
        <f>SUMIFS(СВЦЭМ!$C$34:$C$777,СВЦЭМ!$A$34:$A$777,$A53,СВЦЭМ!$B$34:$B$777,N$47)+'СЕТ СН'!$G$9+СВЦЭМ!$D$10+'СЕТ СН'!$G$5</f>
        <v>4676.4668312599997</v>
      </c>
      <c r="O53" s="37">
        <f>SUMIFS(СВЦЭМ!$C$34:$C$777,СВЦЭМ!$A$34:$A$777,$A53,СВЦЭМ!$B$34:$B$777,O$47)+'СЕТ СН'!$G$9+СВЦЭМ!$D$10+'СЕТ СН'!$G$5</f>
        <v>4672.5280215700004</v>
      </c>
      <c r="P53" s="37">
        <f>SUMIFS(СВЦЭМ!$C$34:$C$777,СВЦЭМ!$A$34:$A$777,$A53,СВЦЭМ!$B$34:$B$777,P$47)+'СЕТ СН'!$G$9+СВЦЭМ!$D$10+'СЕТ СН'!$G$5</f>
        <v>4684.63864887</v>
      </c>
      <c r="Q53" s="37">
        <f>SUMIFS(СВЦЭМ!$C$34:$C$777,СВЦЭМ!$A$34:$A$777,$A53,СВЦЭМ!$B$34:$B$777,Q$47)+'СЕТ СН'!$G$9+СВЦЭМ!$D$10+'СЕТ СН'!$G$5</f>
        <v>4759.7520642600002</v>
      </c>
      <c r="R53" s="37">
        <f>SUMIFS(СВЦЭМ!$C$34:$C$777,СВЦЭМ!$A$34:$A$777,$A53,СВЦЭМ!$B$34:$B$777,R$47)+'СЕТ СН'!$G$9+СВЦЭМ!$D$10+'СЕТ СН'!$G$5</f>
        <v>4665.5523004899997</v>
      </c>
      <c r="S53" s="37">
        <f>SUMIFS(СВЦЭМ!$C$34:$C$777,СВЦЭМ!$A$34:$A$777,$A53,СВЦЭМ!$B$34:$B$777,S$47)+'СЕТ СН'!$G$9+СВЦЭМ!$D$10+'СЕТ СН'!$G$5</f>
        <v>4660.3927840599999</v>
      </c>
      <c r="T53" s="37">
        <f>SUMIFS(СВЦЭМ!$C$34:$C$777,СВЦЭМ!$A$34:$A$777,$A53,СВЦЭМ!$B$34:$B$777,T$47)+'СЕТ СН'!$G$9+СВЦЭМ!$D$10+'СЕТ СН'!$G$5</f>
        <v>4669.3972999400003</v>
      </c>
      <c r="U53" s="37">
        <f>SUMIFS(СВЦЭМ!$C$34:$C$777,СВЦЭМ!$A$34:$A$777,$A53,СВЦЭМ!$B$34:$B$777,U$47)+'СЕТ СН'!$G$9+СВЦЭМ!$D$10+'СЕТ СН'!$G$5</f>
        <v>4656.1860792699999</v>
      </c>
      <c r="V53" s="37">
        <f>SUMIFS(СВЦЭМ!$C$34:$C$777,СВЦЭМ!$A$34:$A$777,$A53,СВЦЭМ!$B$34:$B$777,V$47)+'СЕТ СН'!$G$9+СВЦЭМ!$D$10+'СЕТ СН'!$G$5</f>
        <v>4673.9305699199995</v>
      </c>
      <c r="W53" s="37">
        <f>SUMIFS(СВЦЭМ!$C$34:$C$777,СВЦЭМ!$A$34:$A$777,$A53,СВЦЭМ!$B$34:$B$777,W$47)+'СЕТ СН'!$G$9+СВЦЭМ!$D$10+'СЕТ СН'!$G$5</f>
        <v>4690.8557530799999</v>
      </c>
      <c r="X53" s="37">
        <f>SUMIFS(СВЦЭМ!$C$34:$C$777,СВЦЭМ!$A$34:$A$777,$A53,СВЦЭМ!$B$34:$B$777,X$47)+'СЕТ СН'!$G$9+СВЦЭМ!$D$10+'СЕТ СН'!$G$5</f>
        <v>4643.3396637799997</v>
      </c>
      <c r="Y53" s="37">
        <f>SUMIFS(СВЦЭМ!$C$34:$C$777,СВЦЭМ!$A$34:$A$777,$A53,СВЦЭМ!$B$34:$B$777,Y$47)+'СЕТ СН'!$G$9+СВЦЭМ!$D$10+'СЕТ СН'!$G$5</f>
        <v>4668.5296458599996</v>
      </c>
    </row>
    <row r="54" spans="1:25" ht="15.75" x14ac:dyDescent="0.2">
      <c r="A54" s="36">
        <f t="shared" si="1"/>
        <v>42589</v>
      </c>
      <c r="B54" s="37">
        <f>SUMIFS(СВЦЭМ!$C$34:$C$777,СВЦЭМ!$A$34:$A$777,$A54,СВЦЭМ!$B$34:$B$777,B$47)+'СЕТ СН'!$G$9+СВЦЭМ!$D$10+'СЕТ СН'!$G$5</f>
        <v>4729.1845899700002</v>
      </c>
      <c r="C54" s="37">
        <f>SUMIFS(СВЦЭМ!$C$34:$C$777,СВЦЭМ!$A$34:$A$777,$A54,СВЦЭМ!$B$34:$B$777,C$47)+'СЕТ СН'!$G$9+СВЦЭМ!$D$10+'СЕТ СН'!$G$5</f>
        <v>4823.98678234</v>
      </c>
      <c r="D54" s="37">
        <f>SUMIFS(СВЦЭМ!$C$34:$C$777,СВЦЭМ!$A$34:$A$777,$A54,СВЦЭМ!$B$34:$B$777,D$47)+'СЕТ СН'!$G$9+СВЦЭМ!$D$10+'СЕТ СН'!$G$5</f>
        <v>4890.3041312200003</v>
      </c>
      <c r="E54" s="37">
        <f>SUMIFS(СВЦЭМ!$C$34:$C$777,СВЦЭМ!$A$34:$A$777,$A54,СВЦЭМ!$B$34:$B$777,E$47)+'СЕТ СН'!$G$9+СВЦЭМ!$D$10+'СЕТ СН'!$G$5</f>
        <v>4925.10339638</v>
      </c>
      <c r="F54" s="37">
        <f>SUMIFS(СВЦЭМ!$C$34:$C$777,СВЦЭМ!$A$34:$A$777,$A54,СВЦЭМ!$B$34:$B$777,F$47)+'СЕТ СН'!$G$9+СВЦЭМ!$D$10+'СЕТ СН'!$G$5</f>
        <v>4935.3526641400003</v>
      </c>
      <c r="G54" s="37">
        <f>SUMIFS(СВЦЭМ!$C$34:$C$777,СВЦЭМ!$A$34:$A$777,$A54,СВЦЭМ!$B$34:$B$777,G$47)+'СЕТ СН'!$G$9+СВЦЭМ!$D$10+'СЕТ СН'!$G$5</f>
        <v>4943.26981987</v>
      </c>
      <c r="H54" s="37">
        <f>SUMIFS(СВЦЭМ!$C$34:$C$777,СВЦЭМ!$A$34:$A$777,$A54,СВЦЭМ!$B$34:$B$777,H$47)+'СЕТ СН'!$G$9+СВЦЭМ!$D$10+'СЕТ СН'!$G$5</f>
        <v>4899.4551721600001</v>
      </c>
      <c r="I54" s="37">
        <f>SUMIFS(СВЦЭМ!$C$34:$C$777,СВЦЭМ!$A$34:$A$777,$A54,СВЦЭМ!$B$34:$B$777,I$47)+'СЕТ СН'!$G$9+СВЦЭМ!$D$10+'СЕТ СН'!$G$5</f>
        <v>4859.7263741299994</v>
      </c>
      <c r="J54" s="37">
        <f>SUMIFS(СВЦЭМ!$C$34:$C$777,СВЦЭМ!$A$34:$A$777,$A54,СВЦЭМ!$B$34:$B$777,J$47)+'СЕТ СН'!$G$9+СВЦЭМ!$D$10+'СЕТ СН'!$G$5</f>
        <v>4763.7541324499998</v>
      </c>
      <c r="K54" s="37">
        <f>SUMIFS(СВЦЭМ!$C$34:$C$777,СВЦЭМ!$A$34:$A$777,$A54,СВЦЭМ!$B$34:$B$777,K$47)+'СЕТ СН'!$G$9+СВЦЭМ!$D$10+'СЕТ СН'!$G$5</f>
        <v>4702.08727361</v>
      </c>
      <c r="L54" s="37">
        <f>SUMIFS(СВЦЭМ!$C$34:$C$777,СВЦЭМ!$A$34:$A$777,$A54,СВЦЭМ!$B$34:$B$777,L$47)+'СЕТ СН'!$G$9+СВЦЭМ!$D$10+'СЕТ СН'!$G$5</f>
        <v>4737.76948464</v>
      </c>
      <c r="M54" s="37">
        <f>SUMIFS(СВЦЭМ!$C$34:$C$777,СВЦЭМ!$A$34:$A$777,$A54,СВЦЭМ!$B$34:$B$777,M$47)+'СЕТ СН'!$G$9+СВЦЭМ!$D$10+'СЕТ СН'!$G$5</f>
        <v>4709.4437290599999</v>
      </c>
      <c r="N54" s="37">
        <f>SUMIFS(СВЦЭМ!$C$34:$C$777,СВЦЭМ!$A$34:$A$777,$A54,СВЦЭМ!$B$34:$B$777,N$47)+'СЕТ СН'!$G$9+СВЦЭМ!$D$10+'СЕТ СН'!$G$5</f>
        <v>4671.3078838700003</v>
      </c>
      <c r="O54" s="37">
        <f>SUMIFS(СВЦЭМ!$C$34:$C$777,СВЦЭМ!$A$34:$A$777,$A54,СВЦЭМ!$B$34:$B$777,O$47)+'СЕТ СН'!$G$9+СВЦЭМ!$D$10+'СЕТ СН'!$G$5</f>
        <v>4677.04266173</v>
      </c>
      <c r="P54" s="37">
        <f>SUMIFS(СВЦЭМ!$C$34:$C$777,СВЦЭМ!$A$34:$A$777,$A54,СВЦЭМ!$B$34:$B$777,P$47)+'СЕТ СН'!$G$9+СВЦЭМ!$D$10+'СЕТ СН'!$G$5</f>
        <v>4782.2862696299999</v>
      </c>
      <c r="Q54" s="37">
        <f>SUMIFS(СВЦЭМ!$C$34:$C$777,СВЦЭМ!$A$34:$A$777,$A54,СВЦЭМ!$B$34:$B$777,Q$47)+'СЕТ СН'!$G$9+СВЦЭМ!$D$10+'СЕТ СН'!$G$5</f>
        <v>4701.3722645500002</v>
      </c>
      <c r="R54" s="37">
        <f>SUMIFS(СВЦЭМ!$C$34:$C$777,СВЦЭМ!$A$34:$A$777,$A54,СВЦЭМ!$B$34:$B$777,R$47)+'СЕТ СН'!$G$9+СВЦЭМ!$D$10+'СЕТ СН'!$G$5</f>
        <v>4698.00623154</v>
      </c>
      <c r="S54" s="37">
        <f>SUMIFS(СВЦЭМ!$C$34:$C$777,СВЦЭМ!$A$34:$A$777,$A54,СВЦЭМ!$B$34:$B$777,S$47)+'СЕТ СН'!$G$9+СВЦЭМ!$D$10+'СЕТ СН'!$G$5</f>
        <v>4727.7938090799998</v>
      </c>
      <c r="T54" s="37">
        <f>SUMIFS(СВЦЭМ!$C$34:$C$777,СВЦЭМ!$A$34:$A$777,$A54,СВЦЭМ!$B$34:$B$777,T$47)+'СЕТ СН'!$G$9+СВЦЭМ!$D$10+'СЕТ СН'!$G$5</f>
        <v>4777.4304981099995</v>
      </c>
      <c r="U54" s="37">
        <f>SUMIFS(СВЦЭМ!$C$34:$C$777,СВЦЭМ!$A$34:$A$777,$A54,СВЦЭМ!$B$34:$B$777,U$47)+'СЕТ СН'!$G$9+СВЦЭМ!$D$10+'СЕТ СН'!$G$5</f>
        <v>4701.6595821399997</v>
      </c>
      <c r="V54" s="37">
        <f>SUMIFS(СВЦЭМ!$C$34:$C$777,СВЦЭМ!$A$34:$A$777,$A54,СВЦЭМ!$B$34:$B$777,V$47)+'СЕТ СН'!$G$9+СВЦЭМ!$D$10+'СЕТ СН'!$G$5</f>
        <v>4712.1813586999997</v>
      </c>
      <c r="W54" s="37">
        <f>SUMIFS(СВЦЭМ!$C$34:$C$777,СВЦЭМ!$A$34:$A$777,$A54,СВЦЭМ!$B$34:$B$777,W$47)+'СЕТ СН'!$G$9+СВЦЭМ!$D$10+'СЕТ СН'!$G$5</f>
        <v>4726.0336610100003</v>
      </c>
      <c r="X54" s="37">
        <f>SUMIFS(СВЦЭМ!$C$34:$C$777,СВЦЭМ!$A$34:$A$777,$A54,СВЦЭМ!$B$34:$B$777,X$47)+'СЕТ СН'!$G$9+СВЦЭМ!$D$10+'СЕТ СН'!$G$5</f>
        <v>4699.3569484999998</v>
      </c>
      <c r="Y54" s="37">
        <f>SUMIFS(СВЦЭМ!$C$34:$C$777,СВЦЭМ!$A$34:$A$777,$A54,СВЦЭМ!$B$34:$B$777,Y$47)+'СЕТ СН'!$G$9+СВЦЭМ!$D$10+'СЕТ СН'!$G$5</f>
        <v>4662.5183762899997</v>
      </c>
    </row>
    <row r="55" spans="1:25" ht="15.75" x14ac:dyDescent="0.2">
      <c r="A55" s="36">
        <f t="shared" si="1"/>
        <v>42590</v>
      </c>
      <c r="B55" s="37">
        <f>SUMIFS(СВЦЭМ!$C$34:$C$777,СВЦЭМ!$A$34:$A$777,$A55,СВЦЭМ!$B$34:$B$777,B$47)+'СЕТ СН'!$G$9+СВЦЭМ!$D$10+'СЕТ СН'!$G$5</f>
        <v>4702.0562393700002</v>
      </c>
      <c r="C55" s="37">
        <f>SUMIFS(СВЦЭМ!$C$34:$C$777,СВЦЭМ!$A$34:$A$777,$A55,СВЦЭМ!$B$34:$B$777,C$47)+'СЕТ СН'!$G$9+СВЦЭМ!$D$10+'СЕТ СН'!$G$5</f>
        <v>4785.7874579700001</v>
      </c>
      <c r="D55" s="37">
        <f>SUMIFS(СВЦЭМ!$C$34:$C$777,СВЦЭМ!$A$34:$A$777,$A55,СВЦЭМ!$B$34:$B$777,D$47)+'СЕТ СН'!$G$9+СВЦЭМ!$D$10+'СЕТ СН'!$G$5</f>
        <v>4845.1514308200003</v>
      </c>
      <c r="E55" s="37">
        <f>SUMIFS(СВЦЭМ!$C$34:$C$777,СВЦЭМ!$A$34:$A$777,$A55,СВЦЭМ!$B$34:$B$777,E$47)+'СЕТ СН'!$G$9+СВЦЭМ!$D$10+'СЕТ СН'!$G$5</f>
        <v>4891.2615145899999</v>
      </c>
      <c r="F55" s="37">
        <f>SUMIFS(СВЦЭМ!$C$34:$C$777,СВЦЭМ!$A$34:$A$777,$A55,СВЦЭМ!$B$34:$B$777,F$47)+'СЕТ СН'!$G$9+СВЦЭМ!$D$10+'СЕТ СН'!$G$5</f>
        <v>4906.9022079099996</v>
      </c>
      <c r="G55" s="37">
        <f>SUMIFS(СВЦЭМ!$C$34:$C$777,СВЦЭМ!$A$34:$A$777,$A55,СВЦЭМ!$B$34:$B$777,G$47)+'СЕТ СН'!$G$9+СВЦЭМ!$D$10+'СЕТ СН'!$G$5</f>
        <v>4878.4460314200005</v>
      </c>
      <c r="H55" s="37">
        <f>SUMIFS(СВЦЭМ!$C$34:$C$777,СВЦЭМ!$A$34:$A$777,$A55,СВЦЭМ!$B$34:$B$777,H$47)+'СЕТ СН'!$G$9+СВЦЭМ!$D$10+'СЕТ СН'!$G$5</f>
        <v>4817.7544076800004</v>
      </c>
      <c r="I55" s="37">
        <f>SUMIFS(СВЦЭМ!$C$34:$C$777,СВЦЭМ!$A$34:$A$777,$A55,СВЦЭМ!$B$34:$B$777,I$47)+'СЕТ СН'!$G$9+СВЦЭМ!$D$10+'СЕТ СН'!$G$5</f>
        <v>4754.8947675399995</v>
      </c>
      <c r="J55" s="37">
        <f>SUMIFS(СВЦЭМ!$C$34:$C$777,СВЦЭМ!$A$34:$A$777,$A55,СВЦЭМ!$B$34:$B$777,J$47)+'СЕТ СН'!$G$9+СВЦЭМ!$D$10+'СЕТ СН'!$G$5</f>
        <v>4793.7777448199995</v>
      </c>
      <c r="K55" s="37">
        <f>SUMIFS(СВЦЭМ!$C$34:$C$777,СВЦЭМ!$A$34:$A$777,$A55,СВЦЭМ!$B$34:$B$777,K$47)+'СЕТ СН'!$G$9+СВЦЭМ!$D$10+'СЕТ СН'!$G$5</f>
        <v>4926.6089644799995</v>
      </c>
      <c r="L55" s="37">
        <f>SUMIFS(СВЦЭМ!$C$34:$C$777,СВЦЭМ!$A$34:$A$777,$A55,СВЦЭМ!$B$34:$B$777,L$47)+'СЕТ СН'!$G$9+СВЦЭМ!$D$10+'СЕТ СН'!$G$5</f>
        <v>5272.4852129699993</v>
      </c>
      <c r="M55" s="37">
        <f>SUMIFS(СВЦЭМ!$C$34:$C$777,СВЦЭМ!$A$34:$A$777,$A55,СВЦЭМ!$B$34:$B$777,M$47)+'СЕТ СН'!$G$9+СВЦЭМ!$D$10+'СЕТ СН'!$G$5</f>
        <v>5234.7514599099995</v>
      </c>
      <c r="N55" s="37">
        <f>SUMIFS(СВЦЭМ!$C$34:$C$777,СВЦЭМ!$A$34:$A$777,$A55,СВЦЭМ!$B$34:$B$777,N$47)+'СЕТ СН'!$G$9+СВЦЭМ!$D$10+'СЕТ СН'!$G$5</f>
        <v>4828.44847716</v>
      </c>
      <c r="O55" s="37">
        <f>SUMIFS(СВЦЭМ!$C$34:$C$777,СВЦЭМ!$A$34:$A$777,$A55,СВЦЭМ!$B$34:$B$777,O$47)+'СЕТ СН'!$G$9+СВЦЭМ!$D$10+'СЕТ СН'!$G$5</f>
        <v>4860.5740036400002</v>
      </c>
      <c r="P55" s="37">
        <f>SUMIFS(СВЦЭМ!$C$34:$C$777,СВЦЭМ!$A$34:$A$777,$A55,СВЦЭМ!$B$34:$B$777,P$47)+'СЕТ СН'!$G$9+СВЦЭМ!$D$10+'СЕТ СН'!$G$5</f>
        <v>4725.6584212300004</v>
      </c>
      <c r="Q55" s="37">
        <f>SUMIFS(СВЦЭМ!$C$34:$C$777,СВЦЭМ!$A$34:$A$777,$A55,СВЦЭМ!$B$34:$B$777,Q$47)+'СЕТ СН'!$G$9+СВЦЭМ!$D$10+'СЕТ СН'!$G$5</f>
        <v>4718.7965233100003</v>
      </c>
      <c r="R55" s="37">
        <f>SUMIFS(СВЦЭМ!$C$34:$C$777,СВЦЭМ!$A$34:$A$777,$A55,СВЦЭМ!$B$34:$B$777,R$47)+'СЕТ СН'!$G$9+СВЦЭМ!$D$10+'СЕТ СН'!$G$5</f>
        <v>4718.5003215799998</v>
      </c>
      <c r="S55" s="37">
        <f>SUMIFS(СВЦЭМ!$C$34:$C$777,СВЦЭМ!$A$34:$A$777,$A55,СВЦЭМ!$B$34:$B$777,S$47)+'СЕТ СН'!$G$9+СВЦЭМ!$D$10+'СЕТ СН'!$G$5</f>
        <v>4815.2975631999998</v>
      </c>
      <c r="T55" s="37">
        <f>SUMIFS(СВЦЭМ!$C$34:$C$777,СВЦЭМ!$A$34:$A$777,$A55,СВЦЭМ!$B$34:$B$777,T$47)+'СЕТ СН'!$G$9+СВЦЭМ!$D$10+'СЕТ СН'!$G$5</f>
        <v>4785.4032152300006</v>
      </c>
      <c r="U55" s="37">
        <f>SUMIFS(СВЦЭМ!$C$34:$C$777,СВЦЭМ!$A$34:$A$777,$A55,СВЦЭМ!$B$34:$B$777,U$47)+'СЕТ СН'!$G$9+СВЦЭМ!$D$10+'СЕТ СН'!$G$5</f>
        <v>4782.1597250699997</v>
      </c>
      <c r="V55" s="37">
        <f>SUMIFS(СВЦЭМ!$C$34:$C$777,СВЦЭМ!$A$34:$A$777,$A55,СВЦЭМ!$B$34:$B$777,V$47)+'СЕТ СН'!$G$9+СВЦЭМ!$D$10+'СЕТ СН'!$G$5</f>
        <v>4817.5043845399996</v>
      </c>
      <c r="W55" s="37">
        <f>SUMIFS(СВЦЭМ!$C$34:$C$777,СВЦЭМ!$A$34:$A$777,$A55,СВЦЭМ!$B$34:$B$777,W$47)+'СЕТ СН'!$G$9+СВЦЭМ!$D$10+'СЕТ СН'!$G$5</f>
        <v>4837.4244367299998</v>
      </c>
      <c r="X55" s="37">
        <f>SUMIFS(СВЦЭМ!$C$34:$C$777,СВЦЭМ!$A$34:$A$777,$A55,СВЦЭМ!$B$34:$B$777,X$47)+'СЕТ СН'!$G$9+СВЦЭМ!$D$10+'СЕТ СН'!$G$5</f>
        <v>4721.4528889900002</v>
      </c>
      <c r="Y55" s="37">
        <f>SUMIFS(СВЦЭМ!$C$34:$C$777,СВЦЭМ!$A$34:$A$777,$A55,СВЦЭМ!$B$34:$B$777,Y$47)+'СЕТ СН'!$G$9+СВЦЭМ!$D$10+'СЕТ СН'!$G$5</f>
        <v>4741.21390256</v>
      </c>
    </row>
    <row r="56" spans="1:25" ht="15.75" x14ac:dyDescent="0.2">
      <c r="A56" s="36">
        <f t="shared" si="1"/>
        <v>42591</v>
      </c>
      <c r="B56" s="37">
        <f>SUMIFS(СВЦЭМ!$C$34:$C$777,СВЦЭМ!$A$34:$A$777,$A56,СВЦЭМ!$B$34:$B$777,B$47)+'СЕТ СН'!$G$9+СВЦЭМ!$D$10+'СЕТ СН'!$G$5</f>
        <v>4782.4720087300002</v>
      </c>
      <c r="C56" s="37">
        <f>SUMIFS(СВЦЭМ!$C$34:$C$777,СВЦЭМ!$A$34:$A$777,$A56,СВЦЭМ!$B$34:$B$777,C$47)+'СЕТ СН'!$G$9+СВЦЭМ!$D$10+'СЕТ СН'!$G$5</f>
        <v>4874.2850942699997</v>
      </c>
      <c r="D56" s="37">
        <f>SUMIFS(СВЦЭМ!$C$34:$C$777,СВЦЭМ!$A$34:$A$777,$A56,СВЦЭМ!$B$34:$B$777,D$47)+'СЕТ СН'!$G$9+СВЦЭМ!$D$10+'СЕТ СН'!$G$5</f>
        <v>4909.69928196</v>
      </c>
      <c r="E56" s="37">
        <f>SUMIFS(СВЦЭМ!$C$34:$C$777,СВЦЭМ!$A$34:$A$777,$A56,СВЦЭМ!$B$34:$B$777,E$47)+'СЕТ СН'!$G$9+СВЦЭМ!$D$10+'СЕТ СН'!$G$5</f>
        <v>4902.9474199599999</v>
      </c>
      <c r="F56" s="37">
        <f>SUMIFS(СВЦЭМ!$C$34:$C$777,СВЦЭМ!$A$34:$A$777,$A56,СВЦЭМ!$B$34:$B$777,F$47)+'СЕТ СН'!$G$9+СВЦЭМ!$D$10+'СЕТ СН'!$G$5</f>
        <v>4852.7705925299997</v>
      </c>
      <c r="G56" s="37">
        <f>SUMIFS(СВЦЭМ!$C$34:$C$777,СВЦЭМ!$A$34:$A$777,$A56,СВЦЭМ!$B$34:$B$777,G$47)+'СЕТ СН'!$G$9+СВЦЭМ!$D$10+'СЕТ СН'!$G$5</f>
        <v>4901.1342245300002</v>
      </c>
      <c r="H56" s="37">
        <f>SUMIFS(СВЦЭМ!$C$34:$C$777,СВЦЭМ!$A$34:$A$777,$A56,СВЦЭМ!$B$34:$B$777,H$47)+'СЕТ СН'!$G$9+СВЦЭМ!$D$10+'СЕТ СН'!$G$5</f>
        <v>4776.5334759099997</v>
      </c>
      <c r="I56" s="37">
        <f>SUMIFS(СВЦЭМ!$C$34:$C$777,СВЦЭМ!$A$34:$A$777,$A56,СВЦЭМ!$B$34:$B$777,I$47)+'СЕТ СН'!$G$9+СВЦЭМ!$D$10+'СЕТ СН'!$G$5</f>
        <v>4739.9544980499995</v>
      </c>
      <c r="J56" s="37">
        <f>SUMIFS(СВЦЭМ!$C$34:$C$777,СВЦЭМ!$A$34:$A$777,$A56,СВЦЭМ!$B$34:$B$777,J$47)+'СЕТ СН'!$G$9+СВЦЭМ!$D$10+'СЕТ СН'!$G$5</f>
        <v>4709.4850237800001</v>
      </c>
      <c r="K56" s="37">
        <f>SUMIFS(СВЦЭМ!$C$34:$C$777,СВЦЭМ!$A$34:$A$777,$A56,СВЦЭМ!$B$34:$B$777,K$47)+'СЕТ СН'!$G$9+СВЦЭМ!$D$10+'СЕТ СН'!$G$5</f>
        <v>4744.6011492799998</v>
      </c>
      <c r="L56" s="37">
        <f>SUMIFS(СВЦЭМ!$C$34:$C$777,СВЦЭМ!$A$34:$A$777,$A56,СВЦЭМ!$B$34:$B$777,L$47)+'СЕТ СН'!$G$9+СВЦЭМ!$D$10+'СЕТ СН'!$G$5</f>
        <v>4763.9547292200004</v>
      </c>
      <c r="M56" s="37">
        <f>SUMIFS(СВЦЭМ!$C$34:$C$777,СВЦЭМ!$A$34:$A$777,$A56,СВЦЭМ!$B$34:$B$777,M$47)+'СЕТ СН'!$G$9+СВЦЭМ!$D$10+'СЕТ СН'!$G$5</f>
        <v>4778.6002588900001</v>
      </c>
      <c r="N56" s="37">
        <f>SUMIFS(СВЦЭМ!$C$34:$C$777,СВЦЭМ!$A$34:$A$777,$A56,СВЦЭМ!$B$34:$B$777,N$47)+'СЕТ СН'!$G$9+СВЦЭМ!$D$10+'СЕТ СН'!$G$5</f>
        <v>4805.91892147</v>
      </c>
      <c r="O56" s="37">
        <f>SUMIFS(СВЦЭМ!$C$34:$C$777,СВЦЭМ!$A$34:$A$777,$A56,СВЦЭМ!$B$34:$B$777,O$47)+'СЕТ СН'!$G$9+СВЦЭМ!$D$10+'СЕТ СН'!$G$5</f>
        <v>4794.3704954799996</v>
      </c>
      <c r="P56" s="37">
        <f>SUMIFS(СВЦЭМ!$C$34:$C$777,СВЦЭМ!$A$34:$A$777,$A56,СВЦЭМ!$B$34:$B$777,P$47)+'СЕТ СН'!$G$9+СВЦЭМ!$D$10+'СЕТ СН'!$G$5</f>
        <v>4798.2781911000002</v>
      </c>
      <c r="Q56" s="37">
        <f>SUMIFS(СВЦЭМ!$C$34:$C$777,СВЦЭМ!$A$34:$A$777,$A56,СВЦЭМ!$B$34:$B$777,Q$47)+'СЕТ СН'!$G$9+СВЦЭМ!$D$10+'СЕТ СН'!$G$5</f>
        <v>4770.5914386300001</v>
      </c>
      <c r="R56" s="37">
        <f>SUMIFS(СВЦЭМ!$C$34:$C$777,СВЦЭМ!$A$34:$A$777,$A56,СВЦЭМ!$B$34:$B$777,R$47)+'СЕТ СН'!$G$9+СВЦЭМ!$D$10+'СЕТ СН'!$G$5</f>
        <v>4794.7734171499997</v>
      </c>
      <c r="S56" s="37">
        <f>SUMIFS(СВЦЭМ!$C$34:$C$777,СВЦЭМ!$A$34:$A$777,$A56,СВЦЭМ!$B$34:$B$777,S$47)+'СЕТ СН'!$G$9+СВЦЭМ!$D$10+'СЕТ СН'!$G$5</f>
        <v>4833.76933087</v>
      </c>
      <c r="T56" s="37">
        <f>SUMIFS(СВЦЭМ!$C$34:$C$777,СВЦЭМ!$A$34:$A$777,$A56,СВЦЭМ!$B$34:$B$777,T$47)+'СЕТ СН'!$G$9+СВЦЭМ!$D$10+'СЕТ СН'!$G$5</f>
        <v>4827.5380174700003</v>
      </c>
      <c r="U56" s="37">
        <f>SUMIFS(СВЦЭМ!$C$34:$C$777,СВЦЭМ!$A$34:$A$777,$A56,СВЦЭМ!$B$34:$B$777,U$47)+'СЕТ СН'!$G$9+СВЦЭМ!$D$10+'СЕТ СН'!$G$5</f>
        <v>4745.2388462600002</v>
      </c>
      <c r="V56" s="37">
        <f>SUMIFS(СВЦЭМ!$C$34:$C$777,СВЦЭМ!$A$34:$A$777,$A56,СВЦЭМ!$B$34:$B$777,V$47)+'СЕТ СН'!$G$9+СВЦЭМ!$D$10+'СЕТ СН'!$G$5</f>
        <v>4740.5247341200002</v>
      </c>
      <c r="W56" s="37">
        <f>SUMIFS(СВЦЭМ!$C$34:$C$777,СВЦЭМ!$A$34:$A$777,$A56,СВЦЭМ!$B$34:$B$777,W$47)+'СЕТ СН'!$G$9+СВЦЭМ!$D$10+'СЕТ СН'!$G$5</f>
        <v>4792.1779630500005</v>
      </c>
      <c r="X56" s="37">
        <f>SUMIFS(СВЦЭМ!$C$34:$C$777,СВЦЭМ!$A$34:$A$777,$A56,СВЦЭМ!$B$34:$B$777,X$47)+'СЕТ СН'!$G$9+СВЦЭМ!$D$10+'СЕТ СН'!$G$5</f>
        <v>4682.9236735599998</v>
      </c>
      <c r="Y56" s="37">
        <f>SUMIFS(СВЦЭМ!$C$34:$C$777,СВЦЭМ!$A$34:$A$777,$A56,СВЦЭМ!$B$34:$B$777,Y$47)+'СЕТ СН'!$G$9+СВЦЭМ!$D$10+'СЕТ СН'!$G$5</f>
        <v>4691.6710477199995</v>
      </c>
    </row>
    <row r="57" spans="1:25" ht="15.75" x14ac:dyDescent="0.2">
      <c r="A57" s="36">
        <f t="shared" si="1"/>
        <v>42592</v>
      </c>
      <c r="B57" s="37">
        <f>SUMIFS(СВЦЭМ!$C$34:$C$777,СВЦЭМ!$A$34:$A$777,$A57,СВЦЭМ!$B$34:$B$777,B$47)+'СЕТ СН'!$G$9+СВЦЭМ!$D$10+'СЕТ СН'!$G$5</f>
        <v>4780.7990571299997</v>
      </c>
      <c r="C57" s="37">
        <f>SUMIFS(СВЦЭМ!$C$34:$C$777,СВЦЭМ!$A$34:$A$777,$A57,СВЦЭМ!$B$34:$B$777,C$47)+'СЕТ СН'!$G$9+СВЦЭМ!$D$10+'СЕТ СН'!$G$5</f>
        <v>4824.24796324</v>
      </c>
      <c r="D57" s="37">
        <f>SUMIFS(СВЦЭМ!$C$34:$C$777,СВЦЭМ!$A$34:$A$777,$A57,СВЦЭМ!$B$34:$B$777,D$47)+'СЕТ СН'!$G$9+СВЦЭМ!$D$10+'СЕТ СН'!$G$5</f>
        <v>4850.2077199300002</v>
      </c>
      <c r="E57" s="37">
        <f>SUMIFS(СВЦЭМ!$C$34:$C$777,СВЦЭМ!$A$34:$A$777,$A57,СВЦЭМ!$B$34:$B$777,E$47)+'СЕТ СН'!$G$9+СВЦЭМ!$D$10+'СЕТ СН'!$G$5</f>
        <v>4843.6119358400001</v>
      </c>
      <c r="F57" s="37">
        <f>SUMIFS(СВЦЭМ!$C$34:$C$777,СВЦЭМ!$A$34:$A$777,$A57,СВЦЭМ!$B$34:$B$777,F$47)+'СЕТ СН'!$G$9+СВЦЭМ!$D$10+'СЕТ СН'!$G$5</f>
        <v>4876.7252214999999</v>
      </c>
      <c r="G57" s="37">
        <f>SUMIFS(СВЦЭМ!$C$34:$C$777,СВЦЭМ!$A$34:$A$777,$A57,СВЦЭМ!$B$34:$B$777,G$47)+'СЕТ СН'!$G$9+СВЦЭМ!$D$10+'СЕТ СН'!$G$5</f>
        <v>4854.0777099699999</v>
      </c>
      <c r="H57" s="37">
        <f>SUMIFS(СВЦЭМ!$C$34:$C$777,СВЦЭМ!$A$34:$A$777,$A57,СВЦЭМ!$B$34:$B$777,H$47)+'СЕТ СН'!$G$9+СВЦЭМ!$D$10+'СЕТ СН'!$G$5</f>
        <v>4806.4252213500004</v>
      </c>
      <c r="I57" s="37">
        <f>SUMIFS(СВЦЭМ!$C$34:$C$777,СВЦЭМ!$A$34:$A$777,$A57,СВЦЭМ!$B$34:$B$777,I$47)+'СЕТ СН'!$G$9+СВЦЭМ!$D$10+'СЕТ СН'!$G$5</f>
        <v>4771.3035544899994</v>
      </c>
      <c r="J57" s="37">
        <f>SUMIFS(СВЦЭМ!$C$34:$C$777,СВЦЭМ!$A$34:$A$777,$A57,СВЦЭМ!$B$34:$B$777,J$47)+'СЕТ СН'!$G$9+СВЦЭМ!$D$10+'СЕТ СН'!$G$5</f>
        <v>4687.6705077999995</v>
      </c>
      <c r="K57" s="37">
        <f>SUMIFS(СВЦЭМ!$C$34:$C$777,СВЦЭМ!$A$34:$A$777,$A57,СВЦЭМ!$B$34:$B$777,K$47)+'СЕТ СН'!$G$9+СВЦЭМ!$D$10+'СЕТ СН'!$G$5</f>
        <v>4448.4391588099998</v>
      </c>
      <c r="L57" s="37">
        <f>SUMIFS(СВЦЭМ!$C$34:$C$777,СВЦЭМ!$A$34:$A$777,$A57,СВЦЭМ!$B$34:$B$777,L$47)+'СЕТ СН'!$G$9+СВЦЭМ!$D$10+'СЕТ СН'!$G$5</f>
        <v>4710.6590360800001</v>
      </c>
      <c r="M57" s="37">
        <f>SUMIFS(СВЦЭМ!$C$34:$C$777,СВЦЭМ!$A$34:$A$777,$A57,СВЦЭМ!$B$34:$B$777,M$47)+'СЕТ СН'!$G$9+СВЦЭМ!$D$10+'СЕТ СН'!$G$5</f>
        <v>4791.2351990699999</v>
      </c>
      <c r="N57" s="37">
        <f>SUMIFS(СВЦЭМ!$C$34:$C$777,СВЦЭМ!$A$34:$A$777,$A57,СВЦЭМ!$B$34:$B$777,N$47)+'СЕТ СН'!$G$9+СВЦЭМ!$D$10+'СЕТ СН'!$G$5</f>
        <v>4907.4260503799997</v>
      </c>
      <c r="O57" s="37">
        <f>SUMIFS(СВЦЭМ!$C$34:$C$777,СВЦЭМ!$A$34:$A$777,$A57,СВЦЭМ!$B$34:$B$777,O$47)+'СЕТ СН'!$G$9+СВЦЭМ!$D$10+'СЕТ СН'!$G$5</f>
        <v>4904.9029407099997</v>
      </c>
      <c r="P57" s="37">
        <f>SUMIFS(СВЦЭМ!$C$34:$C$777,СВЦЭМ!$A$34:$A$777,$A57,СВЦЭМ!$B$34:$B$777,P$47)+'СЕТ СН'!$G$9+СВЦЭМ!$D$10+'СЕТ СН'!$G$5</f>
        <v>4957.2027119300001</v>
      </c>
      <c r="Q57" s="37">
        <f>SUMIFS(СВЦЭМ!$C$34:$C$777,СВЦЭМ!$A$34:$A$777,$A57,СВЦЭМ!$B$34:$B$777,Q$47)+'СЕТ СН'!$G$9+СВЦЭМ!$D$10+'СЕТ СН'!$G$5</f>
        <v>4862.32141778</v>
      </c>
      <c r="R57" s="37">
        <f>SUMIFS(СВЦЭМ!$C$34:$C$777,СВЦЭМ!$A$34:$A$777,$A57,СВЦЭМ!$B$34:$B$777,R$47)+'СЕТ СН'!$G$9+СВЦЭМ!$D$10+'СЕТ СН'!$G$5</f>
        <v>4776.0599643400001</v>
      </c>
      <c r="S57" s="37">
        <f>SUMIFS(СВЦЭМ!$C$34:$C$777,СВЦЭМ!$A$34:$A$777,$A57,СВЦЭМ!$B$34:$B$777,S$47)+'СЕТ СН'!$G$9+СВЦЭМ!$D$10+'СЕТ СН'!$G$5</f>
        <v>4887.82498347</v>
      </c>
      <c r="T57" s="37">
        <f>SUMIFS(СВЦЭМ!$C$34:$C$777,СВЦЭМ!$A$34:$A$777,$A57,СВЦЭМ!$B$34:$B$777,T$47)+'СЕТ СН'!$G$9+СВЦЭМ!$D$10+'СЕТ СН'!$G$5</f>
        <v>4938.1929920599996</v>
      </c>
      <c r="U57" s="37">
        <f>SUMIFS(СВЦЭМ!$C$34:$C$777,СВЦЭМ!$A$34:$A$777,$A57,СВЦЭМ!$B$34:$B$777,U$47)+'СЕТ СН'!$G$9+СВЦЭМ!$D$10+'СЕТ СН'!$G$5</f>
        <v>4941.6425556899994</v>
      </c>
      <c r="V57" s="37">
        <f>SUMIFS(СВЦЭМ!$C$34:$C$777,СВЦЭМ!$A$34:$A$777,$A57,СВЦЭМ!$B$34:$B$777,V$47)+'СЕТ СН'!$G$9+СВЦЭМ!$D$10+'СЕТ СН'!$G$5</f>
        <v>5059.06115039</v>
      </c>
      <c r="W57" s="37">
        <f>SUMIFS(СВЦЭМ!$C$34:$C$777,СВЦЭМ!$A$34:$A$777,$A57,СВЦЭМ!$B$34:$B$777,W$47)+'СЕТ СН'!$G$9+СВЦЭМ!$D$10+'СЕТ СН'!$G$5</f>
        <v>5028.4569881899997</v>
      </c>
      <c r="X57" s="37">
        <f>SUMIFS(СВЦЭМ!$C$34:$C$777,СВЦЭМ!$A$34:$A$777,$A57,СВЦЭМ!$B$34:$B$777,X$47)+'СЕТ СН'!$G$9+СВЦЭМ!$D$10+'СЕТ СН'!$G$5</f>
        <v>4865.2403346299998</v>
      </c>
      <c r="Y57" s="37">
        <f>SUMIFS(СВЦЭМ!$C$34:$C$777,СВЦЭМ!$A$34:$A$777,$A57,СВЦЭМ!$B$34:$B$777,Y$47)+'СЕТ СН'!$G$9+СВЦЭМ!$D$10+'СЕТ СН'!$G$5</f>
        <v>4856.8511158199999</v>
      </c>
    </row>
    <row r="58" spans="1:25" ht="15.75" x14ac:dyDescent="0.2">
      <c r="A58" s="36">
        <f t="shared" si="1"/>
        <v>42593</v>
      </c>
      <c r="B58" s="37">
        <f>SUMIFS(СВЦЭМ!$C$34:$C$777,СВЦЭМ!$A$34:$A$777,$A58,СВЦЭМ!$B$34:$B$777,B$47)+'СЕТ СН'!$G$9+СВЦЭМ!$D$10+'СЕТ СН'!$G$5</f>
        <v>4888.8855490200003</v>
      </c>
      <c r="C58" s="37">
        <f>SUMIFS(СВЦЭМ!$C$34:$C$777,СВЦЭМ!$A$34:$A$777,$A58,СВЦЭМ!$B$34:$B$777,C$47)+'СЕТ СН'!$G$9+СВЦЭМ!$D$10+'СЕТ СН'!$G$5</f>
        <v>4978.4825551399999</v>
      </c>
      <c r="D58" s="37">
        <f>SUMIFS(СВЦЭМ!$C$34:$C$777,СВЦЭМ!$A$34:$A$777,$A58,СВЦЭМ!$B$34:$B$777,D$47)+'СЕТ СН'!$G$9+СВЦЭМ!$D$10+'СЕТ СН'!$G$5</f>
        <v>5039.6417447700005</v>
      </c>
      <c r="E58" s="37">
        <f>SUMIFS(СВЦЭМ!$C$34:$C$777,СВЦЭМ!$A$34:$A$777,$A58,СВЦЭМ!$B$34:$B$777,E$47)+'СЕТ СН'!$G$9+СВЦЭМ!$D$10+'СЕТ СН'!$G$5</f>
        <v>4972.6135536700003</v>
      </c>
      <c r="F58" s="37">
        <f>SUMIFS(СВЦЭМ!$C$34:$C$777,СВЦЭМ!$A$34:$A$777,$A58,СВЦЭМ!$B$34:$B$777,F$47)+'СЕТ СН'!$G$9+СВЦЭМ!$D$10+'СЕТ СН'!$G$5</f>
        <v>4976.7604108400001</v>
      </c>
      <c r="G58" s="37">
        <f>SUMIFS(СВЦЭМ!$C$34:$C$777,СВЦЭМ!$A$34:$A$777,$A58,СВЦЭМ!$B$34:$B$777,G$47)+'СЕТ СН'!$G$9+СВЦЭМ!$D$10+'СЕТ СН'!$G$5</f>
        <v>4959.5007529899995</v>
      </c>
      <c r="H58" s="37">
        <f>SUMIFS(СВЦЭМ!$C$34:$C$777,СВЦЭМ!$A$34:$A$777,$A58,СВЦЭМ!$B$34:$B$777,H$47)+'СЕТ СН'!$G$9+СВЦЭМ!$D$10+'СЕТ СН'!$G$5</f>
        <v>4933.6902627999998</v>
      </c>
      <c r="I58" s="37">
        <f>SUMIFS(СВЦЭМ!$C$34:$C$777,СВЦЭМ!$A$34:$A$777,$A58,СВЦЭМ!$B$34:$B$777,I$47)+'СЕТ СН'!$G$9+СВЦЭМ!$D$10+'СЕТ СН'!$G$5</f>
        <v>4943.2041448500004</v>
      </c>
      <c r="J58" s="37">
        <f>SUMIFS(СВЦЭМ!$C$34:$C$777,СВЦЭМ!$A$34:$A$777,$A58,СВЦЭМ!$B$34:$B$777,J$47)+'СЕТ СН'!$G$9+СВЦЭМ!$D$10+'СЕТ СН'!$G$5</f>
        <v>4764.4229077</v>
      </c>
      <c r="K58" s="37">
        <f>SUMIFS(СВЦЭМ!$C$34:$C$777,СВЦЭМ!$A$34:$A$777,$A58,СВЦЭМ!$B$34:$B$777,K$47)+'СЕТ СН'!$G$9+СВЦЭМ!$D$10+'СЕТ СН'!$G$5</f>
        <v>4768.3467364899998</v>
      </c>
      <c r="L58" s="37">
        <f>SUMIFS(СВЦЭМ!$C$34:$C$777,СВЦЭМ!$A$34:$A$777,$A58,СВЦЭМ!$B$34:$B$777,L$47)+'СЕТ СН'!$G$9+СВЦЭМ!$D$10+'СЕТ СН'!$G$5</f>
        <v>4768.2371064099998</v>
      </c>
      <c r="M58" s="37">
        <f>SUMIFS(СВЦЭМ!$C$34:$C$777,СВЦЭМ!$A$34:$A$777,$A58,СВЦЭМ!$B$34:$B$777,M$47)+'СЕТ СН'!$G$9+СВЦЭМ!$D$10+'СЕТ СН'!$G$5</f>
        <v>4779.6287380399999</v>
      </c>
      <c r="N58" s="37">
        <f>SUMIFS(СВЦЭМ!$C$34:$C$777,СВЦЭМ!$A$34:$A$777,$A58,СВЦЭМ!$B$34:$B$777,N$47)+'СЕТ СН'!$G$9+СВЦЭМ!$D$10+'СЕТ СН'!$G$5</f>
        <v>4693.0184203400004</v>
      </c>
      <c r="O58" s="37">
        <f>SUMIFS(СВЦЭМ!$C$34:$C$777,СВЦЭМ!$A$34:$A$777,$A58,СВЦЭМ!$B$34:$B$777,O$47)+'СЕТ СН'!$G$9+СВЦЭМ!$D$10+'СЕТ СН'!$G$5</f>
        <v>4709.5344850199999</v>
      </c>
      <c r="P58" s="37">
        <f>SUMIFS(СВЦЭМ!$C$34:$C$777,СВЦЭМ!$A$34:$A$777,$A58,СВЦЭМ!$B$34:$B$777,P$47)+'СЕТ СН'!$G$9+СВЦЭМ!$D$10+'СЕТ СН'!$G$5</f>
        <v>4854.0805487600001</v>
      </c>
      <c r="Q58" s="37">
        <f>SUMIFS(СВЦЭМ!$C$34:$C$777,СВЦЭМ!$A$34:$A$777,$A58,СВЦЭМ!$B$34:$B$777,Q$47)+'СЕТ СН'!$G$9+СВЦЭМ!$D$10+'СЕТ СН'!$G$5</f>
        <v>4808.4174683500005</v>
      </c>
      <c r="R58" s="37">
        <f>SUMIFS(СВЦЭМ!$C$34:$C$777,СВЦЭМ!$A$34:$A$777,$A58,СВЦЭМ!$B$34:$B$777,R$47)+'СЕТ СН'!$G$9+СВЦЭМ!$D$10+'СЕТ СН'!$G$5</f>
        <v>5530.3275236600002</v>
      </c>
      <c r="S58" s="37">
        <f>SUMIFS(СВЦЭМ!$C$34:$C$777,СВЦЭМ!$A$34:$A$777,$A58,СВЦЭМ!$B$34:$B$777,S$47)+'СЕТ СН'!$G$9+СВЦЭМ!$D$10+'СЕТ СН'!$G$5</f>
        <v>4926.8734845899999</v>
      </c>
      <c r="T58" s="37">
        <f>SUMIFS(СВЦЭМ!$C$34:$C$777,СВЦЭМ!$A$34:$A$777,$A58,СВЦЭМ!$B$34:$B$777,T$47)+'СЕТ СН'!$G$9+СВЦЭМ!$D$10+'СЕТ СН'!$G$5</f>
        <v>4907.7631640599993</v>
      </c>
      <c r="U58" s="37">
        <f>SUMIFS(СВЦЭМ!$C$34:$C$777,СВЦЭМ!$A$34:$A$777,$A58,СВЦЭМ!$B$34:$B$777,U$47)+'СЕТ СН'!$G$9+СВЦЭМ!$D$10+'СЕТ СН'!$G$5</f>
        <v>4823.8190518800002</v>
      </c>
      <c r="V58" s="37">
        <f>SUMIFS(СВЦЭМ!$C$34:$C$777,СВЦЭМ!$A$34:$A$777,$A58,СВЦЭМ!$B$34:$B$777,V$47)+'СЕТ СН'!$G$9+СВЦЭМ!$D$10+'СЕТ СН'!$G$5</f>
        <v>4838.71709285</v>
      </c>
      <c r="W58" s="37">
        <f>SUMIFS(СВЦЭМ!$C$34:$C$777,СВЦЭМ!$A$34:$A$777,$A58,СВЦЭМ!$B$34:$B$777,W$47)+'СЕТ СН'!$G$9+СВЦЭМ!$D$10+'СЕТ СН'!$G$5</f>
        <v>4837.1984397199994</v>
      </c>
      <c r="X58" s="37">
        <f>SUMIFS(СВЦЭМ!$C$34:$C$777,СВЦЭМ!$A$34:$A$777,$A58,СВЦЭМ!$B$34:$B$777,X$47)+'СЕТ СН'!$G$9+СВЦЭМ!$D$10+'СЕТ СН'!$G$5</f>
        <v>4764.9123296099997</v>
      </c>
      <c r="Y58" s="37">
        <f>SUMIFS(СВЦЭМ!$C$34:$C$777,СВЦЭМ!$A$34:$A$777,$A58,СВЦЭМ!$B$34:$B$777,Y$47)+'СЕТ СН'!$G$9+СВЦЭМ!$D$10+'СЕТ СН'!$G$5</f>
        <v>4821.9999995199996</v>
      </c>
    </row>
    <row r="59" spans="1:25" ht="15.75" x14ac:dyDescent="0.2">
      <c r="A59" s="36">
        <f t="shared" si="1"/>
        <v>42594</v>
      </c>
      <c r="B59" s="37">
        <f>SUMIFS(СВЦЭМ!$C$34:$C$777,СВЦЭМ!$A$34:$A$777,$A59,СВЦЭМ!$B$34:$B$777,B$47)+'СЕТ СН'!$G$9+СВЦЭМ!$D$10+'СЕТ СН'!$G$5</f>
        <v>4943.6614010699996</v>
      </c>
      <c r="C59" s="37">
        <f>SUMIFS(СВЦЭМ!$C$34:$C$777,СВЦЭМ!$A$34:$A$777,$A59,СВЦЭМ!$B$34:$B$777,C$47)+'СЕТ СН'!$G$9+СВЦЭМ!$D$10+'СЕТ СН'!$G$5</f>
        <v>5037.2006487300005</v>
      </c>
      <c r="D59" s="37">
        <f>SUMIFS(СВЦЭМ!$C$34:$C$777,СВЦЭМ!$A$34:$A$777,$A59,СВЦЭМ!$B$34:$B$777,D$47)+'СЕТ СН'!$G$9+СВЦЭМ!$D$10+'СЕТ СН'!$G$5</f>
        <v>5012.4937658600002</v>
      </c>
      <c r="E59" s="37">
        <f>SUMIFS(СВЦЭМ!$C$34:$C$777,СВЦЭМ!$A$34:$A$777,$A59,СВЦЭМ!$B$34:$B$777,E$47)+'СЕТ СН'!$G$9+СВЦЭМ!$D$10+'СЕТ СН'!$G$5</f>
        <v>5033.5541314000002</v>
      </c>
      <c r="F59" s="37">
        <f>SUMIFS(СВЦЭМ!$C$34:$C$777,СВЦЭМ!$A$34:$A$777,$A59,СВЦЭМ!$B$34:$B$777,F$47)+'СЕТ СН'!$G$9+СВЦЭМ!$D$10+'СЕТ СН'!$G$5</f>
        <v>5017.81588827</v>
      </c>
      <c r="G59" s="37">
        <f>SUMIFS(СВЦЭМ!$C$34:$C$777,СВЦЭМ!$A$34:$A$777,$A59,СВЦЭМ!$B$34:$B$777,G$47)+'СЕТ СН'!$G$9+СВЦЭМ!$D$10+'СЕТ СН'!$G$5</f>
        <v>5003.1249530099994</v>
      </c>
      <c r="H59" s="37">
        <f>SUMIFS(СВЦЭМ!$C$34:$C$777,СВЦЭМ!$A$34:$A$777,$A59,СВЦЭМ!$B$34:$B$777,H$47)+'СЕТ СН'!$G$9+СВЦЭМ!$D$10+'СЕТ СН'!$G$5</f>
        <v>4974.1092900499998</v>
      </c>
      <c r="I59" s="37">
        <f>SUMIFS(СВЦЭМ!$C$34:$C$777,СВЦЭМ!$A$34:$A$777,$A59,СВЦЭМ!$B$34:$B$777,I$47)+'СЕТ СН'!$G$9+СВЦЭМ!$D$10+'СЕТ СН'!$G$5</f>
        <v>4957.7136387299997</v>
      </c>
      <c r="J59" s="37">
        <f>SUMIFS(СВЦЭМ!$C$34:$C$777,СВЦЭМ!$A$34:$A$777,$A59,СВЦЭМ!$B$34:$B$777,J$47)+'СЕТ СН'!$G$9+СВЦЭМ!$D$10+'СЕТ СН'!$G$5</f>
        <v>4885.2071754200006</v>
      </c>
      <c r="K59" s="37">
        <f>SUMIFS(СВЦЭМ!$C$34:$C$777,СВЦЭМ!$A$34:$A$777,$A59,СВЦЭМ!$B$34:$B$777,K$47)+'СЕТ СН'!$G$9+СВЦЭМ!$D$10+'СЕТ СН'!$G$5</f>
        <v>4783.7454596400003</v>
      </c>
      <c r="L59" s="37">
        <f>SUMIFS(СВЦЭМ!$C$34:$C$777,СВЦЭМ!$A$34:$A$777,$A59,СВЦЭМ!$B$34:$B$777,L$47)+'СЕТ СН'!$G$9+СВЦЭМ!$D$10+'СЕТ СН'!$G$5</f>
        <v>4726.9515301199999</v>
      </c>
      <c r="M59" s="37">
        <f>SUMIFS(СВЦЭМ!$C$34:$C$777,СВЦЭМ!$A$34:$A$777,$A59,СВЦЭМ!$B$34:$B$777,M$47)+'СЕТ СН'!$G$9+СВЦЭМ!$D$10+'СЕТ СН'!$G$5</f>
        <v>4793.8069243299997</v>
      </c>
      <c r="N59" s="37">
        <f>SUMIFS(СВЦЭМ!$C$34:$C$777,СВЦЭМ!$A$34:$A$777,$A59,СВЦЭМ!$B$34:$B$777,N$47)+'СЕТ СН'!$G$9+СВЦЭМ!$D$10+'СЕТ СН'!$G$5</f>
        <v>4714.1909645400001</v>
      </c>
      <c r="O59" s="37">
        <f>SUMIFS(СВЦЭМ!$C$34:$C$777,СВЦЭМ!$A$34:$A$777,$A59,СВЦЭМ!$B$34:$B$777,O$47)+'СЕТ СН'!$G$9+СВЦЭМ!$D$10+'СЕТ СН'!$G$5</f>
        <v>4776.6411047199999</v>
      </c>
      <c r="P59" s="37">
        <f>SUMIFS(СВЦЭМ!$C$34:$C$777,СВЦЭМ!$A$34:$A$777,$A59,СВЦЭМ!$B$34:$B$777,P$47)+'СЕТ СН'!$G$9+СВЦЭМ!$D$10+'СЕТ СН'!$G$5</f>
        <v>4741.65546206</v>
      </c>
      <c r="Q59" s="37">
        <f>SUMIFS(СВЦЭМ!$C$34:$C$777,СВЦЭМ!$A$34:$A$777,$A59,СВЦЭМ!$B$34:$B$777,Q$47)+'СЕТ СН'!$G$9+СВЦЭМ!$D$10+'СЕТ СН'!$G$5</f>
        <v>4734.2679751899996</v>
      </c>
      <c r="R59" s="37">
        <f>SUMIFS(СВЦЭМ!$C$34:$C$777,СВЦЭМ!$A$34:$A$777,$A59,СВЦЭМ!$B$34:$B$777,R$47)+'СЕТ СН'!$G$9+СВЦЭМ!$D$10+'СЕТ СН'!$G$5</f>
        <v>4722.7630296099996</v>
      </c>
      <c r="S59" s="37">
        <f>SUMIFS(СВЦЭМ!$C$34:$C$777,СВЦЭМ!$A$34:$A$777,$A59,СВЦЭМ!$B$34:$B$777,S$47)+'СЕТ СН'!$G$9+СВЦЭМ!$D$10+'СЕТ СН'!$G$5</f>
        <v>4738.0290404999996</v>
      </c>
      <c r="T59" s="37">
        <f>SUMIFS(СВЦЭМ!$C$34:$C$777,СВЦЭМ!$A$34:$A$777,$A59,СВЦЭМ!$B$34:$B$777,T$47)+'СЕТ СН'!$G$9+СВЦЭМ!$D$10+'СЕТ СН'!$G$5</f>
        <v>4712.0079257799998</v>
      </c>
      <c r="U59" s="37">
        <f>SUMIFS(СВЦЭМ!$C$34:$C$777,СВЦЭМ!$A$34:$A$777,$A59,СВЦЭМ!$B$34:$B$777,U$47)+'СЕТ СН'!$G$9+СВЦЭМ!$D$10+'СЕТ СН'!$G$5</f>
        <v>4640.68976613</v>
      </c>
      <c r="V59" s="37">
        <f>SUMIFS(СВЦЭМ!$C$34:$C$777,СВЦЭМ!$A$34:$A$777,$A59,СВЦЭМ!$B$34:$B$777,V$47)+'СЕТ СН'!$G$9+СВЦЭМ!$D$10+'СЕТ СН'!$G$5</f>
        <v>4662.4183631599999</v>
      </c>
      <c r="W59" s="37">
        <f>SUMIFS(СВЦЭМ!$C$34:$C$777,СВЦЭМ!$A$34:$A$777,$A59,СВЦЭМ!$B$34:$B$777,W$47)+'СЕТ СН'!$G$9+СВЦЭМ!$D$10+'СЕТ СН'!$G$5</f>
        <v>4709.5013733799997</v>
      </c>
      <c r="X59" s="37">
        <f>SUMIFS(СВЦЭМ!$C$34:$C$777,СВЦЭМ!$A$34:$A$777,$A59,СВЦЭМ!$B$34:$B$777,X$47)+'СЕТ СН'!$G$9+СВЦЭМ!$D$10+'СЕТ СН'!$G$5</f>
        <v>4681.6441211499996</v>
      </c>
      <c r="Y59" s="37">
        <f>SUMIFS(СВЦЭМ!$C$34:$C$777,СВЦЭМ!$A$34:$A$777,$A59,СВЦЭМ!$B$34:$B$777,Y$47)+'СЕТ СН'!$G$9+СВЦЭМ!$D$10+'СЕТ СН'!$G$5</f>
        <v>4714.3945242999998</v>
      </c>
    </row>
    <row r="60" spans="1:25" ht="15.75" x14ac:dyDescent="0.2">
      <c r="A60" s="36">
        <f t="shared" si="1"/>
        <v>42595</v>
      </c>
      <c r="B60" s="37">
        <f>SUMIFS(СВЦЭМ!$C$34:$C$777,СВЦЭМ!$A$34:$A$777,$A60,СВЦЭМ!$B$34:$B$777,B$47)+'СЕТ СН'!$G$9+СВЦЭМ!$D$10+'СЕТ СН'!$G$5</f>
        <v>4780.0197755600002</v>
      </c>
      <c r="C60" s="37">
        <f>SUMIFS(СВЦЭМ!$C$34:$C$777,СВЦЭМ!$A$34:$A$777,$A60,СВЦЭМ!$B$34:$B$777,C$47)+'СЕТ СН'!$G$9+СВЦЭМ!$D$10+'СЕТ СН'!$G$5</f>
        <v>4830.7483103200002</v>
      </c>
      <c r="D60" s="37">
        <f>SUMIFS(СВЦЭМ!$C$34:$C$777,СВЦЭМ!$A$34:$A$777,$A60,СВЦЭМ!$B$34:$B$777,D$47)+'СЕТ СН'!$G$9+СВЦЭМ!$D$10+'СЕТ СН'!$G$5</f>
        <v>4871.6180737100003</v>
      </c>
      <c r="E60" s="37">
        <f>SUMIFS(СВЦЭМ!$C$34:$C$777,СВЦЭМ!$A$34:$A$777,$A60,СВЦЭМ!$B$34:$B$777,E$47)+'СЕТ СН'!$G$9+СВЦЭМ!$D$10+'СЕТ СН'!$G$5</f>
        <v>4919.1464895600002</v>
      </c>
      <c r="F60" s="37">
        <f>SUMIFS(СВЦЭМ!$C$34:$C$777,СВЦЭМ!$A$34:$A$777,$A60,СВЦЭМ!$B$34:$B$777,F$47)+'СЕТ СН'!$G$9+СВЦЭМ!$D$10+'СЕТ СН'!$G$5</f>
        <v>4926.0935457599999</v>
      </c>
      <c r="G60" s="37">
        <f>SUMIFS(СВЦЭМ!$C$34:$C$777,СВЦЭМ!$A$34:$A$777,$A60,СВЦЭМ!$B$34:$B$777,G$47)+'СЕТ СН'!$G$9+СВЦЭМ!$D$10+'СЕТ СН'!$G$5</f>
        <v>4949.7655951699999</v>
      </c>
      <c r="H60" s="37">
        <f>SUMIFS(СВЦЭМ!$C$34:$C$777,СВЦЭМ!$A$34:$A$777,$A60,СВЦЭМ!$B$34:$B$777,H$47)+'СЕТ СН'!$G$9+СВЦЭМ!$D$10+'СЕТ СН'!$G$5</f>
        <v>4908.13935649</v>
      </c>
      <c r="I60" s="37">
        <f>SUMIFS(СВЦЭМ!$C$34:$C$777,СВЦЭМ!$A$34:$A$777,$A60,СВЦЭМ!$B$34:$B$777,I$47)+'СЕТ СН'!$G$9+СВЦЭМ!$D$10+'СЕТ СН'!$G$5</f>
        <v>4882.76260447</v>
      </c>
      <c r="J60" s="37">
        <f>SUMIFS(СВЦЭМ!$C$34:$C$777,СВЦЭМ!$A$34:$A$777,$A60,СВЦЭМ!$B$34:$B$777,J$47)+'СЕТ СН'!$G$9+СВЦЭМ!$D$10+'СЕТ СН'!$G$5</f>
        <v>4796.1411697399999</v>
      </c>
      <c r="K60" s="37">
        <f>SUMIFS(СВЦЭМ!$C$34:$C$777,СВЦЭМ!$A$34:$A$777,$A60,СВЦЭМ!$B$34:$B$777,K$47)+'СЕТ СН'!$G$9+СВЦЭМ!$D$10+'СЕТ СН'!$G$5</f>
        <v>4744.6481118499996</v>
      </c>
      <c r="L60" s="37">
        <f>SUMIFS(СВЦЭМ!$C$34:$C$777,СВЦЭМ!$A$34:$A$777,$A60,СВЦЭМ!$B$34:$B$777,L$47)+'СЕТ СН'!$G$9+СВЦЭМ!$D$10+'СЕТ СН'!$G$5</f>
        <v>4746.1692377899999</v>
      </c>
      <c r="M60" s="37">
        <f>SUMIFS(СВЦЭМ!$C$34:$C$777,СВЦЭМ!$A$34:$A$777,$A60,СВЦЭМ!$B$34:$B$777,M$47)+'СЕТ СН'!$G$9+СВЦЭМ!$D$10+'СЕТ СН'!$G$5</f>
        <v>4733.0020074499998</v>
      </c>
      <c r="N60" s="37">
        <f>SUMIFS(СВЦЭМ!$C$34:$C$777,СВЦЭМ!$A$34:$A$777,$A60,СВЦЭМ!$B$34:$B$777,N$47)+'СЕТ СН'!$G$9+СВЦЭМ!$D$10+'СЕТ СН'!$G$5</f>
        <v>4711.9891367099999</v>
      </c>
      <c r="O60" s="37">
        <f>SUMIFS(СВЦЭМ!$C$34:$C$777,СВЦЭМ!$A$34:$A$777,$A60,СВЦЭМ!$B$34:$B$777,O$47)+'СЕТ СН'!$G$9+СВЦЭМ!$D$10+'СЕТ СН'!$G$5</f>
        <v>4718.2891658899998</v>
      </c>
      <c r="P60" s="37">
        <f>SUMIFS(СВЦЭМ!$C$34:$C$777,СВЦЭМ!$A$34:$A$777,$A60,СВЦЭМ!$B$34:$B$777,P$47)+'СЕТ СН'!$G$9+СВЦЭМ!$D$10+'СЕТ СН'!$G$5</f>
        <v>4697.5681513399995</v>
      </c>
      <c r="Q60" s="37">
        <f>SUMIFS(СВЦЭМ!$C$34:$C$777,СВЦЭМ!$A$34:$A$777,$A60,СВЦЭМ!$B$34:$B$777,Q$47)+'СЕТ СН'!$G$9+СВЦЭМ!$D$10+'СЕТ СН'!$G$5</f>
        <v>4714.6515914800002</v>
      </c>
      <c r="R60" s="37">
        <f>SUMIFS(СВЦЭМ!$C$34:$C$777,СВЦЭМ!$A$34:$A$777,$A60,СВЦЭМ!$B$34:$B$777,R$47)+'СЕТ СН'!$G$9+СВЦЭМ!$D$10+'СЕТ СН'!$G$5</f>
        <v>4712.1946963399996</v>
      </c>
      <c r="S60" s="37">
        <f>SUMIFS(СВЦЭМ!$C$34:$C$777,СВЦЭМ!$A$34:$A$777,$A60,СВЦЭМ!$B$34:$B$777,S$47)+'СЕТ СН'!$G$9+СВЦЭМ!$D$10+'СЕТ СН'!$G$5</f>
        <v>4714.0258718799996</v>
      </c>
      <c r="T60" s="37">
        <f>SUMIFS(СВЦЭМ!$C$34:$C$777,СВЦЭМ!$A$34:$A$777,$A60,СВЦЭМ!$B$34:$B$777,T$47)+'СЕТ СН'!$G$9+СВЦЭМ!$D$10+'СЕТ СН'!$G$5</f>
        <v>4695.4073509299997</v>
      </c>
      <c r="U60" s="37">
        <f>SUMIFS(СВЦЭМ!$C$34:$C$777,СВЦЭМ!$A$34:$A$777,$A60,СВЦЭМ!$B$34:$B$777,U$47)+'СЕТ СН'!$G$9+СВЦЭМ!$D$10+'СЕТ СН'!$G$5</f>
        <v>4713.0696897199996</v>
      </c>
      <c r="V60" s="37">
        <f>SUMIFS(СВЦЭМ!$C$34:$C$777,СВЦЭМ!$A$34:$A$777,$A60,СВЦЭМ!$B$34:$B$777,V$47)+'СЕТ СН'!$G$9+СВЦЭМ!$D$10+'СЕТ СН'!$G$5</f>
        <v>4739.6940188500002</v>
      </c>
      <c r="W60" s="37">
        <f>SUMIFS(СВЦЭМ!$C$34:$C$777,СВЦЭМ!$A$34:$A$777,$A60,СВЦЭМ!$B$34:$B$777,W$47)+'СЕТ СН'!$G$9+СВЦЭМ!$D$10+'СЕТ СН'!$G$5</f>
        <v>4745.3418647600001</v>
      </c>
      <c r="X60" s="37">
        <f>SUMIFS(СВЦЭМ!$C$34:$C$777,СВЦЭМ!$A$34:$A$777,$A60,СВЦЭМ!$B$34:$B$777,X$47)+'СЕТ СН'!$G$9+СВЦЭМ!$D$10+'СЕТ СН'!$G$5</f>
        <v>4678.20465418</v>
      </c>
      <c r="Y60" s="37">
        <f>SUMIFS(СВЦЭМ!$C$34:$C$777,СВЦЭМ!$A$34:$A$777,$A60,СВЦЭМ!$B$34:$B$777,Y$47)+'СЕТ СН'!$G$9+СВЦЭМ!$D$10+'СЕТ СН'!$G$5</f>
        <v>4727.0745414800003</v>
      </c>
    </row>
    <row r="61" spans="1:25" ht="15.75" x14ac:dyDescent="0.2">
      <c r="A61" s="36">
        <f t="shared" si="1"/>
        <v>42596</v>
      </c>
      <c r="B61" s="37">
        <f>SUMIFS(СВЦЭМ!$C$34:$C$777,СВЦЭМ!$A$34:$A$777,$A61,СВЦЭМ!$B$34:$B$777,B$47)+'СЕТ СН'!$G$9+СВЦЭМ!$D$10+'СЕТ СН'!$G$5</f>
        <v>4816.4733722700003</v>
      </c>
      <c r="C61" s="37">
        <f>SUMIFS(СВЦЭМ!$C$34:$C$777,СВЦЭМ!$A$34:$A$777,$A61,СВЦЭМ!$B$34:$B$777,C$47)+'СЕТ СН'!$G$9+СВЦЭМ!$D$10+'СЕТ СН'!$G$5</f>
        <v>4875.8583294299997</v>
      </c>
      <c r="D61" s="37">
        <f>SUMIFS(СВЦЭМ!$C$34:$C$777,СВЦЭМ!$A$34:$A$777,$A61,СВЦЭМ!$B$34:$B$777,D$47)+'СЕТ СН'!$G$9+СВЦЭМ!$D$10+'СЕТ СН'!$G$5</f>
        <v>4900.7086663600003</v>
      </c>
      <c r="E61" s="37">
        <f>SUMIFS(СВЦЭМ!$C$34:$C$777,СВЦЭМ!$A$34:$A$777,$A61,СВЦЭМ!$B$34:$B$777,E$47)+'СЕТ СН'!$G$9+СВЦЭМ!$D$10+'СЕТ СН'!$G$5</f>
        <v>4917.9119588399999</v>
      </c>
      <c r="F61" s="37">
        <f>SUMIFS(СВЦЭМ!$C$34:$C$777,СВЦЭМ!$A$34:$A$777,$A61,СВЦЭМ!$B$34:$B$777,F$47)+'СЕТ СН'!$G$9+СВЦЭМ!$D$10+'СЕТ СН'!$G$5</f>
        <v>4925.5843115099997</v>
      </c>
      <c r="G61" s="37">
        <f>SUMIFS(СВЦЭМ!$C$34:$C$777,СВЦЭМ!$A$34:$A$777,$A61,СВЦЭМ!$B$34:$B$777,G$47)+'СЕТ СН'!$G$9+СВЦЭМ!$D$10+'СЕТ СН'!$G$5</f>
        <v>4924.2272197299999</v>
      </c>
      <c r="H61" s="37">
        <f>SUMIFS(СВЦЭМ!$C$34:$C$777,СВЦЭМ!$A$34:$A$777,$A61,СВЦЭМ!$B$34:$B$777,H$47)+'СЕТ СН'!$G$9+СВЦЭМ!$D$10+'СЕТ СН'!$G$5</f>
        <v>4896.7837257600004</v>
      </c>
      <c r="I61" s="37">
        <f>SUMIFS(СВЦЭМ!$C$34:$C$777,СВЦЭМ!$A$34:$A$777,$A61,СВЦЭМ!$B$34:$B$777,I$47)+'СЕТ СН'!$G$9+СВЦЭМ!$D$10+'СЕТ СН'!$G$5</f>
        <v>4890.1996906200002</v>
      </c>
      <c r="J61" s="37">
        <f>SUMIFS(СВЦЭМ!$C$34:$C$777,СВЦЭМ!$A$34:$A$777,$A61,СВЦЭМ!$B$34:$B$777,J$47)+'СЕТ СН'!$G$9+СВЦЭМ!$D$10+'СЕТ СН'!$G$5</f>
        <v>4819.1253221799998</v>
      </c>
      <c r="K61" s="37">
        <f>SUMIFS(СВЦЭМ!$C$34:$C$777,СВЦЭМ!$A$34:$A$777,$A61,СВЦЭМ!$B$34:$B$777,K$47)+'СЕТ СН'!$G$9+СВЦЭМ!$D$10+'СЕТ СН'!$G$5</f>
        <v>4721.370946</v>
      </c>
      <c r="L61" s="37">
        <f>SUMIFS(СВЦЭМ!$C$34:$C$777,СВЦЭМ!$A$34:$A$777,$A61,СВЦЭМ!$B$34:$B$777,L$47)+'СЕТ СН'!$G$9+СВЦЭМ!$D$10+'СЕТ СН'!$G$5</f>
        <v>4755.9903326100002</v>
      </c>
      <c r="M61" s="37">
        <f>SUMIFS(СВЦЭМ!$C$34:$C$777,СВЦЭМ!$A$34:$A$777,$A61,СВЦЭМ!$B$34:$B$777,M$47)+'СЕТ СН'!$G$9+СВЦЭМ!$D$10+'СЕТ СН'!$G$5</f>
        <v>4828.0380626200003</v>
      </c>
      <c r="N61" s="37">
        <f>SUMIFS(СВЦЭМ!$C$34:$C$777,СВЦЭМ!$A$34:$A$777,$A61,СВЦЭМ!$B$34:$B$777,N$47)+'СЕТ СН'!$G$9+СВЦЭМ!$D$10+'СЕТ СН'!$G$5</f>
        <v>4859.0184773800001</v>
      </c>
      <c r="O61" s="37">
        <f>SUMIFS(СВЦЭМ!$C$34:$C$777,СВЦЭМ!$A$34:$A$777,$A61,СВЦЭМ!$B$34:$B$777,O$47)+'СЕТ СН'!$G$9+СВЦЭМ!$D$10+'СЕТ СН'!$G$5</f>
        <v>5011.8901168600005</v>
      </c>
      <c r="P61" s="37">
        <f>SUMIFS(СВЦЭМ!$C$34:$C$777,СВЦЭМ!$A$34:$A$777,$A61,СВЦЭМ!$B$34:$B$777,P$47)+'СЕТ СН'!$G$9+СВЦЭМ!$D$10+'СЕТ СН'!$G$5</f>
        <v>4847.94494287</v>
      </c>
      <c r="Q61" s="37">
        <f>SUMIFS(СВЦЭМ!$C$34:$C$777,СВЦЭМ!$A$34:$A$777,$A61,СВЦЭМ!$B$34:$B$777,Q$47)+'СЕТ СН'!$G$9+СВЦЭМ!$D$10+'СЕТ СН'!$G$5</f>
        <v>4820.5760599699997</v>
      </c>
      <c r="R61" s="37">
        <f>SUMIFS(СВЦЭМ!$C$34:$C$777,СВЦЭМ!$A$34:$A$777,$A61,СВЦЭМ!$B$34:$B$777,R$47)+'СЕТ СН'!$G$9+СВЦЭМ!$D$10+'СЕТ СН'!$G$5</f>
        <v>4801.4402728699997</v>
      </c>
      <c r="S61" s="37">
        <f>SUMIFS(СВЦЭМ!$C$34:$C$777,СВЦЭМ!$A$34:$A$777,$A61,СВЦЭМ!$B$34:$B$777,S$47)+'СЕТ СН'!$G$9+СВЦЭМ!$D$10+'СЕТ СН'!$G$5</f>
        <v>4832.8313550700004</v>
      </c>
      <c r="T61" s="37">
        <f>SUMIFS(СВЦЭМ!$C$34:$C$777,СВЦЭМ!$A$34:$A$777,$A61,СВЦЭМ!$B$34:$B$777,T$47)+'СЕТ СН'!$G$9+СВЦЭМ!$D$10+'СЕТ СН'!$G$5</f>
        <v>4821.1606799399997</v>
      </c>
      <c r="U61" s="37">
        <f>SUMIFS(СВЦЭМ!$C$34:$C$777,СВЦЭМ!$A$34:$A$777,$A61,СВЦЭМ!$B$34:$B$777,U$47)+'СЕТ СН'!$G$9+СВЦЭМ!$D$10+'СЕТ СН'!$G$5</f>
        <v>4822.5036455400004</v>
      </c>
      <c r="V61" s="37">
        <f>SUMIFS(СВЦЭМ!$C$34:$C$777,СВЦЭМ!$A$34:$A$777,$A61,СВЦЭМ!$B$34:$B$777,V$47)+'СЕТ СН'!$G$9+СВЦЭМ!$D$10+'СЕТ СН'!$G$5</f>
        <v>4790.0393310300005</v>
      </c>
      <c r="W61" s="37">
        <f>SUMIFS(СВЦЭМ!$C$34:$C$777,СВЦЭМ!$A$34:$A$777,$A61,СВЦЭМ!$B$34:$B$777,W$47)+'СЕТ СН'!$G$9+СВЦЭМ!$D$10+'СЕТ СН'!$G$5</f>
        <v>4745.8977352399997</v>
      </c>
      <c r="X61" s="37">
        <f>SUMIFS(СВЦЭМ!$C$34:$C$777,СВЦЭМ!$A$34:$A$777,$A61,СВЦЭМ!$B$34:$B$777,X$47)+'СЕТ СН'!$G$9+СВЦЭМ!$D$10+'СЕТ СН'!$G$5</f>
        <v>4729.8986856600004</v>
      </c>
      <c r="Y61" s="37">
        <f>SUMIFS(СВЦЭМ!$C$34:$C$777,СВЦЭМ!$A$34:$A$777,$A61,СВЦЭМ!$B$34:$B$777,Y$47)+'СЕТ СН'!$G$9+СВЦЭМ!$D$10+'СЕТ СН'!$G$5</f>
        <v>4831.3111054399997</v>
      </c>
    </row>
    <row r="62" spans="1:25" ht="15.75" x14ac:dyDescent="0.2">
      <c r="A62" s="36">
        <f t="shared" si="1"/>
        <v>42597</v>
      </c>
      <c r="B62" s="37">
        <f>SUMIFS(СВЦЭМ!$C$34:$C$777,СВЦЭМ!$A$34:$A$777,$A62,СВЦЭМ!$B$34:$B$777,B$47)+'СЕТ СН'!$G$9+СВЦЭМ!$D$10+'СЕТ СН'!$G$5</f>
        <v>4878.9396255399997</v>
      </c>
      <c r="C62" s="37">
        <f>SUMIFS(СВЦЭМ!$C$34:$C$777,СВЦЭМ!$A$34:$A$777,$A62,СВЦЭМ!$B$34:$B$777,C$47)+'СЕТ СН'!$G$9+СВЦЭМ!$D$10+'СЕТ СН'!$G$5</f>
        <v>4940.6260357600004</v>
      </c>
      <c r="D62" s="37">
        <f>SUMIFS(СВЦЭМ!$C$34:$C$777,СВЦЭМ!$A$34:$A$777,$A62,СВЦЭМ!$B$34:$B$777,D$47)+'СЕТ СН'!$G$9+СВЦЭМ!$D$10+'СЕТ СН'!$G$5</f>
        <v>5048.0621943000006</v>
      </c>
      <c r="E62" s="37">
        <f>SUMIFS(СВЦЭМ!$C$34:$C$777,СВЦЭМ!$A$34:$A$777,$A62,СВЦЭМ!$B$34:$B$777,E$47)+'СЕТ СН'!$G$9+СВЦЭМ!$D$10+'СЕТ СН'!$G$5</f>
        <v>5038.2275571999999</v>
      </c>
      <c r="F62" s="37">
        <f>SUMIFS(СВЦЭМ!$C$34:$C$777,СВЦЭМ!$A$34:$A$777,$A62,СВЦЭМ!$B$34:$B$777,F$47)+'СЕТ СН'!$G$9+СВЦЭМ!$D$10+'СЕТ СН'!$G$5</f>
        <v>4961.4468312499994</v>
      </c>
      <c r="G62" s="37">
        <f>SUMIFS(СВЦЭМ!$C$34:$C$777,СВЦЭМ!$A$34:$A$777,$A62,СВЦЭМ!$B$34:$B$777,G$47)+'СЕТ СН'!$G$9+СВЦЭМ!$D$10+'СЕТ СН'!$G$5</f>
        <v>4946.8784958300002</v>
      </c>
      <c r="H62" s="37">
        <f>SUMIFS(СВЦЭМ!$C$34:$C$777,СВЦЭМ!$A$34:$A$777,$A62,СВЦЭМ!$B$34:$B$777,H$47)+'СЕТ СН'!$G$9+СВЦЭМ!$D$10+'СЕТ СН'!$G$5</f>
        <v>4940.0992771399997</v>
      </c>
      <c r="I62" s="37">
        <f>SUMIFS(СВЦЭМ!$C$34:$C$777,СВЦЭМ!$A$34:$A$777,$A62,СВЦЭМ!$B$34:$B$777,I$47)+'СЕТ СН'!$G$9+СВЦЭМ!$D$10+'СЕТ СН'!$G$5</f>
        <v>4939.0781008100003</v>
      </c>
      <c r="J62" s="37">
        <f>SUMIFS(СВЦЭМ!$C$34:$C$777,СВЦЭМ!$A$34:$A$777,$A62,СВЦЭМ!$B$34:$B$777,J$47)+'СЕТ СН'!$G$9+СВЦЭМ!$D$10+'СЕТ СН'!$G$5</f>
        <v>4832.2437479199998</v>
      </c>
      <c r="K62" s="37">
        <f>SUMIFS(СВЦЭМ!$C$34:$C$777,СВЦЭМ!$A$34:$A$777,$A62,СВЦЭМ!$B$34:$B$777,K$47)+'СЕТ СН'!$G$9+СВЦЭМ!$D$10+'СЕТ СН'!$G$5</f>
        <v>4669.8341858599997</v>
      </c>
      <c r="L62" s="37">
        <f>SUMIFS(СВЦЭМ!$C$34:$C$777,СВЦЭМ!$A$34:$A$777,$A62,СВЦЭМ!$B$34:$B$777,L$47)+'СЕТ СН'!$G$9+СВЦЭМ!$D$10+'СЕТ СН'!$G$5</f>
        <v>4670.3755773599996</v>
      </c>
      <c r="M62" s="37">
        <f>SUMIFS(СВЦЭМ!$C$34:$C$777,СВЦЭМ!$A$34:$A$777,$A62,СВЦЭМ!$B$34:$B$777,M$47)+'СЕТ СН'!$G$9+СВЦЭМ!$D$10+'СЕТ СН'!$G$5</f>
        <v>4616.3018512899998</v>
      </c>
      <c r="N62" s="37">
        <f>SUMIFS(СВЦЭМ!$C$34:$C$777,СВЦЭМ!$A$34:$A$777,$A62,СВЦЭМ!$B$34:$B$777,N$47)+'СЕТ СН'!$G$9+СВЦЭМ!$D$10+'СЕТ СН'!$G$5</f>
        <v>4644.6137843799997</v>
      </c>
      <c r="O62" s="37">
        <f>SUMIFS(СВЦЭМ!$C$34:$C$777,СВЦЭМ!$A$34:$A$777,$A62,СВЦЭМ!$B$34:$B$777,O$47)+'СЕТ СН'!$G$9+СВЦЭМ!$D$10+'СЕТ СН'!$G$5</f>
        <v>4659.7395626699999</v>
      </c>
      <c r="P62" s="37">
        <f>SUMIFS(СВЦЭМ!$C$34:$C$777,СВЦЭМ!$A$34:$A$777,$A62,СВЦЭМ!$B$34:$B$777,P$47)+'СЕТ СН'!$G$9+СВЦЭМ!$D$10+'СЕТ СН'!$G$5</f>
        <v>4685.4249846800003</v>
      </c>
      <c r="Q62" s="37">
        <f>SUMIFS(СВЦЭМ!$C$34:$C$777,СВЦЭМ!$A$34:$A$777,$A62,СВЦЭМ!$B$34:$B$777,Q$47)+'СЕТ СН'!$G$9+СВЦЭМ!$D$10+'СЕТ СН'!$G$5</f>
        <v>4650.22459351</v>
      </c>
      <c r="R62" s="37">
        <f>SUMIFS(СВЦЭМ!$C$34:$C$777,СВЦЭМ!$A$34:$A$777,$A62,СВЦЭМ!$B$34:$B$777,R$47)+'СЕТ СН'!$G$9+СВЦЭМ!$D$10+'СЕТ СН'!$G$5</f>
        <v>4668.5236913999997</v>
      </c>
      <c r="S62" s="37">
        <f>SUMIFS(СВЦЭМ!$C$34:$C$777,СВЦЭМ!$A$34:$A$777,$A62,СВЦЭМ!$B$34:$B$777,S$47)+'СЕТ СН'!$G$9+СВЦЭМ!$D$10+'СЕТ СН'!$G$5</f>
        <v>4729.0782667200001</v>
      </c>
      <c r="T62" s="37">
        <f>SUMIFS(СВЦЭМ!$C$34:$C$777,СВЦЭМ!$A$34:$A$777,$A62,СВЦЭМ!$B$34:$B$777,T$47)+'СЕТ СН'!$G$9+СВЦЭМ!$D$10+'СЕТ СН'!$G$5</f>
        <v>4731.9330892099997</v>
      </c>
      <c r="U62" s="37">
        <f>SUMIFS(СВЦЭМ!$C$34:$C$777,СВЦЭМ!$A$34:$A$777,$A62,СВЦЭМ!$B$34:$B$777,U$47)+'СЕТ СН'!$G$9+СВЦЭМ!$D$10+'СЕТ СН'!$G$5</f>
        <v>4740.2950492299997</v>
      </c>
      <c r="V62" s="37">
        <f>SUMIFS(СВЦЭМ!$C$34:$C$777,СВЦЭМ!$A$34:$A$777,$A62,СВЦЭМ!$B$34:$B$777,V$47)+'СЕТ СН'!$G$9+СВЦЭМ!$D$10+'СЕТ СН'!$G$5</f>
        <v>4725.72812075</v>
      </c>
      <c r="W62" s="37">
        <f>SUMIFS(СВЦЭМ!$C$34:$C$777,СВЦЭМ!$A$34:$A$777,$A62,СВЦЭМ!$B$34:$B$777,W$47)+'СЕТ СН'!$G$9+СВЦЭМ!$D$10+'СЕТ СН'!$G$5</f>
        <v>4707.5270075500002</v>
      </c>
      <c r="X62" s="37">
        <f>SUMIFS(СВЦЭМ!$C$34:$C$777,СВЦЭМ!$A$34:$A$777,$A62,СВЦЭМ!$B$34:$B$777,X$47)+'СЕТ СН'!$G$9+СВЦЭМ!$D$10+'СЕТ СН'!$G$5</f>
        <v>4745.3398653900003</v>
      </c>
      <c r="Y62" s="37">
        <f>SUMIFS(СВЦЭМ!$C$34:$C$777,СВЦЭМ!$A$34:$A$777,$A62,СВЦЭМ!$B$34:$B$777,Y$47)+'СЕТ СН'!$G$9+СВЦЭМ!$D$10+'СЕТ СН'!$G$5</f>
        <v>4831.6205277499994</v>
      </c>
    </row>
    <row r="63" spans="1:25" ht="15.75" x14ac:dyDescent="0.2">
      <c r="A63" s="36">
        <f t="shared" si="1"/>
        <v>42598</v>
      </c>
      <c r="B63" s="37">
        <f>SUMIFS(СВЦЭМ!$C$34:$C$777,СВЦЭМ!$A$34:$A$777,$A63,СВЦЭМ!$B$34:$B$777,B$47)+'СЕТ СН'!$G$9+СВЦЭМ!$D$10+'СЕТ СН'!$G$5</f>
        <v>4887.0387436599995</v>
      </c>
      <c r="C63" s="37">
        <f>SUMIFS(СВЦЭМ!$C$34:$C$777,СВЦЭМ!$A$34:$A$777,$A63,СВЦЭМ!$B$34:$B$777,C$47)+'СЕТ СН'!$G$9+СВЦЭМ!$D$10+'СЕТ СН'!$G$5</f>
        <v>4919.4801727399999</v>
      </c>
      <c r="D63" s="37">
        <f>SUMIFS(СВЦЭМ!$C$34:$C$777,СВЦЭМ!$A$34:$A$777,$A63,СВЦЭМ!$B$34:$B$777,D$47)+'СЕТ СН'!$G$9+СВЦЭМ!$D$10+'СЕТ СН'!$G$5</f>
        <v>4931.8034293800001</v>
      </c>
      <c r="E63" s="37">
        <f>SUMIFS(СВЦЭМ!$C$34:$C$777,СВЦЭМ!$A$34:$A$777,$A63,СВЦЭМ!$B$34:$B$777,E$47)+'СЕТ СН'!$G$9+СВЦЭМ!$D$10+'СЕТ СН'!$G$5</f>
        <v>4959.7230753099993</v>
      </c>
      <c r="F63" s="37">
        <f>SUMIFS(СВЦЭМ!$C$34:$C$777,СВЦЭМ!$A$34:$A$777,$A63,СВЦЭМ!$B$34:$B$777,F$47)+'СЕТ СН'!$G$9+СВЦЭМ!$D$10+'СЕТ СН'!$G$5</f>
        <v>4990.0369494400002</v>
      </c>
      <c r="G63" s="37">
        <f>SUMIFS(СВЦЭМ!$C$34:$C$777,СВЦЭМ!$A$34:$A$777,$A63,СВЦЭМ!$B$34:$B$777,G$47)+'СЕТ СН'!$G$9+СВЦЭМ!$D$10+'СЕТ СН'!$G$5</f>
        <v>4999.0403654800002</v>
      </c>
      <c r="H63" s="37">
        <f>SUMIFS(СВЦЭМ!$C$34:$C$777,СВЦЭМ!$A$34:$A$777,$A63,СВЦЭМ!$B$34:$B$777,H$47)+'СЕТ СН'!$G$9+СВЦЭМ!$D$10+'СЕТ СН'!$G$5</f>
        <v>4951.5766114399994</v>
      </c>
      <c r="I63" s="37">
        <f>SUMIFS(СВЦЭМ!$C$34:$C$777,СВЦЭМ!$A$34:$A$777,$A63,СВЦЭМ!$B$34:$B$777,I$47)+'СЕТ СН'!$G$9+СВЦЭМ!$D$10+'СЕТ СН'!$G$5</f>
        <v>4930.7713377999999</v>
      </c>
      <c r="J63" s="37">
        <f>SUMIFS(СВЦЭМ!$C$34:$C$777,СВЦЭМ!$A$34:$A$777,$A63,СВЦЭМ!$B$34:$B$777,J$47)+'СЕТ СН'!$G$9+СВЦЭМ!$D$10+'СЕТ СН'!$G$5</f>
        <v>4818.4142358499994</v>
      </c>
      <c r="K63" s="37">
        <f>SUMIFS(СВЦЭМ!$C$34:$C$777,СВЦЭМ!$A$34:$A$777,$A63,СВЦЭМ!$B$34:$B$777,K$47)+'СЕТ СН'!$G$9+СВЦЭМ!$D$10+'СЕТ СН'!$G$5</f>
        <v>4722.0438724200003</v>
      </c>
      <c r="L63" s="37">
        <f>SUMIFS(СВЦЭМ!$C$34:$C$777,СВЦЭМ!$A$34:$A$777,$A63,СВЦЭМ!$B$34:$B$777,L$47)+'СЕТ СН'!$G$9+СВЦЭМ!$D$10+'СЕТ СН'!$G$5</f>
        <v>4652.0717281799998</v>
      </c>
      <c r="M63" s="37">
        <f>SUMIFS(СВЦЭМ!$C$34:$C$777,СВЦЭМ!$A$34:$A$777,$A63,СВЦЭМ!$B$34:$B$777,M$47)+'СЕТ СН'!$G$9+СВЦЭМ!$D$10+'СЕТ СН'!$G$5</f>
        <v>4656.48919639</v>
      </c>
      <c r="N63" s="37">
        <f>SUMIFS(СВЦЭМ!$C$34:$C$777,СВЦЭМ!$A$34:$A$777,$A63,СВЦЭМ!$B$34:$B$777,N$47)+'СЕТ СН'!$G$9+СВЦЭМ!$D$10+'СЕТ СН'!$G$5</f>
        <v>4662.0513730299999</v>
      </c>
      <c r="O63" s="37">
        <f>SUMIFS(СВЦЭМ!$C$34:$C$777,СВЦЭМ!$A$34:$A$777,$A63,СВЦЭМ!$B$34:$B$777,O$47)+'СЕТ СН'!$G$9+СВЦЭМ!$D$10+'СЕТ СН'!$G$5</f>
        <v>4697.6016723399998</v>
      </c>
      <c r="P63" s="37">
        <f>SUMIFS(СВЦЭМ!$C$34:$C$777,СВЦЭМ!$A$34:$A$777,$A63,СВЦЭМ!$B$34:$B$777,P$47)+'СЕТ СН'!$G$9+СВЦЭМ!$D$10+'СЕТ СН'!$G$5</f>
        <v>4652.4082230100003</v>
      </c>
      <c r="Q63" s="37">
        <f>SUMIFS(СВЦЭМ!$C$34:$C$777,СВЦЭМ!$A$34:$A$777,$A63,СВЦЭМ!$B$34:$B$777,Q$47)+'СЕТ СН'!$G$9+СВЦЭМ!$D$10+'СЕТ СН'!$G$5</f>
        <v>4628.6502276199999</v>
      </c>
      <c r="R63" s="37">
        <f>SUMIFS(СВЦЭМ!$C$34:$C$777,СВЦЭМ!$A$34:$A$777,$A63,СВЦЭМ!$B$34:$B$777,R$47)+'СЕТ СН'!$G$9+СВЦЭМ!$D$10+'СЕТ СН'!$G$5</f>
        <v>4664.6941293700002</v>
      </c>
      <c r="S63" s="37">
        <f>SUMIFS(СВЦЭМ!$C$34:$C$777,СВЦЭМ!$A$34:$A$777,$A63,СВЦЭМ!$B$34:$B$777,S$47)+'СЕТ СН'!$G$9+СВЦЭМ!$D$10+'СЕТ СН'!$G$5</f>
        <v>4729.6988039099997</v>
      </c>
      <c r="T63" s="37">
        <f>SUMIFS(СВЦЭМ!$C$34:$C$777,СВЦЭМ!$A$34:$A$777,$A63,СВЦЭМ!$B$34:$B$777,T$47)+'СЕТ СН'!$G$9+СВЦЭМ!$D$10+'СЕТ СН'!$G$5</f>
        <v>4727.9465262599997</v>
      </c>
      <c r="U63" s="37">
        <f>SUMIFS(СВЦЭМ!$C$34:$C$777,СВЦЭМ!$A$34:$A$777,$A63,СВЦЭМ!$B$34:$B$777,U$47)+'СЕТ СН'!$G$9+СВЦЭМ!$D$10+'СЕТ СН'!$G$5</f>
        <v>4717.3302606799998</v>
      </c>
      <c r="V63" s="37">
        <f>SUMIFS(СВЦЭМ!$C$34:$C$777,СВЦЭМ!$A$34:$A$777,$A63,СВЦЭМ!$B$34:$B$777,V$47)+'СЕТ СН'!$G$9+СВЦЭМ!$D$10+'СЕТ СН'!$G$5</f>
        <v>4732.73302281</v>
      </c>
      <c r="W63" s="37">
        <f>SUMIFS(СВЦЭМ!$C$34:$C$777,СВЦЭМ!$A$34:$A$777,$A63,СВЦЭМ!$B$34:$B$777,W$47)+'СЕТ СН'!$G$9+СВЦЭМ!$D$10+'СЕТ СН'!$G$5</f>
        <v>4754.7297956599996</v>
      </c>
      <c r="X63" s="37">
        <f>SUMIFS(СВЦЭМ!$C$34:$C$777,СВЦЭМ!$A$34:$A$777,$A63,СВЦЭМ!$B$34:$B$777,X$47)+'СЕТ СН'!$G$9+СВЦЭМ!$D$10+'СЕТ СН'!$G$5</f>
        <v>4699.46294141</v>
      </c>
      <c r="Y63" s="37">
        <f>SUMIFS(СВЦЭМ!$C$34:$C$777,СВЦЭМ!$A$34:$A$777,$A63,СВЦЭМ!$B$34:$B$777,Y$47)+'СЕТ СН'!$G$9+СВЦЭМ!$D$10+'СЕТ СН'!$G$5</f>
        <v>4783.7708589899994</v>
      </c>
    </row>
    <row r="64" spans="1:25" ht="15.75" x14ac:dyDescent="0.2">
      <c r="A64" s="36">
        <f t="shared" si="1"/>
        <v>42599</v>
      </c>
      <c r="B64" s="37">
        <f>SUMIFS(СВЦЭМ!$C$34:$C$777,СВЦЭМ!$A$34:$A$777,$A64,СВЦЭМ!$B$34:$B$777,B$47)+'СЕТ СН'!$G$9+СВЦЭМ!$D$10+'СЕТ СН'!$G$5</f>
        <v>4839.5425512700003</v>
      </c>
      <c r="C64" s="37">
        <f>SUMIFS(СВЦЭМ!$C$34:$C$777,СВЦЭМ!$A$34:$A$777,$A64,СВЦЭМ!$B$34:$B$777,C$47)+'СЕТ СН'!$G$9+СВЦЭМ!$D$10+'СЕТ СН'!$G$5</f>
        <v>4958.4630569399997</v>
      </c>
      <c r="D64" s="37">
        <f>SUMIFS(СВЦЭМ!$C$34:$C$777,СВЦЭМ!$A$34:$A$777,$A64,СВЦЭМ!$B$34:$B$777,D$47)+'СЕТ СН'!$G$9+СВЦЭМ!$D$10+'СЕТ СН'!$G$5</f>
        <v>5013.77008183</v>
      </c>
      <c r="E64" s="37">
        <f>SUMIFS(СВЦЭМ!$C$34:$C$777,СВЦЭМ!$A$34:$A$777,$A64,СВЦЭМ!$B$34:$B$777,E$47)+'СЕТ СН'!$G$9+СВЦЭМ!$D$10+'СЕТ СН'!$G$5</f>
        <v>5056.8760812599994</v>
      </c>
      <c r="F64" s="37">
        <f>SUMIFS(СВЦЭМ!$C$34:$C$777,СВЦЭМ!$A$34:$A$777,$A64,СВЦЭМ!$B$34:$B$777,F$47)+'СЕТ СН'!$G$9+СВЦЭМ!$D$10+'СЕТ СН'!$G$5</f>
        <v>5040.5489419599999</v>
      </c>
      <c r="G64" s="37">
        <f>SUMIFS(СВЦЭМ!$C$34:$C$777,СВЦЭМ!$A$34:$A$777,$A64,СВЦЭМ!$B$34:$B$777,G$47)+'СЕТ СН'!$G$9+СВЦЭМ!$D$10+'СЕТ СН'!$G$5</f>
        <v>5062.0142272499997</v>
      </c>
      <c r="H64" s="37">
        <f>SUMIFS(СВЦЭМ!$C$34:$C$777,СВЦЭМ!$A$34:$A$777,$A64,СВЦЭМ!$B$34:$B$777,H$47)+'СЕТ СН'!$G$9+СВЦЭМ!$D$10+'СЕТ СН'!$G$5</f>
        <v>4926.5736434999999</v>
      </c>
      <c r="I64" s="37">
        <f>SUMIFS(СВЦЭМ!$C$34:$C$777,СВЦЭМ!$A$34:$A$777,$A64,СВЦЭМ!$B$34:$B$777,I$47)+'СЕТ СН'!$G$9+СВЦЭМ!$D$10+'СЕТ СН'!$G$5</f>
        <v>4868.0770627299999</v>
      </c>
      <c r="J64" s="37">
        <f>SUMIFS(СВЦЭМ!$C$34:$C$777,СВЦЭМ!$A$34:$A$777,$A64,СВЦЭМ!$B$34:$B$777,J$47)+'СЕТ СН'!$G$9+СВЦЭМ!$D$10+'СЕТ СН'!$G$5</f>
        <v>4774.8329577100003</v>
      </c>
      <c r="K64" s="37">
        <f>SUMIFS(СВЦЭМ!$C$34:$C$777,СВЦЭМ!$A$34:$A$777,$A64,СВЦЭМ!$B$34:$B$777,K$47)+'СЕТ СН'!$G$9+СВЦЭМ!$D$10+'СЕТ СН'!$G$5</f>
        <v>4701.58972352</v>
      </c>
      <c r="L64" s="37">
        <f>SUMIFS(СВЦЭМ!$C$34:$C$777,СВЦЭМ!$A$34:$A$777,$A64,СВЦЭМ!$B$34:$B$777,L$47)+'СЕТ СН'!$G$9+СВЦЭМ!$D$10+'СЕТ СН'!$G$5</f>
        <v>4652.5744735400003</v>
      </c>
      <c r="M64" s="37">
        <f>SUMIFS(СВЦЭМ!$C$34:$C$777,СВЦЭМ!$A$34:$A$777,$A64,СВЦЭМ!$B$34:$B$777,M$47)+'СЕТ СН'!$G$9+СВЦЭМ!$D$10+'СЕТ СН'!$G$5</f>
        <v>4674.2400813000004</v>
      </c>
      <c r="N64" s="37">
        <f>SUMIFS(СВЦЭМ!$C$34:$C$777,СВЦЭМ!$A$34:$A$777,$A64,СВЦЭМ!$B$34:$B$777,N$47)+'СЕТ СН'!$G$9+СВЦЭМ!$D$10+'СЕТ СН'!$G$5</f>
        <v>4707.305942</v>
      </c>
      <c r="O64" s="37">
        <f>SUMIFS(СВЦЭМ!$C$34:$C$777,СВЦЭМ!$A$34:$A$777,$A64,СВЦЭМ!$B$34:$B$777,O$47)+'СЕТ СН'!$G$9+СВЦЭМ!$D$10+'СЕТ СН'!$G$5</f>
        <v>4688.0565306099998</v>
      </c>
      <c r="P64" s="37">
        <f>SUMIFS(СВЦЭМ!$C$34:$C$777,СВЦЭМ!$A$34:$A$777,$A64,СВЦЭМ!$B$34:$B$777,P$47)+'СЕТ СН'!$G$9+СВЦЭМ!$D$10+'СЕТ СН'!$G$5</f>
        <v>4690.5662848800002</v>
      </c>
      <c r="Q64" s="37">
        <f>SUMIFS(СВЦЭМ!$C$34:$C$777,СВЦЭМ!$A$34:$A$777,$A64,СВЦЭМ!$B$34:$B$777,Q$47)+'СЕТ СН'!$G$9+СВЦЭМ!$D$10+'СЕТ СН'!$G$5</f>
        <v>4687.4774096399997</v>
      </c>
      <c r="R64" s="37">
        <f>SUMIFS(СВЦЭМ!$C$34:$C$777,СВЦЭМ!$A$34:$A$777,$A64,СВЦЭМ!$B$34:$B$777,R$47)+'СЕТ СН'!$G$9+СВЦЭМ!$D$10+'СЕТ СН'!$G$5</f>
        <v>4689.0847786599998</v>
      </c>
      <c r="S64" s="37">
        <f>SUMIFS(СВЦЭМ!$C$34:$C$777,СВЦЭМ!$A$34:$A$777,$A64,СВЦЭМ!$B$34:$B$777,S$47)+'СЕТ СН'!$G$9+СВЦЭМ!$D$10+'СЕТ СН'!$G$5</f>
        <v>4754.1341226200002</v>
      </c>
      <c r="T64" s="37">
        <f>SUMIFS(СВЦЭМ!$C$34:$C$777,СВЦЭМ!$A$34:$A$777,$A64,СВЦЭМ!$B$34:$B$777,T$47)+'СЕТ СН'!$G$9+СВЦЭМ!$D$10+'СЕТ СН'!$G$5</f>
        <v>4815.3264594800003</v>
      </c>
      <c r="U64" s="37">
        <f>SUMIFS(СВЦЭМ!$C$34:$C$777,СВЦЭМ!$A$34:$A$777,$A64,СВЦЭМ!$B$34:$B$777,U$47)+'СЕТ СН'!$G$9+СВЦЭМ!$D$10+'СЕТ СН'!$G$5</f>
        <v>4774.3089489699996</v>
      </c>
      <c r="V64" s="37">
        <f>SUMIFS(СВЦЭМ!$C$34:$C$777,СВЦЭМ!$A$34:$A$777,$A64,СВЦЭМ!$B$34:$B$777,V$47)+'СЕТ СН'!$G$9+СВЦЭМ!$D$10+'СЕТ СН'!$G$5</f>
        <v>4778.72588438</v>
      </c>
      <c r="W64" s="37">
        <f>SUMIFS(СВЦЭМ!$C$34:$C$777,СВЦЭМ!$A$34:$A$777,$A64,СВЦЭМ!$B$34:$B$777,W$47)+'СЕТ СН'!$G$9+СВЦЭМ!$D$10+'СЕТ СН'!$G$5</f>
        <v>4759.13159318</v>
      </c>
      <c r="X64" s="37">
        <f>SUMIFS(СВЦЭМ!$C$34:$C$777,СВЦЭМ!$A$34:$A$777,$A64,СВЦЭМ!$B$34:$B$777,X$47)+'СЕТ СН'!$G$9+СВЦЭМ!$D$10+'СЕТ СН'!$G$5</f>
        <v>4700.9551580300003</v>
      </c>
      <c r="Y64" s="37">
        <f>SUMIFS(СВЦЭМ!$C$34:$C$777,СВЦЭМ!$A$34:$A$777,$A64,СВЦЭМ!$B$34:$B$777,Y$47)+'СЕТ СН'!$G$9+СВЦЭМ!$D$10+'СЕТ СН'!$G$5</f>
        <v>4756.1424455799997</v>
      </c>
    </row>
    <row r="65" spans="1:27" ht="15.75" x14ac:dyDescent="0.2">
      <c r="A65" s="36">
        <f t="shared" si="1"/>
        <v>42600</v>
      </c>
      <c r="B65" s="37">
        <f>SUMIFS(СВЦЭМ!$C$34:$C$777,СВЦЭМ!$A$34:$A$777,$A65,СВЦЭМ!$B$34:$B$777,B$47)+'СЕТ СН'!$G$9+СВЦЭМ!$D$10+'СЕТ СН'!$G$5</f>
        <v>4715.6655014400003</v>
      </c>
      <c r="C65" s="37">
        <f>SUMIFS(СВЦЭМ!$C$34:$C$777,СВЦЭМ!$A$34:$A$777,$A65,СВЦЭМ!$B$34:$B$777,C$47)+'СЕТ СН'!$G$9+СВЦЭМ!$D$10+'СЕТ СН'!$G$5</f>
        <v>4797.2742371200002</v>
      </c>
      <c r="D65" s="37">
        <f>SUMIFS(СВЦЭМ!$C$34:$C$777,СВЦЭМ!$A$34:$A$777,$A65,СВЦЭМ!$B$34:$B$777,D$47)+'СЕТ СН'!$G$9+СВЦЭМ!$D$10+'СЕТ СН'!$G$5</f>
        <v>4869.3357442899996</v>
      </c>
      <c r="E65" s="37">
        <f>SUMIFS(СВЦЭМ!$C$34:$C$777,СВЦЭМ!$A$34:$A$777,$A65,СВЦЭМ!$B$34:$B$777,E$47)+'СЕТ СН'!$G$9+СВЦЭМ!$D$10+'СЕТ СН'!$G$5</f>
        <v>4888.6779841799998</v>
      </c>
      <c r="F65" s="37">
        <f>SUMIFS(СВЦЭМ!$C$34:$C$777,СВЦЭМ!$A$34:$A$777,$A65,СВЦЭМ!$B$34:$B$777,F$47)+'СЕТ СН'!$G$9+СВЦЭМ!$D$10+'СЕТ СН'!$G$5</f>
        <v>4957.8632164400005</v>
      </c>
      <c r="G65" s="37">
        <f>SUMIFS(СВЦЭМ!$C$34:$C$777,СВЦЭМ!$A$34:$A$777,$A65,СВЦЭМ!$B$34:$B$777,G$47)+'СЕТ СН'!$G$9+СВЦЭМ!$D$10+'СЕТ СН'!$G$5</f>
        <v>4918.8320746400004</v>
      </c>
      <c r="H65" s="37">
        <f>SUMIFS(СВЦЭМ!$C$34:$C$777,СВЦЭМ!$A$34:$A$777,$A65,СВЦЭМ!$B$34:$B$777,H$47)+'СЕТ СН'!$G$9+СВЦЭМ!$D$10+'СЕТ СН'!$G$5</f>
        <v>4972.1668575700005</v>
      </c>
      <c r="I65" s="37">
        <f>SUMIFS(СВЦЭМ!$C$34:$C$777,СВЦЭМ!$A$34:$A$777,$A65,СВЦЭМ!$B$34:$B$777,I$47)+'СЕТ СН'!$G$9+СВЦЭМ!$D$10+'СЕТ СН'!$G$5</f>
        <v>4828.3033661199997</v>
      </c>
      <c r="J65" s="37">
        <f>SUMIFS(СВЦЭМ!$C$34:$C$777,СВЦЭМ!$A$34:$A$777,$A65,СВЦЭМ!$B$34:$B$777,J$47)+'СЕТ СН'!$G$9+СВЦЭМ!$D$10+'СЕТ СН'!$G$5</f>
        <v>4727.1708061899999</v>
      </c>
      <c r="K65" s="37">
        <f>SUMIFS(СВЦЭМ!$C$34:$C$777,СВЦЭМ!$A$34:$A$777,$A65,СВЦЭМ!$B$34:$B$777,K$47)+'СЕТ СН'!$G$9+СВЦЭМ!$D$10+'СЕТ СН'!$G$5</f>
        <v>4620.4575295799996</v>
      </c>
      <c r="L65" s="37">
        <f>SUMIFS(СВЦЭМ!$C$34:$C$777,СВЦЭМ!$A$34:$A$777,$A65,СВЦЭМ!$B$34:$B$777,L$47)+'СЕТ СН'!$G$9+СВЦЭМ!$D$10+'СЕТ СН'!$G$5</f>
        <v>4573.2350325299994</v>
      </c>
      <c r="M65" s="37">
        <f>SUMIFS(СВЦЭМ!$C$34:$C$777,СВЦЭМ!$A$34:$A$777,$A65,СВЦЭМ!$B$34:$B$777,M$47)+'СЕТ СН'!$G$9+СВЦЭМ!$D$10+'СЕТ СН'!$G$5</f>
        <v>4599.4556588599999</v>
      </c>
      <c r="N65" s="37">
        <f>SUMIFS(СВЦЭМ!$C$34:$C$777,СВЦЭМ!$A$34:$A$777,$A65,СВЦЭМ!$B$34:$B$777,N$47)+'СЕТ СН'!$G$9+СВЦЭМ!$D$10+'СЕТ СН'!$G$5</f>
        <v>4575.9016300200001</v>
      </c>
      <c r="O65" s="37">
        <f>SUMIFS(СВЦЭМ!$C$34:$C$777,СВЦЭМ!$A$34:$A$777,$A65,СВЦЭМ!$B$34:$B$777,O$47)+'СЕТ СН'!$G$9+СВЦЭМ!$D$10+'СЕТ СН'!$G$5</f>
        <v>4576.6550125499998</v>
      </c>
      <c r="P65" s="37">
        <f>SUMIFS(СВЦЭМ!$C$34:$C$777,СВЦЭМ!$A$34:$A$777,$A65,СВЦЭМ!$B$34:$B$777,P$47)+'СЕТ СН'!$G$9+СВЦЭМ!$D$10+'СЕТ СН'!$G$5</f>
        <v>4572.6340241899998</v>
      </c>
      <c r="Q65" s="37">
        <f>SUMIFS(СВЦЭМ!$C$34:$C$777,СВЦЭМ!$A$34:$A$777,$A65,СВЦЭМ!$B$34:$B$777,Q$47)+'СЕТ СН'!$G$9+СВЦЭМ!$D$10+'СЕТ СН'!$G$5</f>
        <v>4539.9468892200002</v>
      </c>
      <c r="R65" s="37">
        <f>SUMIFS(СВЦЭМ!$C$34:$C$777,СВЦЭМ!$A$34:$A$777,$A65,СВЦЭМ!$B$34:$B$777,R$47)+'СЕТ СН'!$G$9+СВЦЭМ!$D$10+'СЕТ СН'!$G$5</f>
        <v>4566.7902384099998</v>
      </c>
      <c r="S65" s="37">
        <f>SUMIFS(СВЦЭМ!$C$34:$C$777,СВЦЭМ!$A$34:$A$777,$A65,СВЦЭМ!$B$34:$B$777,S$47)+'СЕТ СН'!$G$9+СВЦЭМ!$D$10+'СЕТ СН'!$G$5</f>
        <v>4564.2092597499995</v>
      </c>
      <c r="T65" s="37">
        <f>SUMIFS(СВЦЭМ!$C$34:$C$777,СВЦЭМ!$A$34:$A$777,$A65,СВЦЭМ!$B$34:$B$777,T$47)+'СЕТ СН'!$G$9+СВЦЭМ!$D$10+'СЕТ СН'!$G$5</f>
        <v>4546.1886134100005</v>
      </c>
      <c r="U65" s="37">
        <f>SUMIFS(СВЦЭМ!$C$34:$C$777,СВЦЭМ!$A$34:$A$777,$A65,СВЦЭМ!$B$34:$B$777,U$47)+'СЕТ СН'!$G$9+СВЦЭМ!$D$10+'СЕТ СН'!$G$5</f>
        <v>4548.0528387800005</v>
      </c>
      <c r="V65" s="37">
        <f>SUMIFS(СВЦЭМ!$C$34:$C$777,СВЦЭМ!$A$34:$A$777,$A65,СВЦЭМ!$B$34:$B$777,V$47)+'СЕТ СН'!$G$9+СВЦЭМ!$D$10+'СЕТ СН'!$G$5</f>
        <v>4573.0340243800001</v>
      </c>
      <c r="W65" s="37">
        <f>SUMIFS(СВЦЭМ!$C$34:$C$777,СВЦЭМ!$A$34:$A$777,$A65,СВЦЭМ!$B$34:$B$777,W$47)+'СЕТ СН'!$G$9+СВЦЭМ!$D$10+'СЕТ СН'!$G$5</f>
        <v>4592.3252632000003</v>
      </c>
      <c r="X65" s="37">
        <f>SUMIFS(СВЦЭМ!$C$34:$C$777,СВЦЭМ!$A$34:$A$777,$A65,СВЦЭМ!$B$34:$B$777,X$47)+'СЕТ СН'!$G$9+СВЦЭМ!$D$10+'СЕТ СН'!$G$5</f>
        <v>4550.2787422000001</v>
      </c>
      <c r="Y65" s="37">
        <f>SUMIFS(СВЦЭМ!$C$34:$C$777,СВЦЭМ!$A$34:$A$777,$A65,СВЦЭМ!$B$34:$B$777,Y$47)+'СЕТ СН'!$G$9+СВЦЭМ!$D$10+'СЕТ СН'!$G$5</f>
        <v>4608.1635039399998</v>
      </c>
    </row>
    <row r="66" spans="1:27" ht="15.75" x14ac:dyDescent="0.2">
      <c r="A66" s="36">
        <f t="shared" si="1"/>
        <v>42601</v>
      </c>
      <c r="B66" s="37">
        <f>SUMIFS(СВЦЭМ!$C$34:$C$777,СВЦЭМ!$A$34:$A$777,$A66,СВЦЭМ!$B$34:$B$777,B$47)+'СЕТ СН'!$G$9+СВЦЭМ!$D$10+'СЕТ СН'!$G$5</f>
        <v>4705.9004461000004</v>
      </c>
      <c r="C66" s="37">
        <f>SUMIFS(СВЦЭМ!$C$34:$C$777,СВЦЭМ!$A$34:$A$777,$A66,СВЦЭМ!$B$34:$B$777,C$47)+'СЕТ СН'!$G$9+СВЦЭМ!$D$10+'СЕТ СН'!$G$5</f>
        <v>4768.3789680499995</v>
      </c>
      <c r="D66" s="37">
        <f>SUMIFS(СВЦЭМ!$C$34:$C$777,СВЦЭМ!$A$34:$A$777,$A66,СВЦЭМ!$B$34:$B$777,D$47)+'СЕТ СН'!$G$9+СВЦЭМ!$D$10+'СЕТ СН'!$G$5</f>
        <v>4815.22015543</v>
      </c>
      <c r="E66" s="37">
        <f>SUMIFS(СВЦЭМ!$C$34:$C$777,СВЦЭМ!$A$34:$A$777,$A66,СВЦЭМ!$B$34:$B$777,E$47)+'СЕТ СН'!$G$9+СВЦЭМ!$D$10+'СЕТ СН'!$G$5</f>
        <v>4813.1650551599996</v>
      </c>
      <c r="F66" s="37">
        <f>SUMIFS(СВЦЭМ!$C$34:$C$777,СВЦЭМ!$A$34:$A$777,$A66,СВЦЭМ!$B$34:$B$777,F$47)+'СЕТ СН'!$G$9+СВЦЭМ!$D$10+'СЕТ СН'!$G$5</f>
        <v>4830.6225912600003</v>
      </c>
      <c r="G66" s="37">
        <f>SUMIFS(СВЦЭМ!$C$34:$C$777,СВЦЭМ!$A$34:$A$777,$A66,СВЦЭМ!$B$34:$B$777,G$47)+'СЕТ СН'!$G$9+СВЦЭМ!$D$10+'СЕТ СН'!$G$5</f>
        <v>4817.5969117900004</v>
      </c>
      <c r="H66" s="37">
        <f>SUMIFS(СВЦЭМ!$C$34:$C$777,СВЦЭМ!$A$34:$A$777,$A66,СВЦЭМ!$B$34:$B$777,H$47)+'СЕТ СН'!$G$9+СВЦЭМ!$D$10+'СЕТ СН'!$G$5</f>
        <v>4790.53335935</v>
      </c>
      <c r="I66" s="37">
        <f>SUMIFS(СВЦЭМ!$C$34:$C$777,СВЦЭМ!$A$34:$A$777,$A66,СВЦЭМ!$B$34:$B$777,I$47)+'СЕТ СН'!$G$9+СВЦЭМ!$D$10+'СЕТ СН'!$G$5</f>
        <v>4712.1718436600004</v>
      </c>
      <c r="J66" s="37">
        <f>SUMIFS(СВЦЭМ!$C$34:$C$777,СВЦЭМ!$A$34:$A$777,$A66,СВЦЭМ!$B$34:$B$777,J$47)+'СЕТ СН'!$G$9+СВЦЭМ!$D$10+'СЕТ СН'!$G$5</f>
        <v>4642.70831215</v>
      </c>
      <c r="K66" s="37">
        <f>SUMIFS(СВЦЭМ!$C$34:$C$777,СВЦЭМ!$A$34:$A$777,$A66,СВЦЭМ!$B$34:$B$777,K$47)+'СЕТ СН'!$G$9+СВЦЭМ!$D$10+'СЕТ СН'!$G$5</f>
        <v>4560.62882481</v>
      </c>
      <c r="L66" s="37">
        <f>SUMIFS(СВЦЭМ!$C$34:$C$777,СВЦЭМ!$A$34:$A$777,$A66,СВЦЭМ!$B$34:$B$777,L$47)+'СЕТ СН'!$G$9+СВЦЭМ!$D$10+'СЕТ СН'!$G$5</f>
        <v>4536.2710028599995</v>
      </c>
      <c r="M66" s="37">
        <f>SUMIFS(СВЦЭМ!$C$34:$C$777,СВЦЭМ!$A$34:$A$777,$A66,СВЦЭМ!$B$34:$B$777,M$47)+'СЕТ СН'!$G$9+СВЦЭМ!$D$10+'СЕТ СН'!$G$5</f>
        <v>4673.9102107500003</v>
      </c>
      <c r="N66" s="37">
        <f>SUMIFS(СВЦЭМ!$C$34:$C$777,СВЦЭМ!$A$34:$A$777,$A66,СВЦЭМ!$B$34:$B$777,N$47)+'СЕТ СН'!$G$9+СВЦЭМ!$D$10+'СЕТ СН'!$G$5</f>
        <v>4673.1917579800001</v>
      </c>
      <c r="O66" s="37">
        <f>SUMIFS(СВЦЭМ!$C$34:$C$777,СВЦЭМ!$A$34:$A$777,$A66,СВЦЭМ!$B$34:$B$777,O$47)+'СЕТ СН'!$G$9+СВЦЭМ!$D$10+'СЕТ СН'!$G$5</f>
        <v>4688.6275320499999</v>
      </c>
      <c r="P66" s="37">
        <f>SUMIFS(СВЦЭМ!$C$34:$C$777,СВЦЭМ!$A$34:$A$777,$A66,СВЦЭМ!$B$34:$B$777,P$47)+'СЕТ СН'!$G$9+СВЦЭМ!$D$10+'СЕТ СН'!$G$5</f>
        <v>4713.2266601700003</v>
      </c>
      <c r="Q66" s="37">
        <f>SUMIFS(СВЦЭМ!$C$34:$C$777,СВЦЭМ!$A$34:$A$777,$A66,СВЦЭМ!$B$34:$B$777,Q$47)+'СЕТ СН'!$G$9+СВЦЭМ!$D$10+'СЕТ СН'!$G$5</f>
        <v>4884.2107371299999</v>
      </c>
      <c r="R66" s="37">
        <f>SUMIFS(СВЦЭМ!$C$34:$C$777,СВЦЭМ!$A$34:$A$777,$A66,СВЦЭМ!$B$34:$B$777,R$47)+'СЕТ СН'!$G$9+СВЦЭМ!$D$10+'СЕТ СН'!$G$5</f>
        <v>4685.6330145700003</v>
      </c>
      <c r="S66" s="37">
        <f>SUMIFS(СВЦЭМ!$C$34:$C$777,СВЦЭМ!$A$34:$A$777,$A66,СВЦЭМ!$B$34:$B$777,S$47)+'СЕТ СН'!$G$9+СВЦЭМ!$D$10+'СЕТ СН'!$G$5</f>
        <v>4609.4015502700004</v>
      </c>
      <c r="T66" s="37">
        <f>SUMIFS(СВЦЭМ!$C$34:$C$777,СВЦЭМ!$A$34:$A$777,$A66,СВЦЭМ!$B$34:$B$777,T$47)+'СЕТ СН'!$G$9+СВЦЭМ!$D$10+'СЕТ СН'!$G$5</f>
        <v>4585.3626280899998</v>
      </c>
      <c r="U66" s="37">
        <f>SUMIFS(СВЦЭМ!$C$34:$C$777,СВЦЭМ!$A$34:$A$777,$A66,СВЦЭМ!$B$34:$B$777,U$47)+'СЕТ СН'!$G$9+СВЦЭМ!$D$10+'СЕТ СН'!$G$5</f>
        <v>4583.7660891699998</v>
      </c>
      <c r="V66" s="37">
        <f>SUMIFS(СВЦЭМ!$C$34:$C$777,СВЦЭМ!$A$34:$A$777,$A66,СВЦЭМ!$B$34:$B$777,V$47)+'СЕТ СН'!$G$9+СВЦЭМ!$D$10+'СЕТ СН'!$G$5</f>
        <v>4608.5228347399998</v>
      </c>
      <c r="W66" s="37">
        <f>SUMIFS(СВЦЭМ!$C$34:$C$777,СВЦЭМ!$A$34:$A$777,$A66,СВЦЭМ!$B$34:$B$777,W$47)+'СЕТ СН'!$G$9+СВЦЭМ!$D$10+'СЕТ СН'!$G$5</f>
        <v>4585.3517130800001</v>
      </c>
      <c r="X66" s="37">
        <f>SUMIFS(СВЦЭМ!$C$34:$C$777,СВЦЭМ!$A$34:$A$777,$A66,СВЦЭМ!$B$34:$B$777,X$47)+'СЕТ СН'!$G$9+СВЦЭМ!$D$10+'СЕТ СН'!$G$5</f>
        <v>4542.1038293900001</v>
      </c>
      <c r="Y66" s="37">
        <f>SUMIFS(СВЦЭМ!$C$34:$C$777,СВЦЭМ!$A$34:$A$777,$A66,СВЦЭМ!$B$34:$B$777,Y$47)+'СЕТ СН'!$G$9+СВЦЭМ!$D$10+'СЕТ СН'!$G$5</f>
        <v>4580.9993990900002</v>
      </c>
    </row>
    <row r="67" spans="1:27" ht="15.75" x14ac:dyDescent="0.2">
      <c r="A67" s="36">
        <f t="shared" si="1"/>
        <v>42602</v>
      </c>
      <c r="B67" s="37">
        <f>SUMIFS(СВЦЭМ!$C$34:$C$777,СВЦЭМ!$A$34:$A$777,$A67,СВЦЭМ!$B$34:$B$777,B$47)+'СЕТ СН'!$G$9+СВЦЭМ!$D$10+'СЕТ СН'!$G$5</f>
        <v>4611.4551306599997</v>
      </c>
      <c r="C67" s="37">
        <f>SUMIFS(СВЦЭМ!$C$34:$C$777,СВЦЭМ!$A$34:$A$777,$A67,СВЦЭМ!$B$34:$B$777,C$47)+'СЕТ СН'!$G$9+СВЦЭМ!$D$10+'СЕТ СН'!$G$5</f>
        <v>4614.2535869100002</v>
      </c>
      <c r="D67" s="37">
        <f>SUMIFS(СВЦЭМ!$C$34:$C$777,СВЦЭМ!$A$34:$A$777,$A67,СВЦЭМ!$B$34:$B$777,D$47)+'СЕТ СН'!$G$9+СВЦЭМ!$D$10+'СЕТ СН'!$G$5</f>
        <v>4637.13352682</v>
      </c>
      <c r="E67" s="37">
        <f>SUMIFS(СВЦЭМ!$C$34:$C$777,СВЦЭМ!$A$34:$A$777,$A67,СВЦЭМ!$B$34:$B$777,E$47)+'СЕТ СН'!$G$9+СВЦЭМ!$D$10+'СЕТ СН'!$G$5</f>
        <v>4650.6831955099997</v>
      </c>
      <c r="F67" s="37">
        <f>SUMIFS(СВЦЭМ!$C$34:$C$777,СВЦЭМ!$A$34:$A$777,$A67,СВЦЭМ!$B$34:$B$777,F$47)+'СЕТ СН'!$G$9+СВЦЭМ!$D$10+'СЕТ СН'!$G$5</f>
        <v>4666.0694900199996</v>
      </c>
      <c r="G67" s="37">
        <f>SUMIFS(СВЦЭМ!$C$34:$C$777,СВЦЭМ!$A$34:$A$777,$A67,СВЦЭМ!$B$34:$B$777,G$47)+'СЕТ СН'!$G$9+СВЦЭМ!$D$10+'СЕТ СН'!$G$5</f>
        <v>4655.7274736199997</v>
      </c>
      <c r="H67" s="37">
        <f>SUMIFS(СВЦЭМ!$C$34:$C$777,СВЦЭМ!$A$34:$A$777,$A67,СВЦЭМ!$B$34:$B$777,H$47)+'СЕТ СН'!$G$9+СВЦЭМ!$D$10+'СЕТ СН'!$G$5</f>
        <v>4661.8529860899998</v>
      </c>
      <c r="I67" s="37">
        <f>SUMIFS(СВЦЭМ!$C$34:$C$777,СВЦЭМ!$A$34:$A$777,$A67,СВЦЭМ!$B$34:$B$777,I$47)+'СЕТ СН'!$G$9+СВЦЭМ!$D$10+'СЕТ СН'!$G$5</f>
        <v>4692.5048777100001</v>
      </c>
      <c r="J67" s="37">
        <f>SUMIFS(СВЦЭМ!$C$34:$C$777,СВЦЭМ!$A$34:$A$777,$A67,СВЦЭМ!$B$34:$B$777,J$47)+'СЕТ СН'!$G$9+СВЦЭМ!$D$10+'СЕТ СН'!$G$5</f>
        <v>4661.8093725899998</v>
      </c>
      <c r="K67" s="37">
        <f>SUMIFS(СВЦЭМ!$C$34:$C$777,СВЦЭМ!$A$34:$A$777,$A67,СВЦЭМ!$B$34:$B$777,K$47)+'СЕТ СН'!$G$9+СВЦЭМ!$D$10+'СЕТ СН'!$G$5</f>
        <v>4615.6322337299998</v>
      </c>
      <c r="L67" s="37">
        <f>SUMIFS(СВЦЭМ!$C$34:$C$777,СВЦЭМ!$A$34:$A$777,$A67,СВЦЭМ!$B$34:$B$777,L$47)+'СЕТ СН'!$G$9+СВЦЭМ!$D$10+'СЕТ СН'!$G$5</f>
        <v>4626.5078654299996</v>
      </c>
      <c r="M67" s="37">
        <f>SUMIFS(СВЦЭМ!$C$34:$C$777,СВЦЭМ!$A$34:$A$777,$A67,СВЦЭМ!$B$34:$B$777,M$47)+'СЕТ СН'!$G$9+СВЦЭМ!$D$10+'СЕТ СН'!$G$5</f>
        <v>4727.9261707400001</v>
      </c>
      <c r="N67" s="37">
        <f>SUMIFS(СВЦЭМ!$C$34:$C$777,СВЦЭМ!$A$34:$A$777,$A67,СВЦЭМ!$B$34:$B$777,N$47)+'СЕТ СН'!$G$9+СВЦЭМ!$D$10+'СЕТ СН'!$G$5</f>
        <v>4718.8395751500002</v>
      </c>
      <c r="O67" s="37">
        <f>SUMIFS(СВЦЭМ!$C$34:$C$777,СВЦЭМ!$A$34:$A$777,$A67,СВЦЭМ!$B$34:$B$777,O$47)+'СЕТ СН'!$G$9+СВЦЭМ!$D$10+'СЕТ СН'!$G$5</f>
        <v>4716.8121446599998</v>
      </c>
      <c r="P67" s="37">
        <f>SUMIFS(СВЦЭМ!$C$34:$C$777,СВЦЭМ!$A$34:$A$777,$A67,СВЦЭМ!$B$34:$B$777,P$47)+'СЕТ СН'!$G$9+СВЦЭМ!$D$10+'СЕТ СН'!$G$5</f>
        <v>4788.9093457999998</v>
      </c>
      <c r="Q67" s="37">
        <f>SUMIFS(СВЦЭМ!$C$34:$C$777,СВЦЭМ!$A$34:$A$777,$A67,СВЦЭМ!$B$34:$B$777,Q$47)+'СЕТ СН'!$G$9+СВЦЭМ!$D$10+'СЕТ СН'!$G$5</f>
        <v>4848.0000569799995</v>
      </c>
      <c r="R67" s="37">
        <f>SUMIFS(СВЦЭМ!$C$34:$C$777,СВЦЭМ!$A$34:$A$777,$A67,СВЦЭМ!$B$34:$B$777,R$47)+'СЕТ СН'!$G$9+СВЦЭМ!$D$10+'СЕТ СН'!$G$5</f>
        <v>5082.12329649</v>
      </c>
      <c r="S67" s="37">
        <f>SUMIFS(СВЦЭМ!$C$34:$C$777,СВЦЭМ!$A$34:$A$777,$A67,СВЦЭМ!$B$34:$B$777,S$47)+'СЕТ СН'!$G$9+СВЦЭМ!$D$10+'СЕТ СН'!$G$5</f>
        <v>5022.9069137900005</v>
      </c>
      <c r="T67" s="37">
        <f>SUMIFS(СВЦЭМ!$C$34:$C$777,СВЦЭМ!$A$34:$A$777,$A67,СВЦЭМ!$B$34:$B$777,T$47)+'СЕТ СН'!$G$9+СВЦЭМ!$D$10+'СЕТ СН'!$G$5</f>
        <v>5014.3381391200001</v>
      </c>
      <c r="U67" s="37">
        <f>SUMIFS(СВЦЭМ!$C$34:$C$777,СВЦЭМ!$A$34:$A$777,$A67,СВЦЭМ!$B$34:$B$777,U$47)+'СЕТ СН'!$G$9+СВЦЭМ!$D$10+'СЕТ СН'!$G$5</f>
        <v>5069.0427853299998</v>
      </c>
      <c r="V67" s="37">
        <f>SUMIFS(СВЦЭМ!$C$34:$C$777,СВЦЭМ!$A$34:$A$777,$A67,СВЦЭМ!$B$34:$B$777,V$47)+'СЕТ СН'!$G$9+СВЦЭМ!$D$10+'СЕТ СН'!$G$5</f>
        <v>5129.8469150999999</v>
      </c>
      <c r="W67" s="37">
        <f>SUMIFS(СВЦЭМ!$C$34:$C$777,СВЦЭМ!$A$34:$A$777,$A67,СВЦЭМ!$B$34:$B$777,W$47)+'СЕТ СН'!$G$9+СВЦЭМ!$D$10+'СЕТ СН'!$G$5</f>
        <v>5106.9798352500002</v>
      </c>
      <c r="X67" s="37">
        <f>SUMIFS(СВЦЭМ!$C$34:$C$777,СВЦЭМ!$A$34:$A$777,$A67,СВЦЭМ!$B$34:$B$777,X$47)+'СЕТ СН'!$G$9+СВЦЭМ!$D$10+'СЕТ СН'!$G$5</f>
        <v>5081.8240454999996</v>
      </c>
      <c r="Y67" s="37">
        <f>SUMIFS(СВЦЭМ!$C$34:$C$777,СВЦЭМ!$A$34:$A$777,$A67,СВЦЭМ!$B$34:$B$777,Y$47)+'СЕТ СН'!$G$9+СВЦЭМ!$D$10+'СЕТ СН'!$G$5</f>
        <v>5152.3244449399999</v>
      </c>
    </row>
    <row r="68" spans="1:27" ht="15.75" x14ac:dyDescent="0.2">
      <c r="A68" s="36">
        <f t="shared" si="1"/>
        <v>42603</v>
      </c>
      <c r="B68" s="37">
        <f>SUMIFS(СВЦЭМ!$C$34:$C$777,СВЦЭМ!$A$34:$A$777,$A68,СВЦЭМ!$B$34:$B$777,B$47)+'СЕТ СН'!$G$9+СВЦЭМ!$D$10+'СЕТ СН'!$G$5</f>
        <v>5319.6409219500001</v>
      </c>
      <c r="C68" s="37">
        <f>SUMIFS(СВЦЭМ!$C$34:$C$777,СВЦЭМ!$A$34:$A$777,$A68,СВЦЭМ!$B$34:$B$777,C$47)+'СЕТ СН'!$G$9+СВЦЭМ!$D$10+'СЕТ СН'!$G$5</f>
        <v>5158.9073057799997</v>
      </c>
      <c r="D68" s="37">
        <f>SUMIFS(СВЦЭМ!$C$34:$C$777,СВЦЭМ!$A$34:$A$777,$A68,СВЦЭМ!$B$34:$B$777,D$47)+'СЕТ СН'!$G$9+СВЦЭМ!$D$10+'СЕТ СН'!$G$5</f>
        <v>5334.44825081</v>
      </c>
      <c r="E68" s="37">
        <f>SUMIFS(СВЦЭМ!$C$34:$C$777,СВЦЭМ!$A$34:$A$777,$A68,СВЦЭМ!$B$34:$B$777,E$47)+'СЕТ СН'!$G$9+СВЦЭМ!$D$10+'СЕТ СН'!$G$5</f>
        <v>5242.4292002900002</v>
      </c>
      <c r="F68" s="37">
        <f>SUMIFS(СВЦЭМ!$C$34:$C$777,СВЦЭМ!$A$34:$A$777,$A68,СВЦЭМ!$B$34:$B$777,F$47)+'СЕТ СН'!$G$9+СВЦЭМ!$D$10+'СЕТ СН'!$G$5</f>
        <v>5061.0516217599998</v>
      </c>
      <c r="G68" s="37">
        <f>SUMIFS(СВЦЭМ!$C$34:$C$777,СВЦЭМ!$A$34:$A$777,$A68,СВЦЭМ!$B$34:$B$777,G$47)+'СЕТ СН'!$G$9+СВЦЭМ!$D$10+'СЕТ СН'!$G$5</f>
        <v>4995.6749023299999</v>
      </c>
      <c r="H68" s="37">
        <f>SUMIFS(СВЦЭМ!$C$34:$C$777,СВЦЭМ!$A$34:$A$777,$A68,СВЦЭМ!$B$34:$B$777,H$47)+'СЕТ СН'!$G$9+СВЦЭМ!$D$10+'СЕТ СН'!$G$5</f>
        <v>4973.7333296500001</v>
      </c>
      <c r="I68" s="37">
        <f>SUMIFS(СВЦЭМ!$C$34:$C$777,СВЦЭМ!$A$34:$A$777,$A68,СВЦЭМ!$B$34:$B$777,I$47)+'СЕТ СН'!$G$9+СВЦЭМ!$D$10+'СЕТ СН'!$G$5</f>
        <v>4933.8685391199997</v>
      </c>
      <c r="J68" s="37">
        <f>SUMIFS(СВЦЭМ!$C$34:$C$777,СВЦЭМ!$A$34:$A$777,$A68,СВЦЭМ!$B$34:$B$777,J$47)+'СЕТ СН'!$G$9+СВЦЭМ!$D$10+'СЕТ СН'!$G$5</f>
        <v>4839.7191972199998</v>
      </c>
      <c r="K68" s="37">
        <f>SUMIFS(СВЦЭМ!$C$34:$C$777,СВЦЭМ!$A$34:$A$777,$A68,СВЦЭМ!$B$34:$B$777,K$47)+'СЕТ СН'!$G$9+СВЦЭМ!$D$10+'СЕТ СН'!$G$5</f>
        <v>4672.9066375000002</v>
      </c>
      <c r="L68" s="37">
        <f>SUMIFS(СВЦЭМ!$C$34:$C$777,СВЦЭМ!$A$34:$A$777,$A68,СВЦЭМ!$B$34:$B$777,L$47)+'СЕТ СН'!$G$9+СВЦЭМ!$D$10+'СЕТ СН'!$G$5</f>
        <v>4639.4317330499998</v>
      </c>
      <c r="M68" s="37">
        <f>SUMIFS(СВЦЭМ!$C$34:$C$777,СВЦЭМ!$A$34:$A$777,$A68,СВЦЭМ!$B$34:$B$777,M$47)+'СЕТ СН'!$G$9+СВЦЭМ!$D$10+'СЕТ СН'!$G$5</f>
        <v>4692.3165911799997</v>
      </c>
      <c r="N68" s="37">
        <f>SUMIFS(СВЦЭМ!$C$34:$C$777,СВЦЭМ!$A$34:$A$777,$A68,СВЦЭМ!$B$34:$B$777,N$47)+'СЕТ СН'!$G$9+СВЦЭМ!$D$10+'СЕТ СН'!$G$5</f>
        <v>4700.8972250200004</v>
      </c>
      <c r="O68" s="37">
        <f>SUMIFS(СВЦЭМ!$C$34:$C$777,СВЦЭМ!$A$34:$A$777,$A68,СВЦЭМ!$B$34:$B$777,O$47)+'СЕТ СН'!$G$9+СВЦЭМ!$D$10+'СЕТ СН'!$G$5</f>
        <v>4741.2896477499999</v>
      </c>
      <c r="P68" s="37">
        <f>SUMIFS(СВЦЭМ!$C$34:$C$777,СВЦЭМ!$A$34:$A$777,$A68,СВЦЭМ!$B$34:$B$777,P$47)+'СЕТ СН'!$G$9+СВЦЭМ!$D$10+'СЕТ СН'!$G$5</f>
        <v>4736.8081236400003</v>
      </c>
      <c r="Q68" s="37">
        <f>SUMIFS(СВЦЭМ!$C$34:$C$777,СВЦЭМ!$A$34:$A$777,$A68,СВЦЭМ!$B$34:$B$777,Q$47)+'СЕТ СН'!$G$9+СВЦЭМ!$D$10+'СЕТ СН'!$G$5</f>
        <v>4731.3543644000001</v>
      </c>
      <c r="R68" s="37">
        <f>SUMIFS(СВЦЭМ!$C$34:$C$777,СВЦЭМ!$A$34:$A$777,$A68,СВЦЭМ!$B$34:$B$777,R$47)+'СЕТ СН'!$G$9+СВЦЭМ!$D$10+'СЕТ СН'!$G$5</f>
        <v>4797.3858041399999</v>
      </c>
      <c r="S68" s="37">
        <f>SUMIFS(СВЦЭМ!$C$34:$C$777,СВЦЭМ!$A$34:$A$777,$A68,СВЦЭМ!$B$34:$B$777,S$47)+'СЕТ СН'!$G$9+СВЦЭМ!$D$10+'СЕТ СН'!$G$5</f>
        <v>4801.5835510699999</v>
      </c>
      <c r="T68" s="37">
        <f>SUMIFS(СВЦЭМ!$C$34:$C$777,СВЦЭМ!$A$34:$A$777,$A68,СВЦЭМ!$B$34:$B$777,T$47)+'СЕТ СН'!$G$9+СВЦЭМ!$D$10+'СЕТ СН'!$G$5</f>
        <v>4785.4526204100002</v>
      </c>
      <c r="U68" s="37">
        <f>SUMIFS(СВЦЭМ!$C$34:$C$777,СВЦЭМ!$A$34:$A$777,$A68,СВЦЭМ!$B$34:$B$777,U$47)+'СЕТ СН'!$G$9+СВЦЭМ!$D$10+'СЕТ СН'!$G$5</f>
        <v>4778.6994016499993</v>
      </c>
      <c r="V68" s="37">
        <f>SUMIFS(СВЦЭМ!$C$34:$C$777,СВЦЭМ!$A$34:$A$777,$A68,СВЦЭМ!$B$34:$B$777,V$47)+'СЕТ СН'!$G$9+СВЦЭМ!$D$10+'СЕТ СН'!$G$5</f>
        <v>4773.5641259000004</v>
      </c>
      <c r="W68" s="37">
        <f>SUMIFS(СВЦЭМ!$C$34:$C$777,СВЦЭМ!$A$34:$A$777,$A68,СВЦЭМ!$B$34:$B$777,W$47)+'СЕТ СН'!$G$9+СВЦЭМ!$D$10+'СЕТ СН'!$G$5</f>
        <v>4834.23520027</v>
      </c>
      <c r="X68" s="37">
        <f>SUMIFS(СВЦЭМ!$C$34:$C$777,СВЦЭМ!$A$34:$A$777,$A68,СВЦЭМ!$B$34:$B$777,X$47)+'СЕТ СН'!$G$9+СВЦЭМ!$D$10+'СЕТ СН'!$G$5</f>
        <v>4746.2667876799997</v>
      </c>
      <c r="Y68" s="37">
        <f>SUMIFS(СВЦЭМ!$C$34:$C$777,СВЦЭМ!$A$34:$A$777,$A68,СВЦЭМ!$B$34:$B$777,Y$47)+'СЕТ СН'!$G$9+СВЦЭМ!$D$10+'СЕТ СН'!$G$5</f>
        <v>4721.2766603700002</v>
      </c>
    </row>
    <row r="69" spans="1:27" ht="15.75" x14ac:dyDescent="0.2">
      <c r="A69" s="36">
        <f t="shared" si="1"/>
        <v>42604</v>
      </c>
      <c r="B69" s="37">
        <f>SUMIFS(СВЦЭМ!$C$34:$C$777,СВЦЭМ!$A$34:$A$777,$A69,СВЦЭМ!$B$34:$B$777,B$47)+'СЕТ СН'!$G$9+СВЦЭМ!$D$10+'СЕТ СН'!$G$5</f>
        <v>4741.5683144499999</v>
      </c>
      <c r="C69" s="37">
        <f>SUMIFS(СВЦЭМ!$C$34:$C$777,СВЦЭМ!$A$34:$A$777,$A69,СВЦЭМ!$B$34:$B$777,C$47)+'СЕТ СН'!$G$9+СВЦЭМ!$D$10+'СЕТ СН'!$G$5</f>
        <v>4812.0881994699994</v>
      </c>
      <c r="D69" s="37">
        <f>SUMIFS(СВЦЭМ!$C$34:$C$777,СВЦЭМ!$A$34:$A$777,$A69,СВЦЭМ!$B$34:$B$777,D$47)+'СЕТ СН'!$G$9+СВЦЭМ!$D$10+'СЕТ СН'!$G$5</f>
        <v>4876.7804694999995</v>
      </c>
      <c r="E69" s="37">
        <f>SUMIFS(СВЦЭМ!$C$34:$C$777,СВЦЭМ!$A$34:$A$777,$A69,СВЦЭМ!$B$34:$B$777,E$47)+'СЕТ СН'!$G$9+СВЦЭМ!$D$10+'СЕТ СН'!$G$5</f>
        <v>4859.5976430299997</v>
      </c>
      <c r="F69" s="37">
        <f>SUMIFS(СВЦЭМ!$C$34:$C$777,СВЦЭМ!$A$34:$A$777,$A69,СВЦЭМ!$B$34:$B$777,F$47)+'СЕТ СН'!$G$9+СВЦЭМ!$D$10+'СЕТ СН'!$G$5</f>
        <v>4830.0115666000002</v>
      </c>
      <c r="G69" s="37">
        <f>SUMIFS(СВЦЭМ!$C$34:$C$777,СВЦЭМ!$A$34:$A$777,$A69,СВЦЭМ!$B$34:$B$777,G$47)+'СЕТ СН'!$G$9+СВЦЭМ!$D$10+'СЕТ СН'!$G$5</f>
        <v>4795.5307410599999</v>
      </c>
      <c r="H69" s="37">
        <f>SUMIFS(СВЦЭМ!$C$34:$C$777,СВЦЭМ!$A$34:$A$777,$A69,СВЦЭМ!$B$34:$B$777,H$47)+'СЕТ СН'!$G$9+СВЦЭМ!$D$10+'СЕТ СН'!$G$5</f>
        <v>4716.11971619</v>
      </c>
      <c r="I69" s="37">
        <f>SUMIFS(СВЦЭМ!$C$34:$C$777,СВЦЭМ!$A$34:$A$777,$A69,СВЦЭМ!$B$34:$B$777,I$47)+'СЕТ СН'!$G$9+СВЦЭМ!$D$10+'СЕТ СН'!$G$5</f>
        <v>4704.6584451899998</v>
      </c>
      <c r="J69" s="37">
        <f>SUMIFS(СВЦЭМ!$C$34:$C$777,СВЦЭМ!$A$34:$A$777,$A69,СВЦЭМ!$B$34:$B$777,J$47)+'СЕТ СН'!$G$9+СВЦЭМ!$D$10+'СЕТ СН'!$G$5</f>
        <v>4613.9008907500001</v>
      </c>
      <c r="K69" s="37">
        <f>SUMIFS(СВЦЭМ!$C$34:$C$777,СВЦЭМ!$A$34:$A$777,$A69,СВЦЭМ!$B$34:$B$777,K$47)+'СЕТ СН'!$G$9+СВЦЭМ!$D$10+'СЕТ СН'!$G$5</f>
        <v>4564.6179612699998</v>
      </c>
      <c r="L69" s="37">
        <f>SUMIFS(СВЦЭМ!$C$34:$C$777,СВЦЭМ!$A$34:$A$777,$A69,СВЦЭМ!$B$34:$B$777,L$47)+'СЕТ СН'!$G$9+СВЦЭМ!$D$10+'СЕТ СН'!$G$5</f>
        <v>4607.9081897200003</v>
      </c>
      <c r="M69" s="37">
        <f>SUMIFS(СВЦЭМ!$C$34:$C$777,СВЦЭМ!$A$34:$A$777,$A69,СВЦЭМ!$B$34:$B$777,M$47)+'СЕТ СН'!$G$9+СВЦЭМ!$D$10+'СЕТ СН'!$G$5</f>
        <v>4645.3744427900001</v>
      </c>
      <c r="N69" s="37">
        <f>SUMIFS(СВЦЭМ!$C$34:$C$777,СВЦЭМ!$A$34:$A$777,$A69,СВЦЭМ!$B$34:$B$777,N$47)+'СЕТ СН'!$G$9+СВЦЭМ!$D$10+'СЕТ СН'!$G$5</f>
        <v>4625.1989831499995</v>
      </c>
      <c r="O69" s="37">
        <f>SUMIFS(СВЦЭМ!$C$34:$C$777,СВЦЭМ!$A$34:$A$777,$A69,СВЦЭМ!$B$34:$B$777,O$47)+'СЕТ СН'!$G$9+СВЦЭМ!$D$10+'СЕТ СН'!$G$5</f>
        <v>4670.08597551</v>
      </c>
      <c r="P69" s="37">
        <f>SUMIFS(СВЦЭМ!$C$34:$C$777,СВЦЭМ!$A$34:$A$777,$A69,СВЦЭМ!$B$34:$B$777,P$47)+'СЕТ СН'!$G$9+СВЦЭМ!$D$10+'СЕТ СН'!$G$5</f>
        <v>4666.08185581</v>
      </c>
      <c r="Q69" s="37">
        <f>SUMIFS(СВЦЭМ!$C$34:$C$777,СВЦЭМ!$A$34:$A$777,$A69,СВЦЭМ!$B$34:$B$777,Q$47)+'СЕТ СН'!$G$9+СВЦЭМ!$D$10+'СЕТ СН'!$G$5</f>
        <v>4629.8430203999997</v>
      </c>
      <c r="R69" s="37">
        <f>SUMIFS(СВЦЭМ!$C$34:$C$777,СВЦЭМ!$A$34:$A$777,$A69,СВЦЭМ!$B$34:$B$777,R$47)+'СЕТ СН'!$G$9+СВЦЭМ!$D$10+'СЕТ СН'!$G$5</f>
        <v>4636.6049110799995</v>
      </c>
      <c r="S69" s="37">
        <f>SUMIFS(СВЦЭМ!$C$34:$C$777,СВЦЭМ!$A$34:$A$777,$A69,СВЦЭМ!$B$34:$B$777,S$47)+'СЕТ СН'!$G$9+СВЦЭМ!$D$10+'СЕТ СН'!$G$5</f>
        <v>4628.8452696499999</v>
      </c>
      <c r="T69" s="37">
        <f>SUMIFS(СВЦЭМ!$C$34:$C$777,СВЦЭМ!$A$34:$A$777,$A69,СВЦЭМ!$B$34:$B$777,T$47)+'СЕТ СН'!$G$9+СВЦЭМ!$D$10+'СЕТ СН'!$G$5</f>
        <v>4567.1714675200001</v>
      </c>
      <c r="U69" s="37">
        <f>SUMIFS(СВЦЭМ!$C$34:$C$777,СВЦЭМ!$A$34:$A$777,$A69,СВЦЭМ!$B$34:$B$777,U$47)+'СЕТ СН'!$G$9+СВЦЭМ!$D$10+'СЕТ СН'!$G$5</f>
        <v>4556.6776560500002</v>
      </c>
      <c r="V69" s="37">
        <f>SUMIFS(СВЦЭМ!$C$34:$C$777,СВЦЭМ!$A$34:$A$777,$A69,СВЦЭМ!$B$34:$B$777,V$47)+'СЕТ СН'!$G$9+СВЦЭМ!$D$10+'СЕТ СН'!$G$5</f>
        <v>4552.5139988800001</v>
      </c>
      <c r="W69" s="37">
        <f>SUMIFS(СВЦЭМ!$C$34:$C$777,СВЦЭМ!$A$34:$A$777,$A69,СВЦЭМ!$B$34:$B$777,W$47)+'СЕТ СН'!$G$9+СВЦЭМ!$D$10+'СЕТ СН'!$G$5</f>
        <v>4538.95539379</v>
      </c>
      <c r="X69" s="37">
        <f>SUMIFS(СВЦЭМ!$C$34:$C$777,СВЦЭМ!$A$34:$A$777,$A69,СВЦЭМ!$B$34:$B$777,X$47)+'СЕТ СН'!$G$9+СВЦЭМ!$D$10+'СЕТ СН'!$G$5</f>
        <v>4522.7644580599999</v>
      </c>
      <c r="Y69" s="37">
        <f>SUMIFS(СВЦЭМ!$C$34:$C$777,СВЦЭМ!$A$34:$A$777,$A69,СВЦЭМ!$B$34:$B$777,Y$47)+'СЕТ СН'!$G$9+СВЦЭМ!$D$10+'СЕТ СН'!$G$5</f>
        <v>4586.6104756499999</v>
      </c>
    </row>
    <row r="70" spans="1:27" ht="15.75" x14ac:dyDescent="0.2">
      <c r="A70" s="36">
        <f t="shared" si="1"/>
        <v>42605</v>
      </c>
      <c r="B70" s="37">
        <f>SUMIFS(СВЦЭМ!$C$34:$C$777,СВЦЭМ!$A$34:$A$777,$A70,СВЦЭМ!$B$34:$B$777,B$47)+'СЕТ СН'!$G$9+СВЦЭМ!$D$10+'СЕТ СН'!$G$5</f>
        <v>4618.8343095999999</v>
      </c>
      <c r="C70" s="37">
        <f>SUMIFS(СВЦЭМ!$C$34:$C$777,СВЦЭМ!$A$34:$A$777,$A70,СВЦЭМ!$B$34:$B$777,C$47)+'СЕТ СН'!$G$9+СВЦЭМ!$D$10+'СЕТ СН'!$G$5</f>
        <v>4689.0428625699997</v>
      </c>
      <c r="D70" s="37">
        <f>SUMIFS(СВЦЭМ!$C$34:$C$777,СВЦЭМ!$A$34:$A$777,$A70,СВЦЭМ!$B$34:$B$777,D$47)+'СЕТ СН'!$G$9+СВЦЭМ!$D$10+'СЕТ СН'!$G$5</f>
        <v>4714.4557849900002</v>
      </c>
      <c r="E70" s="37">
        <f>SUMIFS(СВЦЭМ!$C$34:$C$777,СВЦЭМ!$A$34:$A$777,$A70,СВЦЭМ!$B$34:$B$777,E$47)+'СЕТ СН'!$G$9+СВЦЭМ!$D$10+'СЕТ СН'!$G$5</f>
        <v>4721.0919981699999</v>
      </c>
      <c r="F70" s="37">
        <f>SUMIFS(СВЦЭМ!$C$34:$C$777,СВЦЭМ!$A$34:$A$777,$A70,СВЦЭМ!$B$34:$B$777,F$47)+'СЕТ СН'!$G$9+СВЦЭМ!$D$10+'СЕТ СН'!$G$5</f>
        <v>4711.5485609099997</v>
      </c>
      <c r="G70" s="37">
        <f>SUMIFS(СВЦЭМ!$C$34:$C$777,СВЦЭМ!$A$34:$A$777,$A70,СВЦЭМ!$B$34:$B$777,G$47)+'СЕТ СН'!$G$9+СВЦЭМ!$D$10+'СЕТ СН'!$G$5</f>
        <v>4724.11392041</v>
      </c>
      <c r="H70" s="37">
        <f>SUMIFS(СВЦЭМ!$C$34:$C$777,СВЦЭМ!$A$34:$A$777,$A70,СВЦЭМ!$B$34:$B$777,H$47)+'СЕТ СН'!$G$9+СВЦЭМ!$D$10+'СЕТ СН'!$G$5</f>
        <v>4749.59331105</v>
      </c>
      <c r="I70" s="37">
        <f>SUMIFS(СВЦЭМ!$C$34:$C$777,СВЦЭМ!$A$34:$A$777,$A70,СВЦЭМ!$B$34:$B$777,I$47)+'СЕТ СН'!$G$9+СВЦЭМ!$D$10+'СЕТ СН'!$G$5</f>
        <v>4724.5436036000001</v>
      </c>
      <c r="J70" s="37">
        <f>SUMIFS(СВЦЭМ!$C$34:$C$777,СВЦЭМ!$A$34:$A$777,$A70,СВЦЭМ!$B$34:$B$777,J$47)+'СЕТ СН'!$G$9+СВЦЭМ!$D$10+'СЕТ СН'!$G$5</f>
        <v>4763.0563953299998</v>
      </c>
      <c r="K70" s="37">
        <f>SUMIFS(СВЦЭМ!$C$34:$C$777,СВЦЭМ!$A$34:$A$777,$A70,СВЦЭМ!$B$34:$B$777,K$47)+'СЕТ СН'!$G$9+СВЦЭМ!$D$10+'СЕТ СН'!$G$5</f>
        <v>4551.8497277799997</v>
      </c>
      <c r="L70" s="37">
        <f>SUMIFS(СВЦЭМ!$C$34:$C$777,СВЦЭМ!$A$34:$A$777,$A70,СВЦЭМ!$B$34:$B$777,L$47)+'СЕТ СН'!$G$9+СВЦЭМ!$D$10+'СЕТ СН'!$G$5</f>
        <v>4514.1498120799997</v>
      </c>
      <c r="M70" s="37">
        <f>SUMIFS(СВЦЭМ!$C$34:$C$777,СВЦЭМ!$A$34:$A$777,$A70,СВЦЭМ!$B$34:$B$777,M$47)+'СЕТ СН'!$G$9+СВЦЭМ!$D$10+'СЕТ СН'!$G$5</f>
        <v>4499.2263227799995</v>
      </c>
      <c r="N70" s="37">
        <f>SUMIFS(СВЦЭМ!$C$34:$C$777,СВЦЭМ!$A$34:$A$777,$A70,СВЦЭМ!$B$34:$B$777,N$47)+'СЕТ СН'!$G$9+СВЦЭМ!$D$10+'СЕТ СН'!$G$5</f>
        <v>4512.2054071900002</v>
      </c>
      <c r="O70" s="37">
        <f>SUMIFS(СВЦЭМ!$C$34:$C$777,СВЦЭМ!$A$34:$A$777,$A70,СВЦЭМ!$B$34:$B$777,O$47)+'СЕТ СН'!$G$9+СВЦЭМ!$D$10+'СЕТ СН'!$G$5</f>
        <v>4548.0534066099999</v>
      </c>
      <c r="P70" s="37">
        <f>SUMIFS(СВЦЭМ!$C$34:$C$777,СВЦЭМ!$A$34:$A$777,$A70,СВЦЭМ!$B$34:$B$777,P$47)+'СЕТ СН'!$G$9+СВЦЭМ!$D$10+'СЕТ СН'!$G$5</f>
        <v>4559.46931614</v>
      </c>
      <c r="Q70" s="37">
        <f>SUMIFS(СВЦЭМ!$C$34:$C$777,СВЦЭМ!$A$34:$A$777,$A70,СВЦЭМ!$B$34:$B$777,Q$47)+'СЕТ СН'!$G$9+СВЦЭМ!$D$10+'СЕТ СН'!$G$5</f>
        <v>4507.8409969100003</v>
      </c>
      <c r="R70" s="37">
        <f>SUMIFS(СВЦЭМ!$C$34:$C$777,СВЦЭМ!$A$34:$A$777,$A70,СВЦЭМ!$B$34:$B$777,R$47)+'СЕТ СН'!$G$9+СВЦЭМ!$D$10+'СЕТ СН'!$G$5</f>
        <v>4535.2464229300003</v>
      </c>
      <c r="S70" s="37">
        <f>SUMIFS(СВЦЭМ!$C$34:$C$777,СВЦЭМ!$A$34:$A$777,$A70,СВЦЭМ!$B$34:$B$777,S$47)+'СЕТ СН'!$G$9+СВЦЭМ!$D$10+'СЕТ СН'!$G$5</f>
        <v>4532.7130419099994</v>
      </c>
      <c r="T70" s="37">
        <f>SUMIFS(СВЦЭМ!$C$34:$C$777,СВЦЭМ!$A$34:$A$777,$A70,СВЦЭМ!$B$34:$B$777,T$47)+'СЕТ СН'!$G$9+СВЦЭМ!$D$10+'СЕТ СН'!$G$5</f>
        <v>4514.2294758600001</v>
      </c>
      <c r="U70" s="37">
        <f>SUMIFS(СВЦЭМ!$C$34:$C$777,СВЦЭМ!$A$34:$A$777,$A70,СВЦЭМ!$B$34:$B$777,U$47)+'СЕТ СН'!$G$9+СВЦЭМ!$D$10+'СЕТ СН'!$G$5</f>
        <v>4492.0656115499996</v>
      </c>
      <c r="V70" s="37">
        <f>SUMIFS(СВЦЭМ!$C$34:$C$777,СВЦЭМ!$A$34:$A$777,$A70,СВЦЭМ!$B$34:$B$777,V$47)+'СЕТ СН'!$G$9+СВЦЭМ!$D$10+'СЕТ СН'!$G$5</f>
        <v>4512.0924557300004</v>
      </c>
      <c r="W70" s="37">
        <f>SUMIFS(СВЦЭМ!$C$34:$C$777,СВЦЭМ!$A$34:$A$777,$A70,СВЦЭМ!$B$34:$B$777,W$47)+'СЕТ СН'!$G$9+СВЦЭМ!$D$10+'СЕТ СН'!$G$5</f>
        <v>4526.1488716699996</v>
      </c>
      <c r="X70" s="37">
        <f>SUMIFS(СВЦЭМ!$C$34:$C$777,СВЦЭМ!$A$34:$A$777,$A70,СВЦЭМ!$B$34:$B$777,X$47)+'СЕТ СН'!$G$9+СВЦЭМ!$D$10+'СЕТ СН'!$G$5</f>
        <v>4590.6206364299996</v>
      </c>
      <c r="Y70" s="37">
        <f>SUMIFS(СВЦЭМ!$C$34:$C$777,СВЦЭМ!$A$34:$A$777,$A70,СВЦЭМ!$B$34:$B$777,Y$47)+'СЕТ СН'!$G$9+СВЦЭМ!$D$10+'СЕТ СН'!$G$5</f>
        <v>4583.1869578200003</v>
      </c>
    </row>
    <row r="71" spans="1:27" ht="15.75" x14ac:dyDescent="0.2">
      <c r="A71" s="36">
        <f t="shared" si="1"/>
        <v>42606</v>
      </c>
      <c r="B71" s="37">
        <f>SUMIFS(СВЦЭМ!$C$34:$C$777,СВЦЭМ!$A$34:$A$777,$A71,СВЦЭМ!$B$34:$B$777,B$47)+'СЕТ СН'!$G$9+СВЦЭМ!$D$10+'СЕТ СН'!$G$5</f>
        <v>4660.2917967699996</v>
      </c>
      <c r="C71" s="37">
        <f>SUMIFS(СВЦЭМ!$C$34:$C$777,СВЦЭМ!$A$34:$A$777,$A71,СВЦЭМ!$B$34:$B$777,C$47)+'СЕТ СН'!$G$9+СВЦЭМ!$D$10+'СЕТ СН'!$G$5</f>
        <v>4714.9863017199996</v>
      </c>
      <c r="D71" s="37">
        <f>SUMIFS(СВЦЭМ!$C$34:$C$777,СВЦЭМ!$A$34:$A$777,$A71,СВЦЭМ!$B$34:$B$777,D$47)+'СЕТ СН'!$G$9+СВЦЭМ!$D$10+'СЕТ СН'!$G$5</f>
        <v>4709.9887680800002</v>
      </c>
      <c r="E71" s="37">
        <f>SUMIFS(СВЦЭМ!$C$34:$C$777,СВЦЭМ!$A$34:$A$777,$A71,СВЦЭМ!$B$34:$B$777,E$47)+'СЕТ СН'!$G$9+СВЦЭМ!$D$10+'СЕТ СН'!$G$5</f>
        <v>4717.96821851</v>
      </c>
      <c r="F71" s="37">
        <f>SUMIFS(СВЦЭМ!$C$34:$C$777,СВЦЭМ!$A$34:$A$777,$A71,СВЦЭМ!$B$34:$B$777,F$47)+'СЕТ СН'!$G$9+СВЦЭМ!$D$10+'СЕТ СН'!$G$5</f>
        <v>4699.5332486899997</v>
      </c>
      <c r="G71" s="37">
        <f>SUMIFS(СВЦЭМ!$C$34:$C$777,СВЦЭМ!$A$34:$A$777,$A71,СВЦЭМ!$B$34:$B$777,G$47)+'СЕТ СН'!$G$9+СВЦЭМ!$D$10+'СЕТ СН'!$G$5</f>
        <v>4744.4797077000003</v>
      </c>
      <c r="H71" s="37">
        <f>SUMIFS(СВЦЭМ!$C$34:$C$777,СВЦЭМ!$A$34:$A$777,$A71,СВЦЭМ!$B$34:$B$777,H$47)+'СЕТ СН'!$G$9+СВЦЭМ!$D$10+'СЕТ СН'!$G$5</f>
        <v>4689.1712673399998</v>
      </c>
      <c r="I71" s="37">
        <f>SUMIFS(СВЦЭМ!$C$34:$C$777,СВЦЭМ!$A$34:$A$777,$A71,СВЦЭМ!$B$34:$B$777,I$47)+'СЕТ СН'!$G$9+СВЦЭМ!$D$10+'СЕТ СН'!$G$5</f>
        <v>4671.7672623899998</v>
      </c>
      <c r="J71" s="37">
        <f>SUMIFS(СВЦЭМ!$C$34:$C$777,СВЦЭМ!$A$34:$A$777,$A71,СВЦЭМ!$B$34:$B$777,J$47)+'СЕТ СН'!$G$9+СВЦЭМ!$D$10+'СЕТ СН'!$G$5</f>
        <v>4599.4013601099996</v>
      </c>
      <c r="K71" s="37">
        <f>SUMIFS(СВЦЭМ!$C$34:$C$777,СВЦЭМ!$A$34:$A$777,$A71,СВЦЭМ!$B$34:$B$777,K$47)+'СЕТ СН'!$G$9+СВЦЭМ!$D$10+'СЕТ СН'!$G$5</f>
        <v>4525.7752754399999</v>
      </c>
      <c r="L71" s="37">
        <f>SUMIFS(СВЦЭМ!$C$34:$C$777,СВЦЭМ!$A$34:$A$777,$A71,СВЦЭМ!$B$34:$B$777,L$47)+'СЕТ СН'!$G$9+СВЦЭМ!$D$10+'СЕТ СН'!$G$5</f>
        <v>4520.9180702100002</v>
      </c>
      <c r="M71" s="37">
        <f>SUMIFS(СВЦЭМ!$C$34:$C$777,СВЦЭМ!$A$34:$A$777,$A71,СВЦЭМ!$B$34:$B$777,M$47)+'СЕТ СН'!$G$9+СВЦЭМ!$D$10+'СЕТ СН'!$G$5</f>
        <v>4551.87648653</v>
      </c>
      <c r="N71" s="37">
        <f>SUMIFS(СВЦЭМ!$C$34:$C$777,СВЦЭМ!$A$34:$A$777,$A71,СВЦЭМ!$B$34:$B$777,N$47)+'СЕТ СН'!$G$9+СВЦЭМ!$D$10+'СЕТ СН'!$G$5</f>
        <v>4513.72651468</v>
      </c>
      <c r="O71" s="37">
        <f>SUMIFS(СВЦЭМ!$C$34:$C$777,СВЦЭМ!$A$34:$A$777,$A71,СВЦЭМ!$B$34:$B$777,O$47)+'СЕТ СН'!$G$9+СВЦЭМ!$D$10+'СЕТ СН'!$G$5</f>
        <v>4569.2564354099995</v>
      </c>
      <c r="P71" s="37">
        <f>SUMIFS(СВЦЭМ!$C$34:$C$777,СВЦЭМ!$A$34:$A$777,$A71,СВЦЭМ!$B$34:$B$777,P$47)+'СЕТ СН'!$G$9+СВЦЭМ!$D$10+'СЕТ СН'!$G$5</f>
        <v>4590.8333224500002</v>
      </c>
      <c r="Q71" s="37">
        <f>SUMIFS(СВЦЭМ!$C$34:$C$777,СВЦЭМ!$A$34:$A$777,$A71,СВЦЭМ!$B$34:$B$777,Q$47)+'СЕТ СН'!$G$9+СВЦЭМ!$D$10+'СЕТ СН'!$G$5</f>
        <v>4547.8534182399999</v>
      </c>
      <c r="R71" s="37">
        <f>SUMIFS(СВЦЭМ!$C$34:$C$777,СВЦЭМ!$A$34:$A$777,$A71,СВЦЭМ!$B$34:$B$777,R$47)+'СЕТ СН'!$G$9+СВЦЭМ!$D$10+'СЕТ СН'!$G$5</f>
        <v>4517.8754192599999</v>
      </c>
      <c r="S71" s="37">
        <f>SUMIFS(СВЦЭМ!$C$34:$C$777,СВЦЭМ!$A$34:$A$777,$A71,СВЦЭМ!$B$34:$B$777,S$47)+'СЕТ СН'!$G$9+СВЦЭМ!$D$10+'СЕТ СН'!$G$5</f>
        <v>4487.6340415200002</v>
      </c>
      <c r="T71" s="37">
        <f>SUMIFS(СВЦЭМ!$C$34:$C$777,СВЦЭМ!$A$34:$A$777,$A71,СВЦЭМ!$B$34:$B$777,T$47)+'СЕТ СН'!$G$9+СВЦЭМ!$D$10+'СЕТ СН'!$G$5</f>
        <v>4513.2446379699995</v>
      </c>
      <c r="U71" s="37">
        <f>SUMIFS(СВЦЭМ!$C$34:$C$777,СВЦЭМ!$A$34:$A$777,$A71,СВЦЭМ!$B$34:$B$777,U$47)+'СЕТ СН'!$G$9+СВЦЭМ!$D$10+'СЕТ СН'!$G$5</f>
        <v>4523.0686782299999</v>
      </c>
      <c r="V71" s="37">
        <f>SUMIFS(СВЦЭМ!$C$34:$C$777,СВЦЭМ!$A$34:$A$777,$A71,СВЦЭМ!$B$34:$B$777,V$47)+'СЕТ СН'!$G$9+СВЦЭМ!$D$10+'СЕТ СН'!$G$5</f>
        <v>4551.2709047899998</v>
      </c>
      <c r="W71" s="37">
        <f>SUMIFS(СВЦЭМ!$C$34:$C$777,СВЦЭМ!$A$34:$A$777,$A71,СВЦЭМ!$B$34:$B$777,W$47)+'СЕТ СН'!$G$9+СВЦЭМ!$D$10+'СЕТ СН'!$G$5</f>
        <v>4558.37551162</v>
      </c>
      <c r="X71" s="37">
        <f>SUMIFS(СВЦЭМ!$C$34:$C$777,СВЦЭМ!$A$34:$A$777,$A71,СВЦЭМ!$B$34:$B$777,X$47)+'СЕТ СН'!$G$9+СВЦЭМ!$D$10+'СЕТ СН'!$G$5</f>
        <v>4498.66976935</v>
      </c>
      <c r="Y71" s="37">
        <f>SUMIFS(СВЦЭМ!$C$34:$C$777,СВЦЭМ!$A$34:$A$777,$A71,СВЦЭМ!$B$34:$B$777,Y$47)+'СЕТ СН'!$G$9+СВЦЭМ!$D$10+'СЕТ СН'!$G$5</f>
        <v>4506.5758100499997</v>
      </c>
    </row>
    <row r="72" spans="1:27" ht="15.75" x14ac:dyDescent="0.2">
      <c r="A72" s="36">
        <f t="shared" si="1"/>
        <v>42607</v>
      </c>
      <c r="B72" s="37">
        <f>SUMIFS(СВЦЭМ!$C$34:$C$777,СВЦЭМ!$A$34:$A$777,$A72,СВЦЭМ!$B$34:$B$777,B$47)+'СЕТ СН'!$G$9+СВЦЭМ!$D$10+'СЕТ СН'!$G$5</f>
        <v>4612.7322688300001</v>
      </c>
      <c r="C72" s="37">
        <f>SUMIFS(СВЦЭМ!$C$34:$C$777,СВЦЭМ!$A$34:$A$777,$A72,СВЦЭМ!$B$34:$B$777,C$47)+'СЕТ СН'!$G$9+СВЦЭМ!$D$10+'СЕТ СН'!$G$5</f>
        <v>4681.9116925199996</v>
      </c>
      <c r="D72" s="37">
        <f>SUMIFS(СВЦЭМ!$C$34:$C$777,СВЦЭМ!$A$34:$A$777,$A72,СВЦЭМ!$B$34:$B$777,D$47)+'СЕТ СН'!$G$9+СВЦЭМ!$D$10+'СЕТ СН'!$G$5</f>
        <v>4701.2299385200004</v>
      </c>
      <c r="E72" s="37">
        <f>SUMIFS(СВЦЭМ!$C$34:$C$777,СВЦЭМ!$A$34:$A$777,$A72,СВЦЭМ!$B$34:$B$777,E$47)+'СЕТ СН'!$G$9+СВЦЭМ!$D$10+'СЕТ СН'!$G$5</f>
        <v>4701.66672956</v>
      </c>
      <c r="F72" s="37">
        <f>SUMIFS(СВЦЭМ!$C$34:$C$777,СВЦЭМ!$A$34:$A$777,$A72,СВЦЭМ!$B$34:$B$777,F$47)+'СЕТ СН'!$G$9+СВЦЭМ!$D$10+'СЕТ СН'!$G$5</f>
        <v>4692.9933565000001</v>
      </c>
      <c r="G72" s="37">
        <f>SUMIFS(СВЦЭМ!$C$34:$C$777,СВЦЭМ!$A$34:$A$777,$A72,СВЦЭМ!$B$34:$B$777,G$47)+'СЕТ СН'!$G$9+СВЦЭМ!$D$10+'СЕТ СН'!$G$5</f>
        <v>4763.2926469800004</v>
      </c>
      <c r="H72" s="37">
        <f>SUMIFS(СВЦЭМ!$C$34:$C$777,СВЦЭМ!$A$34:$A$777,$A72,СВЦЭМ!$B$34:$B$777,H$47)+'СЕТ СН'!$G$9+СВЦЭМ!$D$10+'СЕТ СН'!$G$5</f>
        <v>4646.2201886700004</v>
      </c>
      <c r="I72" s="37">
        <f>SUMIFS(СВЦЭМ!$C$34:$C$777,СВЦЭМ!$A$34:$A$777,$A72,СВЦЭМ!$B$34:$B$777,I$47)+'СЕТ СН'!$G$9+СВЦЭМ!$D$10+'СЕТ СН'!$G$5</f>
        <v>4596.1827416799997</v>
      </c>
      <c r="J72" s="37">
        <f>SUMIFS(СВЦЭМ!$C$34:$C$777,СВЦЭМ!$A$34:$A$777,$A72,СВЦЭМ!$B$34:$B$777,J$47)+'СЕТ СН'!$G$9+СВЦЭМ!$D$10+'СЕТ СН'!$G$5</f>
        <v>4554.5139898699999</v>
      </c>
      <c r="K72" s="37">
        <f>SUMIFS(СВЦЭМ!$C$34:$C$777,СВЦЭМ!$A$34:$A$777,$A72,СВЦЭМ!$B$34:$B$777,K$47)+'СЕТ СН'!$G$9+СВЦЭМ!$D$10+'СЕТ СН'!$G$5</f>
        <v>4477.48416034</v>
      </c>
      <c r="L72" s="37">
        <f>SUMIFS(СВЦЭМ!$C$34:$C$777,СВЦЭМ!$A$34:$A$777,$A72,СВЦЭМ!$B$34:$B$777,L$47)+'СЕТ СН'!$G$9+СВЦЭМ!$D$10+'СЕТ СН'!$G$5</f>
        <v>4472.6617852899999</v>
      </c>
      <c r="M72" s="37">
        <f>SUMIFS(СВЦЭМ!$C$34:$C$777,СВЦЭМ!$A$34:$A$777,$A72,СВЦЭМ!$B$34:$B$777,M$47)+'СЕТ СН'!$G$9+СВЦЭМ!$D$10+'СЕТ СН'!$G$5</f>
        <v>4546.5339068900003</v>
      </c>
      <c r="N72" s="37">
        <f>SUMIFS(СВЦЭМ!$C$34:$C$777,СВЦЭМ!$A$34:$A$777,$A72,СВЦЭМ!$B$34:$B$777,N$47)+'СЕТ СН'!$G$9+СВЦЭМ!$D$10+'СЕТ СН'!$G$5</f>
        <v>4504.0863432899996</v>
      </c>
      <c r="O72" s="37">
        <f>SUMIFS(СВЦЭМ!$C$34:$C$777,СВЦЭМ!$A$34:$A$777,$A72,СВЦЭМ!$B$34:$B$777,O$47)+'СЕТ СН'!$G$9+СВЦЭМ!$D$10+'СЕТ СН'!$G$5</f>
        <v>4491.8917003699999</v>
      </c>
      <c r="P72" s="37">
        <f>SUMIFS(СВЦЭМ!$C$34:$C$777,СВЦЭМ!$A$34:$A$777,$A72,СВЦЭМ!$B$34:$B$777,P$47)+'СЕТ СН'!$G$9+СВЦЭМ!$D$10+'СЕТ СН'!$G$5</f>
        <v>4465.7232742300002</v>
      </c>
      <c r="Q72" s="37">
        <f>SUMIFS(СВЦЭМ!$C$34:$C$777,СВЦЭМ!$A$34:$A$777,$A72,СВЦЭМ!$B$34:$B$777,Q$47)+'СЕТ СН'!$G$9+СВЦЭМ!$D$10+'СЕТ СН'!$G$5</f>
        <v>4457.2106785799997</v>
      </c>
      <c r="R72" s="37">
        <f>SUMIFS(СВЦЭМ!$C$34:$C$777,СВЦЭМ!$A$34:$A$777,$A72,СВЦЭМ!$B$34:$B$777,R$47)+'СЕТ СН'!$G$9+СВЦЭМ!$D$10+'СЕТ СН'!$G$5</f>
        <v>4520.8764907200002</v>
      </c>
      <c r="S72" s="37">
        <f>SUMIFS(СВЦЭМ!$C$34:$C$777,СВЦЭМ!$A$34:$A$777,$A72,СВЦЭМ!$B$34:$B$777,S$47)+'СЕТ СН'!$G$9+СВЦЭМ!$D$10+'СЕТ СН'!$G$5</f>
        <v>4554.9996979500002</v>
      </c>
      <c r="T72" s="37">
        <f>SUMIFS(СВЦЭМ!$C$34:$C$777,СВЦЭМ!$A$34:$A$777,$A72,СВЦЭМ!$B$34:$B$777,T$47)+'СЕТ СН'!$G$9+СВЦЭМ!$D$10+'СЕТ СН'!$G$5</f>
        <v>4639.5973656200003</v>
      </c>
      <c r="U72" s="37">
        <f>SUMIFS(СВЦЭМ!$C$34:$C$777,СВЦЭМ!$A$34:$A$777,$A72,СВЦЭМ!$B$34:$B$777,U$47)+'СЕТ СН'!$G$9+СВЦЭМ!$D$10+'СЕТ СН'!$G$5</f>
        <v>4655.2896375</v>
      </c>
      <c r="V72" s="37">
        <f>SUMIFS(СВЦЭМ!$C$34:$C$777,СВЦЭМ!$A$34:$A$777,$A72,СВЦЭМ!$B$34:$B$777,V$47)+'СЕТ СН'!$G$9+СВЦЭМ!$D$10+'СЕТ СН'!$G$5</f>
        <v>4668.2463411099998</v>
      </c>
      <c r="W72" s="37">
        <f>SUMIFS(СВЦЭМ!$C$34:$C$777,СВЦЭМ!$A$34:$A$777,$A72,СВЦЭМ!$B$34:$B$777,W$47)+'СЕТ СН'!$G$9+СВЦЭМ!$D$10+'СЕТ СН'!$G$5</f>
        <v>4668.7726262899996</v>
      </c>
      <c r="X72" s="37">
        <f>SUMIFS(СВЦЭМ!$C$34:$C$777,СВЦЭМ!$A$34:$A$777,$A72,СВЦЭМ!$B$34:$B$777,X$47)+'СЕТ СН'!$G$9+СВЦЭМ!$D$10+'СЕТ СН'!$G$5</f>
        <v>4635.7908925399997</v>
      </c>
      <c r="Y72" s="37">
        <f>SUMIFS(СВЦЭМ!$C$34:$C$777,СВЦЭМ!$A$34:$A$777,$A72,СВЦЭМ!$B$34:$B$777,Y$47)+'СЕТ СН'!$G$9+СВЦЭМ!$D$10+'СЕТ СН'!$G$5</f>
        <v>4635.0782709499999</v>
      </c>
    </row>
    <row r="73" spans="1:27" ht="15.75" x14ac:dyDescent="0.2">
      <c r="A73" s="36">
        <f t="shared" si="1"/>
        <v>42608</v>
      </c>
      <c r="B73" s="37">
        <f>SUMIFS(СВЦЭМ!$C$34:$C$777,СВЦЭМ!$A$34:$A$777,$A73,СВЦЭМ!$B$34:$B$777,B$47)+'СЕТ СН'!$G$9+СВЦЭМ!$D$10+'СЕТ СН'!$G$5</f>
        <v>4729.0005426899997</v>
      </c>
      <c r="C73" s="37">
        <f>SUMIFS(СВЦЭМ!$C$34:$C$777,СВЦЭМ!$A$34:$A$777,$A73,СВЦЭМ!$B$34:$B$777,C$47)+'СЕТ СН'!$G$9+СВЦЭМ!$D$10+'СЕТ СН'!$G$5</f>
        <v>4789.3520733300002</v>
      </c>
      <c r="D73" s="37">
        <f>SUMIFS(СВЦЭМ!$C$34:$C$777,СВЦЭМ!$A$34:$A$777,$A73,СВЦЭМ!$B$34:$B$777,D$47)+'СЕТ СН'!$G$9+СВЦЭМ!$D$10+'СЕТ СН'!$G$5</f>
        <v>4840.4674842599998</v>
      </c>
      <c r="E73" s="37">
        <f>SUMIFS(СВЦЭМ!$C$34:$C$777,СВЦЭМ!$A$34:$A$777,$A73,СВЦЭМ!$B$34:$B$777,E$47)+'СЕТ СН'!$G$9+СВЦЭМ!$D$10+'СЕТ СН'!$G$5</f>
        <v>4841.9216183899998</v>
      </c>
      <c r="F73" s="37">
        <f>SUMIFS(СВЦЭМ!$C$34:$C$777,СВЦЭМ!$A$34:$A$777,$A73,СВЦЭМ!$B$34:$B$777,F$47)+'СЕТ СН'!$G$9+СВЦЭМ!$D$10+'СЕТ СН'!$G$5</f>
        <v>4854.4362999999994</v>
      </c>
      <c r="G73" s="37">
        <f>SUMIFS(СВЦЭМ!$C$34:$C$777,СВЦЭМ!$A$34:$A$777,$A73,СВЦЭМ!$B$34:$B$777,G$47)+'СЕТ СН'!$G$9+СВЦЭМ!$D$10+'СЕТ СН'!$G$5</f>
        <v>4886.0065313199993</v>
      </c>
      <c r="H73" s="37">
        <f>SUMIFS(СВЦЭМ!$C$34:$C$777,СВЦЭМ!$A$34:$A$777,$A73,СВЦЭМ!$B$34:$B$777,H$47)+'СЕТ СН'!$G$9+СВЦЭМ!$D$10+'СЕТ СН'!$G$5</f>
        <v>4905.8813546299998</v>
      </c>
      <c r="I73" s="37">
        <f>SUMIFS(СВЦЭМ!$C$34:$C$777,СВЦЭМ!$A$34:$A$777,$A73,СВЦЭМ!$B$34:$B$777,I$47)+'СЕТ СН'!$G$9+СВЦЭМ!$D$10+'СЕТ СН'!$G$5</f>
        <v>4749.7854214600002</v>
      </c>
      <c r="J73" s="37">
        <f>SUMIFS(СВЦЭМ!$C$34:$C$777,СВЦЭМ!$A$34:$A$777,$A73,СВЦЭМ!$B$34:$B$777,J$47)+'СЕТ СН'!$G$9+СВЦЭМ!$D$10+'СЕТ СН'!$G$5</f>
        <v>4608.9113780400003</v>
      </c>
      <c r="K73" s="37">
        <f>SUMIFS(СВЦЭМ!$C$34:$C$777,СВЦЭМ!$A$34:$A$777,$A73,СВЦЭМ!$B$34:$B$777,K$47)+'СЕТ СН'!$G$9+СВЦЭМ!$D$10+'СЕТ СН'!$G$5</f>
        <v>4558.4219443700003</v>
      </c>
      <c r="L73" s="37">
        <f>SUMIFS(СВЦЭМ!$C$34:$C$777,СВЦЭМ!$A$34:$A$777,$A73,СВЦЭМ!$B$34:$B$777,L$47)+'СЕТ СН'!$G$9+СВЦЭМ!$D$10+'СЕТ СН'!$G$5</f>
        <v>4580.3166765599999</v>
      </c>
      <c r="M73" s="37">
        <f>SUMIFS(СВЦЭМ!$C$34:$C$777,СВЦЭМ!$A$34:$A$777,$A73,СВЦЭМ!$B$34:$B$777,M$47)+'СЕТ СН'!$G$9+СВЦЭМ!$D$10+'СЕТ СН'!$G$5</f>
        <v>4680.0565897300003</v>
      </c>
      <c r="N73" s="37">
        <f>SUMIFS(СВЦЭМ!$C$34:$C$777,СВЦЭМ!$A$34:$A$777,$A73,СВЦЭМ!$B$34:$B$777,N$47)+'СЕТ СН'!$G$9+СВЦЭМ!$D$10+'СЕТ СН'!$G$5</f>
        <v>4586.2195454800003</v>
      </c>
      <c r="O73" s="37">
        <f>SUMIFS(СВЦЭМ!$C$34:$C$777,СВЦЭМ!$A$34:$A$777,$A73,СВЦЭМ!$B$34:$B$777,O$47)+'СЕТ СН'!$G$9+СВЦЭМ!$D$10+'СЕТ СН'!$G$5</f>
        <v>4826.9789107799998</v>
      </c>
      <c r="P73" s="37">
        <f>SUMIFS(СВЦЭМ!$C$34:$C$777,СВЦЭМ!$A$34:$A$777,$A73,СВЦЭМ!$B$34:$B$777,P$47)+'СЕТ СН'!$G$9+СВЦЭМ!$D$10+'СЕТ СН'!$G$5</f>
        <v>4958.39958733</v>
      </c>
      <c r="Q73" s="37">
        <f>SUMIFS(СВЦЭМ!$C$34:$C$777,СВЦЭМ!$A$34:$A$777,$A73,СВЦЭМ!$B$34:$B$777,Q$47)+'СЕТ СН'!$G$9+СВЦЭМ!$D$10+'СЕТ СН'!$G$5</f>
        <v>4684.67605172</v>
      </c>
      <c r="R73" s="37">
        <f>SUMIFS(СВЦЭМ!$C$34:$C$777,СВЦЭМ!$A$34:$A$777,$A73,СВЦЭМ!$B$34:$B$777,R$47)+'СЕТ СН'!$G$9+СВЦЭМ!$D$10+'СЕТ СН'!$G$5</f>
        <v>4547.1833463200001</v>
      </c>
      <c r="S73" s="37">
        <f>SUMIFS(СВЦЭМ!$C$34:$C$777,СВЦЭМ!$A$34:$A$777,$A73,СВЦЭМ!$B$34:$B$777,S$47)+'СЕТ СН'!$G$9+СВЦЭМ!$D$10+'СЕТ СН'!$G$5</f>
        <v>4607.8091113999999</v>
      </c>
      <c r="T73" s="37">
        <f>SUMIFS(СВЦЭМ!$C$34:$C$777,СВЦЭМ!$A$34:$A$777,$A73,СВЦЭМ!$B$34:$B$777,T$47)+'СЕТ СН'!$G$9+СВЦЭМ!$D$10+'СЕТ СН'!$G$5</f>
        <v>4593.1141388599999</v>
      </c>
      <c r="U73" s="37">
        <f>SUMIFS(СВЦЭМ!$C$34:$C$777,СВЦЭМ!$A$34:$A$777,$A73,СВЦЭМ!$B$34:$B$777,U$47)+'СЕТ СН'!$G$9+СВЦЭМ!$D$10+'СЕТ СН'!$G$5</f>
        <v>4654.0351189499997</v>
      </c>
      <c r="V73" s="37">
        <f>SUMIFS(СВЦЭМ!$C$34:$C$777,СВЦЭМ!$A$34:$A$777,$A73,СВЦЭМ!$B$34:$B$777,V$47)+'СЕТ СН'!$G$9+СВЦЭМ!$D$10+'СЕТ СН'!$G$5</f>
        <v>4687.6564689999996</v>
      </c>
      <c r="W73" s="37">
        <f>SUMIFS(СВЦЭМ!$C$34:$C$777,СВЦЭМ!$A$34:$A$777,$A73,СВЦЭМ!$B$34:$B$777,W$47)+'СЕТ СН'!$G$9+СВЦЭМ!$D$10+'СЕТ СН'!$G$5</f>
        <v>4645.2606610800003</v>
      </c>
      <c r="X73" s="37">
        <f>SUMIFS(СВЦЭМ!$C$34:$C$777,СВЦЭМ!$A$34:$A$777,$A73,СВЦЭМ!$B$34:$B$777,X$47)+'СЕТ СН'!$G$9+СВЦЭМ!$D$10+'СЕТ СН'!$G$5</f>
        <v>4601.6612121600001</v>
      </c>
      <c r="Y73" s="37">
        <f>SUMIFS(СВЦЭМ!$C$34:$C$777,СВЦЭМ!$A$34:$A$777,$A73,СВЦЭМ!$B$34:$B$777,Y$47)+'СЕТ СН'!$G$9+СВЦЭМ!$D$10+'СЕТ СН'!$G$5</f>
        <v>4556.7414994000001</v>
      </c>
    </row>
    <row r="74" spans="1:27" ht="15.75" x14ac:dyDescent="0.2">
      <c r="A74" s="36">
        <f t="shared" si="1"/>
        <v>42609</v>
      </c>
      <c r="B74" s="37">
        <f>SUMIFS(СВЦЭМ!$C$34:$C$777,СВЦЭМ!$A$34:$A$777,$A74,СВЦЭМ!$B$34:$B$777,B$47)+'СЕТ СН'!$G$9+СВЦЭМ!$D$10+'СЕТ СН'!$G$5</f>
        <v>4634.2167778399998</v>
      </c>
      <c r="C74" s="37">
        <f>SUMIFS(СВЦЭМ!$C$34:$C$777,СВЦЭМ!$A$34:$A$777,$A74,СВЦЭМ!$B$34:$B$777,C$47)+'СЕТ СН'!$G$9+СВЦЭМ!$D$10+'СЕТ СН'!$G$5</f>
        <v>4683.8564862100002</v>
      </c>
      <c r="D74" s="37">
        <f>SUMIFS(СВЦЭМ!$C$34:$C$777,СВЦЭМ!$A$34:$A$777,$A74,СВЦЭМ!$B$34:$B$777,D$47)+'СЕТ СН'!$G$9+СВЦЭМ!$D$10+'СЕТ СН'!$G$5</f>
        <v>4730.17243968</v>
      </c>
      <c r="E74" s="37">
        <f>SUMIFS(СВЦЭМ!$C$34:$C$777,СВЦЭМ!$A$34:$A$777,$A74,СВЦЭМ!$B$34:$B$777,E$47)+'СЕТ СН'!$G$9+СВЦЭМ!$D$10+'СЕТ СН'!$G$5</f>
        <v>4751.2408719499999</v>
      </c>
      <c r="F74" s="37">
        <f>SUMIFS(СВЦЭМ!$C$34:$C$777,СВЦЭМ!$A$34:$A$777,$A74,СВЦЭМ!$B$34:$B$777,F$47)+'СЕТ СН'!$G$9+СВЦЭМ!$D$10+'СЕТ СН'!$G$5</f>
        <v>4751.8307899299998</v>
      </c>
      <c r="G74" s="37">
        <f>SUMIFS(СВЦЭМ!$C$34:$C$777,СВЦЭМ!$A$34:$A$777,$A74,СВЦЭМ!$B$34:$B$777,G$47)+'СЕТ СН'!$G$9+СВЦЭМ!$D$10+'СЕТ СН'!$G$5</f>
        <v>4754.4892262000003</v>
      </c>
      <c r="H74" s="37">
        <f>SUMIFS(СВЦЭМ!$C$34:$C$777,СВЦЭМ!$A$34:$A$777,$A74,СВЦЭМ!$B$34:$B$777,H$47)+'СЕТ СН'!$G$9+СВЦЭМ!$D$10+'СЕТ СН'!$G$5</f>
        <v>4737.3881348699997</v>
      </c>
      <c r="I74" s="37">
        <f>SUMIFS(СВЦЭМ!$C$34:$C$777,СВЦЭМ!$A$34:$A$777,$A74,СВЦЭМ!$B$34:$B$777,I$47)+'СЕТ СН'!$G$9+СВЦЭМ!$D$10+'СЕТ СН'!$G$5</f>
        <v>4731.2953440599995</v>
      </c>
      <c r="J74" s="37">
        <f>SUMIFS(СВЦЭМ!$C$34:$C$777,СВЦЭМ!$A$34:$A$777,$A74,СВЦЭМ!$B$34:$B$777,J$47)+'СЕТ СН'!$G$9+СВЦЭМ!$D$10+'СЕТ СН'!$G$5</f>
        <v>4676.7977328799998</v>
      </c>
      <c r="K74" s="37">
        <f>SUMIFS(СВЦЭМ!$C$34:$C$777,СВЦЭМ!$A$34:$A$777,$A74,СВЦЭМ!$B$34:$B$777,K$47)+'СЕТ СН'!$G$9+СВЦЭМ!$D$10+'СЕТ СН'!$G$5</f>
        <v>4612.3327302099997</v>
      </c>
      <c r="L74" s="37">
        <f>SUMIFS(СВЦЭМ!$C$34:$C$777,СВЦЭМ!$A$34:$A$777,$A74,СВЦЭМ!$B$34:$B$777,L$47)+'СЕТ СН'!$G$9+СВЦЭМ!$D$10+'СЕТ СН'!$G$5</f>
        <v>4664.2284459499997</v>
      </c>
      <c r="M74" s="37">
        <f>SUMIFS(СВЦЭМ!$C$34:$C$777,СВЦЭМ!$A$34:$A$777,$A74,СВЦЭМ!$B$34:$B$777,M$47)+'СЕТ СН'!$G$9+СВЦЭМ!$D$10+'СЕТ СН'!$G$5</f>
        <v>4765.0922009999995</v>
      </c>
      <c r="N74" s="37">
        <f>SUMIFS(СВЦЭМ!$C$34:$C$777,СВЦЭМ!$A$34:$A$777,$A74,СВЦЭМ!$B$34:$B$777,N$47)+'СЕТ СН'!$G$9+СВЦЭМ!$D$10+'СЕТ СН'!$G$5</f>
        <v>4777.0500737900002</v>
      </c>
      <c r="O74" s="37">
        <f>SUMIFS(СВЦЭМ!$C$34:$C$777,СВЦЭМ!$A$34:$A$777,$A74,СВЦЭМ!$B$34:$B$777,O$47)+'СЕТ СН'!$G$9+СВЦЭМ!$D$10+'СЕТ СН'!$G$5</f>
        <v>4859.6900595999996</v>
      </c>
      <c r="P74" s="37">
        <f>SUMIFS(СВЦЭМ!$C$34:$C$777,СВЦЭМ!$A$34:$A$777,$A74,СВЦЭМ!$B$34:$B$777,P$47)+'СЕТ СН'!$G$9+СВЦЭМ!$D$10+'СЕТ СН'!$G$5</f>
        <v>4719.3455929199999</v>
      </c>
      <c r="Q74" s="37">
        <f>SUMIFS(СВЦЭМ!$C$34:$C$777,СВЦЭМ!$A$34:$A$777,$A74,СВЦЭМ!$B$34:$B$777,Q$47)+'СЕТ СН'!$G$9+СВЦЭМ!$D$10+'СЕТ СН'!$G$5</f>
        <v>4697.2625485999997</v>
      </c>
      <c r="R74" s="37">
        <f>SUMIFS(СВЦЭМ!$C$34:$C$777,СВЦЭМ!$A$34:$A$777,$A74,СВЦЭМ!$B$34:$B$777,R$47)+'СЕТ СН'!$G$9+СВЦЭМ!$D$10+'СЕТ СН'!$G$5</f>
        <v>4678.2537332600004</v>
      </c>
      <c r="S74" s="37">
        <f>SUMIFS(СВЦЭМ!$C$34:$C$777,СВЦЭМ!$A$34:$A$777,$A74,СВЦЭМ!$B$34:$B$777,S$47)+'СЕТ СН'!$G$9+СВЦЭМ!$D$10+'СЕТ СН'!$G$5</f>
        <v>4664.3281897400002</v>
      </c>
      <c r="T74" s="37">
        <f>SUMIFS(СВЦЭМ!$C$34:$C$777,СВЦЭМ!$A$34:$A$777,$A74,СВЦЭМ!$B$34:$B$777,T$47)+'СЕТ СН'!$G$9+СВЦЭМ!$D$10+'СЕТ СН'!$G$5</f>
        <v>4686.7093798799997</v>
      </c>
      <c r="U74" s="37">
        <f>SUMIFS(СВЦЭМ!$C$34:$C$777,СВЦЭМ!$A$34:$A$777,$A74,СВЦЭМ!$B$34:$B$777,U$47)+'СЕТ СН'!$G$9+СВЦЭМ!$D$10+'СЕТ СН'!$G$5</f>
        <v>4674.2964502100003</v>
      </c>
      <c r="V74" s="37">
        <f>SUMIFS(СВЦЭМ!$C$34:$C$777,СВЦЭМ!$A$34:$A$777,$A74,СВЦЭМ!$B$34:$B$777,V$47)+'СЕТ СН'!$G$9+СВЦЭМ!$D$10+'СЕТ СН'!$G$5</f>
        <v>4692.4354758400004</v>
      </c>
      <c r="W74" s="37">
        <f>SUMIFS(СВЦЭМ!$C$34:$C$777,СВЦЭМ!$A$34:$A$777,$A74,СВЦЭМ!$B$34:$B$777,W$47)+'СЕТ СН'!$G$9+СВЦЭМ!$D$10+'СЕТ СН'!$G$5</f>
        <v>4727.3891034199996</v>
      </c>
      <c r="X74" s="37">
        <f>SUMIFS(СВЦЭМ!$C$34:$C$777,СВЦЭМ!$A$34:$A$777,$A74,СВЦЭМ!$B$34:$B$777,X$47)+'СЕТ СН'!$G$9+СВЦЭМ!$D$10+'СЕТ СН'!$G$5</f>
        <v>4646.64329946</v>
      </c>
      <c r="Y74" s="37">
        <f>SUMIFS(СВЦЭМ!$C$34:$C$777,СВЦЭМ!$A$34:$A$777,$A74,СВЦЭМ!$B$34:$B$777,Y$47)+'СЕТ СН'!$G$9+СВЦЭМ!$D$10+'СЕТ СН'!$G$5</f>
        <v>4663.8875911699997</v>
      </c>
    </row>
    <row r="75" spans="1:27" ht="15.75" x14ac:dyDescent="0.2">
      <c r="A75" s="36">
        <f t="shared" si="1"/>
        <v>42610</v>
      </c>
      <c r="B75" s="37">
        <f>SUMIFS(СВЦЭМ!$C$34:$C$777,СВЦЭМ!$A$34:$A$777,$A75,СВЦЭМ!$B$34:$B$777,B$47)+'СЕТ СН'!$G$9+СВЦЭМ!$D$10+'СЕТ СН'!$G$5</f>
        <v>4769.1712561499999</v>
      </c>
      <c r="C75" s="37">
        <f>SUMIFS(СВЦЭМ!$C$34:$C$777,СВЦЭМ!$A$34:$A$777,$A75,СВЦЭМ!$B$34:$B$777,C$47)+'СЕТ СН'!$G$9+СВЦЭМ!$D$10+'СЕТ СН'!$G$5</f>
        <v>4917.3128594899999</v>
      </c>
      <c r="D75" s="37">
        <f>SUMIFS(СВЦЭМ!$C$34:$C$777,СВЦЭМ!$A$34:$A$777,$A75,СВЦЭМ!$B$34:$B$777,D$47)+'СЕТ СН'!$G$9+СВЦЭМ!$D$10+'СЕТ СН'!$G$5</f>
        <v>4967.8859246600005</v>
      </c>
      <c r="E75" s="37">
        <f>SUMIFS(СВЦЭМ!$C$34:$C$777,СВЦЭМ!$A$34:$A$777,$A75,СВЦЭМ!$B$34:$B$777,E$47)+'СЕТ СН'!$G$9+СВЦЭМ!$D$10+'СЕТ СН'!$G$5</f>
        <v>4946.9896352899996</v>
      </c>
      <c r="F75" s="37">
        <f>SUMIFS(СВЦЭМ!$C$34:$C$777,СВЦЭМ!$A$34:$A$777,$A75,СВЦЭМ!$B$34:$B$777,F$47)+'СЕТ СН'!$G$9+СВЦЭМ!$D$10+'СЕТ СН'!$G$5</f>
        <v>4954.0694784099996</v>
      </c>
      <c r="G75" s="37">
        <f>SUMIFS(СВЦЭМ!$C$34:$C$777,СВЦЭМ!$A$34:$A$777,$A75,СВЦЭМ!$B$34:$B$777,G$47)+'СЕТ СН'!$G$9+СВЦЭМ!$D$10+'СЕТ СН'!$G$5</f>
        <v>4956.5532550299995</v>
      </c>
      <c r="H75" s="37">
        <f>SUMIFS(СВЦЭМ!$C$34:$C$777,СВЦЭМ!$A$34:$A$777,$A75,СВЦЭМ!$B$34:$B$777,H$47)+'СЕТ СН'!$G$9+СВЦЭМ!$D$10+'СЕТ СН'!$G$5</f>
        <v>4931.9324421199999</v>
      </c>
      <c r="I75" s="37">
        <f>SUMIFS(СВЦЭМ!$C$34:$C$777,СВЦЭМ!$A$34:$A$777,$A75,СВЦЭМ!$B$34:$B$777,I$47)+'СЕТ СН'!$G$9+СВЦЭМ!$D$10+'СЕТ СН'!$G$5</f>
        <v>4896.9010282999998</v>
      </c>
      <c r="J75" s="37">
        <f>SUMIFS(СВЦЭМ!$C$34:$C$777,СВЦЭМ!$A$34:$A$777,$A75,СВЦЭМ!$B$34:$B$777,J$47)+'СЕТ СН'!$G$9+СВЦЭМ!$D$10+'СЕТ СН'!$G$5</f>
        <v>4822.4401939899999</v>
      </c>
      <c r="K75" s="37">
        <f>SUMIFS(СВЦЭМ!$C$34:$C$777,СВЦЭМ!$A$34:$A$777,$A75,СВЦЭМ!$B$34:$B$777,K$47)+'СЕТ СН'!$G$9+СВЦЭМ!$D$10+'СЕТ СН'!$G$5</f>
        <v>4751.4514385299999</v>
      </c>
      <c r="L75" s="37">
        <f>SUMIFS(СВЦЭМ!$C$34:$C$777,СВЦЭМ!$A$34:$A$777,$A75,СВЦЭМ!$B$34:$B$777,L$47)+'СЕТ СН'!$G$9+СВЦЭМ!$D$10+'СЕТ СН'!$G$5</f>
        <v>4714.8563690600004</v>
      </c>
      <c r="M75" s="37">
        <f>SUMIFS(СВЦЭМ!$C$34:$C$777,СВЦЭМ!$A$34:$A$777,$A75,СВЦЭМ!$B$34:$B$777,M$47)+'СЕТ СН'!$G$9+СВЦЭМ!$D$10+'СЕТ СН'!$G$5</f>
        <v>4688.8062016799995</v>
      </c>
      <c r="N75" s="37">
        <f>SUMIFS(СВЦЭМ!$C$34:$C$777,СВЦЭМ!$A$34:$A$777,$A75,СВЦЭМ!$B$34:$B$777,N$47)+'СЕТ СН'!$G$9+СВЦЭМ!$D$10+'СЕТ СН'!$G$5</f>
        <v>4698.1194441899997</v>
      </c>
      <c r="O75" s="37">
        <f>SUMIFS(СВЦЭМ!$C$34:$C$777,СВЦЭМ!$A$34:$A$777,$A75,СВЦЭМ!$B$34:$B$777,O$47)+'СЕТ СН'!$G$9+СВЦЭМ!$D$10+'СЕТ СН'!$G$5</f>
        <v>4720.6250824399995</v>
      </c>
      <c r="P75" s="37">
        <f>SUMIFS(СВЦЭМ!$C$34:$C$777,СВЦЭМ!$A$34:$A$777,$A75,СВЦЭМ!$B$34:$B$777,P$47)+'СЕТ СН'!$G$9+СВЦЭМ!$D$10+'СЕТ СН'!$G$5</f>
        <v>4796.7157928500001</v>
      </c>
      <c r="Q75" s="37">
        <f>SUMIFS(СВЦЭМ!$C$34:$C$777,СВЦЭМ!$A$34:$A$777,$A75,СВЦЭМ!$B$34:$B$777,Q$47)+'СЕТ СН'!$G$9+СВЦЭМ!$D$10+'СЕТ СН'!$G$5</f>
        <v>4768.0164383399997</v>
      </c>
      <c r="R75" s="37">
        <f>SUMIFS(СВЦЭМ!$C$34:$C$777,СВЦЭМ!$A$34:$A$777,$A75,СВЦЭМ!$B$34:$B$777,R$47)+'СЕТ СН'!$G$9+СВЦЭМ!$D$10+'СЕТ СН'!$G$5</f>
        <v>4723.5263009499995</v>
      </c>
      <c r="S75" s="37">
        <f>SUMIFS(СВЦЭМ!$C$34:$C$777,СВЦЭМ!$A$34:$A$777,$A75,СВЦЭМ!$B$34:$B$777,S$47)+'СЕТ СН'!$G$9+СВЦЭМ!$D$10+'СЕТ СН'!$G$5</f>
        <v>4700.1870512900005</v>
      </c>
      <c r="T75" s="37">
        <f>SUMIFS(СВЦЭМ!$C$34:$C$777,СВЦЭМ!$A$34:$A$777,$A75,СВЦЭМ!$B$34:$B$777,T$47)+'СЕТ СН'!$G$9+СВЦЭМ!$D$10+'СЕТ СН'!$G$5</f>
        <v>4691.2295755799996</v>
      </c>
      <c r="U75" s="37">
        <f>SUMIFS(СВЦЭМ!$C$34:$C$777,СВЦЭМ!$A$34:$A$777,$A75,СВЦЭМ!$B$34:$B$777,U$47)+'СЕТ СН'!$G$9+СВЦЭМ!$D$10+'СЕТ СН'!$G$5</f>
        <v>4661.3949184399999</v>
      </c>
      <c r="V75" s="37">
        <f>SUMIFS(СВЦЭМ!$C$34:$C$777,СВЦЭМ!$A$34:$A$777,$A75,СВЦЭМ!$B$34:$B$777,V$47)+'СЕТ СН'!$G$9+СВЦЭМ!$D$10+'СЕТ СН'!$G$5</f>
        <v>4632.1310043200001</v>
      </c>
      <c r="W75" s="37">
        <f>SUMIFS(СВЦЭМ!$C$34:$C$777,СВЦЭМ!$A$34:$A$777,$A75,СВЦЭМ!$B$34:$B$777,W$47)+'СЕТ СН'!$G$9+СВЦЭМ!$D$10+'СЕТ СН'!$G$5</f>
        <v>4778.6305921499998</v>
      </c>
      <c r="X75" s="37">
        <f>SUMIFS(СВЦЭМ!$C$34:$C$777,СВЦЭМ!$A$34:$A$777,$A75,СВЦЭМ!$B$34:$B$777,X$47)+'СЕТ СН'!$G$9+СВЦЭМ!$D$10+'СЕТ СН'!$G$5</f>
        <v>4666.44246638</v>
      </c>
      <c r="Y75" s="37">
        <f>SUMIFS(СВЦЭМ!$C$34:$C$777,СВЦЭМ!$A$34:$A$777,$A75,СВЦЭМ!$B$34:$B$777,Y$47)+'СЕТ СН'!$G$9+СВЦЭМ!$D$10+'СЕТ СН'!$G$5</f>
        <v>4673.7932623400002</v>
      </c>
    </row>
    <row r="76" spans="1:27" ht="15.75" x14ac:dyDescent="0.2">
      <c r="A76" s="36">
        <f t="shared" si="1"/>
        <v>42611</v>
      </c>
      <c r="B76" s="37">
        <f>SUMIFS(СВЦЭМ!$C$34:$C$777,СВЦЭМ!$A$34:$A$777,$A76,СВЦЭМ!$B$34:$B$777,B$47)+'СЕТ СН'!$G$9+СВЦЭМ!$D$10+'СЕТ СН'!$G$5</f>
        <v>4757.5969309900001</v>
      </c>
      <c r="C76" s="37">
        <f>SUMIFS(СВЦЭМ!$C$34:$C$777,СВЦЭМ!$A$34:$A$777,$A76,СВЦЭМ!$B$34:$B$777,C$47)+'СЕТ СН'!$G$9+СВЦЭМ!$D$10+'СЕТ СН'!$G$5</f>
        <v>4814.1127168900002</v>
      </c>
      <c r="D76" s="37">
        <f>SUMIFS(СВЦЭМ!$C$34:$C$777,СВЦЭМ!$A$34:$A$777,$A76,СВЦЭМ!$B$34:$B$777,D$47)+'СЕТ СН'!$G$9+СВЦЭМ!$D$10+'СЕТ СН'!$G$5</f>
        <v>4842.8506398199997</v>
      </c>
      <c r="E76" s="37">
        <f>SUMIFS(СВЦЭМ!$C$34:$C$777,СВЦЭМ!$A$34:$A$777,$A76,СВЦЭМ!$B$34:$B$777,E$47)+'СЕТ СН'!$G$9+СВЦЭМ!$D$10+'СЕТ СН'!$G$5</f>
        <v>4835.7976883199999</v>
      </c>
      <c r="F76" s="37">
        <f>SUMIFS(СВЦЭМ!$C$34:$C$777,СВЦЭМ!$A$34:$A$777,$A76,СВЦЭМ!$B$34:$B$777,F$47)+'СЕТ СН'!$G$9+СВЦЭМ!$D$10+'СЕТ СН'!$G$5</f>
        <v>4834.4909724400004</v>
      </c>
      <c r="G76" s="37">
        <f>SUMIFS(СВЦЭМ!$C$34:$C$777,СВЦЭМ!$A$34:$A$777,$A76,СВЦЭМ!$B$34:$B$777,G$47)+'СЕТ СН'!$G$9+СВЦЭМ!$D$10+'СЕТ СН'!$G$5</f>
        <v>4835.2960915900003</v>
      </c>
      <c r="H76" s="37">
        <f>SUMIFS(СВЦЭМ!$C$34:$C$777,СВЦЭМ!$A$34:$A$777,$A76,СВЦЭМ!$B$34:$B$777,H$47)+'СЕТ СН'!$G$9+СВЦЭМ!$D$10+'СЕТ СН'!$G$5</f>
        <v>4876.6659711900002</v>
      </c>
      <c r="I76" s="37">
        <f>SUMIFS(СВЦЭМ!$C$34:$C$777,СВЦЭМ!$A$34:$A$777,$A76,СВЦЭМ!$B$34:$B$777,I$47)+'СЕТ СН'!$G$9+СВЦЭМ!$D$10+'СЕТ СН'!$G$5</f>
        <v>4759.6521373100004</v>
      </c>
      <c r="J76" s="37">
        <f>SUMIFS(СВЦЭМ!$C$34:$C$777,СВЦЭМ!$A$34:$A$777,$A76,СВЦЭМ!$B$34:$B$777,J$47)+'СЕТ СН'!$G$9+СВЦЭМ!$D$10+'СЕТ СН'!$G$5</f>
        <v>4738.4546564499997</v>
      </c>
      <c r="K76" s="37">
        <f>SUMIFS(СВЦЭМ!$C$34:$C$777,СВЦЭМ!$A$34:$A$777,$A76,СВЦЭМ!$B$34:$B$777,K$47)+'СЕТ СН'!$G$9+СВЦЭМ!$D$10+'СЕТ СН'!$G$5</f>
        <v>4686.0823502399999</v>
      </c>
      <c r="L76" s="37">
        <f>SUMIFS(СВЦЭМ!$C$34:$C$777,СВЦЭМ!$A$34:$A$777,$A76,СВЦЭМ!$B$34:$B$777,L$47)+'СЕТ СН'!$G$9+СВЦЭМ!$D$10+'СЕТ СН'!$G$5</f>
        <v>4779.7932650399998</v>
      </c>
      <c r="M76" s="37">
        <f>SUMIFS(СВЦЭМ!$C$34:$C$777,СВЦЭМ!$A$34:$A$777,$A76,СВЦЭМ!$B$34:$B$777,M$47)+'СЕТ СН'!$G$9+СВЦЭМ!$D$10+'СЕТ СН'!$G$5</f>
        <v>4794.32227109</v>
      </c>
      <c r="N76" s="37">
        <f>SUMIFS(СВЦЭМ!$C$34:$C$777,СВЦЭМ!$A$34:$A$777,$A76,СВЦЭМ!$B$34:$B$777,N$47)+'СЕТ СН'!$G$9+СВЦЭМ!$D$10+'СЕТ СН'!$G$5</f>
        <v>4775.8082416099996</v>
      </c>
      <c r="O76" s="37">
        <f>SUMIFS(СВЦЭМ!$C$34:$C$777,СВЦЭМ!$A$34:$A$777,$A76,СВЦЭМ!$B$34:$B$777,O$47)+'СЕТ СН'!$G$9+СВЦЭМ!$D$10+'СЕТ СН'!$G$5</f>
        <v>4789.1451088899994</v>
      </c>
      <c r="P76" s="37">
        <f>SUMIFS(СВЦЭМ!$C$34:$C$777,СВЦЭМ!$A$34:$A$777,$A76,СВЦЭМ!$B$34:$B$777,P$47)+'СЕТ СН'!$G$9+СВЦЭМ!$D$10+'СЕТ СН'!$G$5</f>
        <v>4756.0330308499997</v>
      </c>
      <c r="Q76" s="37">
        <f>SUMIFS(СВЦЭМ!$C$34:$C$777,СВЦЭМ!$A$34:$A$777,$A76,СВЦЭМ!$B$34:$B$777,Q$47)+'СЕТ СН'!$G$9+СВЦЭМ!$D$10+'СЕТ СН'!$G$5</f>
        <v>4688.2421933300002</v>
      </c>
      <c r="R76" s="37">
        <f>SUMIFS(СВЦЭМ!$C$34:$C$777,СВЦЭМ!$A$34:$A$777,$A76,СВЦЭМ!$B$34:$B$777,R$47)+'СЕТ СН'!$G$9+СВЦЭМ!$D$10+'СЕТ СН'!$G$5</f>
        <v>4683.7177731800002</v>
      </c>
      <c r="S76" s="37">
        <f>SUMIFS(СВЦЭМ!$C$34:$C$777,СВЦЭМ!$A$34:$A$777,$A76,СВЦЭМ!$B$34:$B$777,S$47)+'СЕТ СН'!$G$9+СВЦЭМ!$D$10+'СЕТ СН'!$G$5</f>
        <v>4728.7769973100003</v>
      </c>
      <c r="T76" s="37">
        <f>SUMIFS(СВЦЭМ!$C$34:$C$777,СВЦЭМ!$A$34:$A$777,$A76,СВЦЭМ!$B$34:$B$777,T$47)+'СЕТ СН'!$G$9+СВЦЭМ!$D$10+'СЕТ СН'!$G$5</f>
        <v>4711.4599372000002</v>
      </c>
      <c r="U76" s="37">
        <f>SUMIFS(СВЦЭМ!$C$34:$C$777,СВЦЭМ!$A$34:$A$777,$A76,СВЦЭМ!$B$34:$B$777,U$47)+'СЕТ СН'!$G$9+СВЦЭМ!$D$10+'СЕТ СН'!$G$5</f>
        <v>4695.9904666299999</v>
      </c>
      <c r="V76" s="37">
        <f>SUMIFS(СВЦЭМ!$C$34:$C$777,СВЦЭМ!$A$34:$A$777,$A76,СВЦЭМ!$B$34:$B$777,V$47)+'СЕТ СН'!$G$9+СВЦЭМ!$D$10+'СЕТ СН'!$G$5</f>
        <v>4719.2840282899997</v>
      </c>
      <c r="W76" s="37">
        <f>SUMIFS(СВЦЭМ!$C$34:$C$777,СВЦЭМ!$A$34:$A$777,$A76,СВЦЭМ!$B$34:$B$777,W$47)+'СЕТ СН'!$G$9+СВЦЭМ!$D$10+'СЕТ СН'!$G$5</f>
        <v>4710.1407448999998</v>
      </c>
      <c r="X76" s="37">
        <f>SUMIFS(СВЦЭМ!$C$34:$C$777,СВЦЭМ!$A$34:$A$777,$A76,СВЦЭМ!$B$34:$B$777,X$47)+'СЕТ СН'!$G$9+СВЦЭМ!$D$10+'СЕТ СН'!$G$5</f>
        <v>4672.3611291099996</v>
      </c>
      <c r="Y76" s="37">
        <f>SUMIFS(СВЦЭМ!$C$34:$C$777,СВЦЭМ!$A$34:$A$777,$A76,СВЦЭМ!$B$34:$B$777,Y$47)+'СЕТ СН'!$G$9+СВЦЭМ!$D$10+'СЕТ СН'!$G$5</f>
        <v>4645.9832354</v>
      </c>
    </row>
    <row r="77" spans="1:27" ht="15.75" x14ac:dyDescent="0.2">
      <c r="A77" s="36">
        <f t="shared" si="1"/>
        <v>42612</v>
      </c>
      <c r="B77" s="37">
        <f>SUMIFS(СВЦЭМ!$C$34:$C$777,СВЦЭМ!$A$34:$A$777,$A77,СВЦЭМ!$B$34:$B$777,B$47)+'СЕТ СН'!$G$9+СВЦЭМ!$D$10+'СЕТ СН'!$G$5</f>
        <v>4714.1268756500003</v>
      </c>
      <c r="C77" s="37">
        <f>SUMIFS(СВЦЭМ!$C$34:$C$777,СВЦЭМ!$A$34:$A$777,$A77,СВЦЭМ!$B$34:$B$777,C$47)+'СЕТ СН'!$G$9+СВЦЭМ!$D$10+'СЕТ СН'!$G$5</f>
        <v>4791.7268624899998</v>
      </c>
      <c r="D77" s="37">
        <f>SUMIFS(СВЦЭМ!$C$34:$C$777,СВЦЭМ!$A$34:$A$777,$A77,СВЦЭМ!$B$34:$B$777,D$47)+'СЕТ СН'!$G$9+СВЦЭМ!$D$10+'СЕТ СН'!$G$5</f>
        <v>4834.9735353699998</v>
      </c>
      <c r="E77" s="37">
        <f>SUMIFS(СВЦЭМ!$C$34:$C$777,СВЦЭМ!$A$34:$A$777,$A77,СВЦЭМ!$B$34:$B$777,E$47)+'СЕТ СН'!$G$9+СВЦЭМ!$D$10+'СЕТ СН'!$G$5</f>
        <v>4865.20068343</v>
      </c>
      <c r="F77" s="37">
        <f>SUMIFS(СВЦЭМ!$C$34:$C$777,СВЦЭМ!$A$34:$A$777,$A77,СВЦЭМ!$B$34:$B$777,F$47)+'СЕТ СН'!$G$9+СВЦЭМ!$D$10+'СЕТ СН'!$G$5</f>
        <v>4811.8483293499994</v>
      </c>
      <c r="G77" s="37">
        <f>SUMIFS(СВЦЭМ!$C$34:$C$777,СВЦЭМ!$A$34:$A$777,$A77,СВЦЭМ!$B$34:$B$777,G$47)+'СЕТ СН'!$G$9+СВЦЭМ!$D$10+'СЕТ СН'!$G$5</f>
        <v>4795.8476971299997</v>
      </c>
      <c r="H77" s="37">
        <f>SUMIFS(СВЦЭМ!$C$34:$C$777,СВЦЭМ!$A$34:$A$777,$A77,СВЦЭМ!$B$34:$B$777,H$47)+'СЕТ СН'!$G$9+СВЦЭМ!$D$10+'СЕТ СН'!$G$5</f>
        <v>4783.5880200600004</v>
      </c>
      <c r="I77" s="37">
        <f>SUMIFS(СВЦЭМ!$C$34:$C$777,СВЦЭМ!$A$34:$A$777,$A77,СВЦЭМ!$B$34:$B$777,I$47)+'СЕТ СН'!$G$9+СВЦЭМ!$D$10+'СЕТ СН'!$G$5</f>
        <v>4706.7125909099996</v>
      </c>
      <c r="J77" s="37">
        <f>SUMIFS(СВЦЭМ!$C$34:$C$777,СВЦЭМ!$A$34:$A$777,$A77,СВЦЭМ!$B$34:$B$777,J$47)+'СЕТ СН'!$G$9+СВЦЭМ!$D$10+'СЕТ СН'!$G$5</f>
        <v>4763.5355290199996</v>
      </c>
      <c r="K77" s="37">
        <f>SUMIFS(СВЦЭМ!$C$34:$C$777,СВЦЭМ!$A$34:$A$777,$A77,СВЦЭМ!$B$34:$B$777,K$47)+'СЕТ СН'!$G$9+СВЦЭМ!$D$10+'СЕТ СН'!$G$5</f>
        <v>4720.4952650899995</v>
      </c>
      <c r="L77" s="37">
        <f>SUMIFS(СВЦЭМ!$C$34:$C$777,СВЦЭМ!$A$34:$A$777,$A77,СВЦЭМ!$B$34:$B$777,L$47)+'СЕТ СН'!$G$9+СВЦЭМ!$D$10+'СЕТ СН'!$G$5</f>
        <v>4809.8549034600001</v>
      </c>
      <c r="M77" s="37">
        <f>SUMIFS(СВЦЭМ!$C$34:$C$777,СВЦЭМ!$A$34:$A$777,$A77,СВЦЭМ!$B$34:$B$777,M$47)+'СЕТ СН'!$G$9+СВЦЭМ!$D$10+'СЕТ СН'!$G$5</f>
        <v>4795.7141125500002</v>
      </c>
      <c r="N77" s="37">
        <f>SUMIFS(СВЦЭМ!$C$34:$C$777,СВЦЭМ!$A$34:$A$777,$A77,СВЦЭМ!$B$34:$B$777,N$47)+'СЕТ СН'!$G$9+СВЦЭМ!$D$10+'СЕТ СН'!$G$5</f>
        <v>4700.6434618000003</v>
      </c>
      <c r="O77" s="37">
        <f>SUMIFS(СВЦЭМ!$C$34:$C$777,СВЦЭМ!$A$34:$A$777,$A77,СВЦЭМ!$B$34:$B$777,O$47)+'СЕТ СН'!$G$9+СВЦЭМ!$D$10+'СЕТ СН'!$G$5</f>
        <v>4720.3750967699998</v>
      </c>
      <c r="P77" s="37">
        <f>SUMIFS(СВЦЭМ!$C$34:$C$777,СВЦЭМ!$A$34:$A$777,$A77,СВЦЭМ!$B$34:$B$777,P$47)+'СЕТ СН'!$G$9+СВЦЭМ!$D$10+'СЕТ СН'!$G$5</f>
        <v>4731.0465913899998</v>
      </c>
      <c r="Q77" s="37">
        <f>SUMIFS(СВЦЭМ!$C$34:$C$777,СВЦЭМ!$A$34:$A$777,$A77,СВЦЭМ!$B$34:$B$777,Q$47)+'СЕТ СН'!$G$9+СВЦЭМ!$D$10+'СЕТ СН'!$G$5</f>
        <v>4796.1610100099997</v>
      </c>
      <c r="R77" s="37">
        <f>SUMIFS(СВЦЭМ!$C$34:$C$777,СВЦЭМ!$A$34:$A$777,$A77,СВЦЭМ!$B$34:$B$777,R$47)+'СЕТ СН'!$G$9+СВЦЭМ!$D$10+'СЕТ СН'!$G$5</f>
        <v>4828.4151556199995</v>
      </c>
      <c r="S77" s="37">
        <f>SUMIFS(СВЦЭМ!$C$34:$C$777,СВЦЭМ!$A$34:$A$777,$A77,СВЦЭМ!$B$34:$B$777,S$47)+'СЕТ СН'!$G$9+СВЦЭМ!$D$10+'СЕТ СН'!$G$5</f>
        <v>4891.2969969699998</v>
      </c>
      <c r="T77" s="37">
        <f>SUMIFS(СВЦЭМ!$C$34:$C$777,СВЦЭМ!$A$34:$A$777,$A77,СВЦЭМ!$B$34:$B$777,T$47)+'СЕТ СН'!$G$9+СВЦЭМ!$D$10+'СЕТ СН'!$G$5</f>
        <v>4857.2784085900003</v>
      </c>
      <c r="U77" s="37">
        <f>SUMIFS(СВЦЭМ!$C$34:$C$777,СВЦЭМ!$A$34:$A$777,$A77,СВЦЭМ!$B$34:$B$777,U$47)+'СЕТ СН'!$G$9+СВЦЭМ!$D$10+'СЕТ СН'!$G$5</f>
        <v>4840.1317882900003</v>
      </c>
      <c r="V77" s="37">
        <f>SUMIFS(СВЦЭМ!$C$34:$C$777,СВЦЭМ!$A$34:$A$777,$A77,СВЦЭМ!$B$34:$B$777,V$47)+'СЕТ СН'!$G$9+СВЦЭМ!$D$10+'СЕТ СН'!$G$5</f>
        <v>4795.65517671</v>
      </c>
      <c r="W77" s="37">
        <f>SUMIFS(СВЦЭМ!$C$34:$C$777,СВЦЭМ!$A$34:$A$777,$A77,СВЦЭМ!$B$34:$B$777,W$47)+'СЕТ СН'!$G$9+СВЦЭМ!$D$10+'СЕТ СН'!$G$5</f>
        <v>4783.4293499400001</v>
      </c>
      <c r="X77" s="37">
        <f>SUMIFS(СВЦЭМ!$C$34:$C$777,СВЦЭМ!$A$34:$A$777,$A77,СВЦЭМ!$B$34:$B$777,X$47)+'СЕТ СН'!$G$9+СВЦЭМ!$D$10+'СЕТ СН'!$G$5</f>
        <v>4695.0736411600001</v>
      </c>
      <c r="Y77" s="37">
        <f>SUMIFS(СВЦЭМ!$C$34:$C$777,СВЦЭМ!$A$34:$A$777,$A77,СВЦЭМ!$B$34:$B$777,Y$47)+'СЕТ СН'!$G$9+СВЦЭМ!$D$10+'СЕТ СН'!$G$5</f>
        <v>4663.99230825</v>
      </c>
      <c r="AA77" s="38"/>
    </row>
    <row r="78" spans="1:27" ht="15.75" x14ac:dyDescent="0.2">
      <c r="A78" s="36">
        <f t="shared" si="1"/>
        <v>42613</v>
      </c>
      <c r="B78" s="37">
        <f>SUMIFS(СВЦЭМ!$C$34:$C$777,СВЦЭМ!$A$34:$A$777,$A78,СВЦЭМ!$B$34:$B$777,B$47)+'СЕТ СН'!$G$9+СВЦЭМ!$D$10+'СЕТ СН'!$G$5</f>
        <v>4684.0663408600003</v>
      </c>
      <c r="C78" s="37">
        <f>SUMIFS(СВЦЭМ!$C$34:$C$777,СВЦЭМ!$A$34:$A$777,$A78,СВЦЭМ!$B$34:$B$777,C$47)+'СЕТ СН'!$G$9+СВЦЭМ!$D$10+'СЕТ СН'!$G$5</f>
        <v>4761.8622740800001</v>
      </c>
      <c r="D78" s="37">
        <f>SUMIFS(СВЦЭМ!$C$34:$C$777,СВЦЭМ!$A$34:$A$777,$A78,СВЦЭМ!$B$34:$B$777,D$47)+'СЕТ СН'!$G$9+СВЦЭМ!$D$10+'СЕТ СН'!$G$5</f>
        <v>4784.3132580500005</v>
      </c>
      <c r="E78" s="37">
        <f>SUMIFS(СВЦЭМ!$C$34:$C$777,СВЦЭМ!$A$34:$A$777,$A78,СВЦЭМ!$B$34:$B$777,E$47)+'СЕТ СН'!$G$9+СВЦЭМ!$D$10+'СЕТ СН'!$G$5</f>
        <v>4825.4900020999994</v>
      </c>
      <c r="F78" s="37">
        <f>SUMIFS(СВЦЭМ!$C$34:$C$777,СВЦЭМ!$A$34:$A$777,$A78,СВЦЭМ!$B$34:$B$777,F$47)+'СЕТ СН'!$G$9+СВЦЭМ!$D$10+'СЕТ СН'!$G$5</f>
        <v>4862.8620527900002</v>
      </c>
      <c r="G78" s="37">
        <f>SUMIFS(СВЦЭМ!$C$34:$C$777,СВЦЭМ!$A$34:$A$777,$A78,СВЦЭМ!$B$34:$B$777,G$47)+'СЕТ СН'!$G$9+СВЦЭМ!$D$10+'СЕТ СН'!$G$5</f>
        <v>4844.4565155399996</v>
      </c>
      <c r="H78" s="37">
        <f>SUMIFS(СВЦЭМ!$C$34:$C$777,СВЦЭМ!$A$34:$A$777,$A78,СВЦЭМ!$B$34:$B$777,H$47)+'СЕТ СН'!$G$9+СВЦЭМ!$D$10+'СЕТ СН'!$G$5</f>
        <v>4772.78336666</v>
      </c>
      <c r="I78" s="37">
        <f>SUMIFS(СВЦЭМ!$C$34:$C$777,СВЦЭМ!$A$34:$A$777,$A78,СВЦЭМ!$B$34:$B$777,I$47)+'СЕТ СН'!$G$9+СВЦЭМ!$D$10+'СЕТ СН'!$G$5</f>
        <v>4758.02665041</v>
      </c>
      <c r="J78" s="37">
        <f>SUMIFS(СВЦЭМ!$C$34:$C$777,СВЦЭМ!$A$34:$A$777,$A78,СВЦЭМ!$B$34:$B$777,J$47)+'СЕТ СН'!$G$9+СВЦЭМ!$D$10+'СЕТ СН'!$G$5</f>
        <v>4744.0501152500001</v>
      </c>
      <c r="K78" s="37">
        <f>SUMIFS(СВЦЭМ!$C$34:$C$777,СВЦЭМ!$A$34:$A$777,$A78,СВЦЭМ!$B$34:$B$777,K$47)+'СЕТ СН'!$G$9+СВЦЭМ!$D$10+'СЕТ СН'!$G$5</f>
        <v>4684.5806231999995</v>
      </c>
      <c r="L78" s="37">
        <f>SUMIFS(СВЦЭМ!$C$34:$C$777,СВЦЭМ!$A$34:$A$777,$A78,СВЦЭМ!$B$34:$B$777,L$47)+'СЕТ СН'!$G$9+СВЦЭМ!$D$10+'СЕТ СН'!$G$5</f>
        <v>4663.4664876200004</v>
      </c>
      <c r="M78" s="37">
        <f>SUMIFS(СВЦЭМ!$C$34:$C$777,СВЦЭМ!$A$34:$A$777,$A78,СВЦЭМ!$B$34:$B$777,M$47)+'СЕТ СН'!$G$9+СВЦЭМ!$D$10+'СЕТ СН'!$G$5</f>
        <v>4682.1456802699995</v>
      </c>
      <c r="N78" s="37">
        <f>SUMIFS(СВЦЭМ!$C$34:$C$777,СВЦЭМ!$A$34:$A$777,$A78,СВЦЭМ!$B$34:$B$777,N$47)+'СЕТ СН'!$G$9+СВЦЭМ!$D$10+'СЕТ СН'!$G$5</f>
        <v>4697.60742923</v>
      </c>
      <c r="O78" s="37">
        <f>SUMIFS(СВЦЭМ!$C$34:$C$777,СВЦЭМ!$A$34:$A$777,$A78,СВЦЭМ!$B$34:$B$777,O$47)+'СЕТ СН'!$G$9+СВЦЭМ!$D$10+'СЕТ СН'!$G$5</f>
        <v>4690.5997293600003</v>
      </c>
      <c r="P78" s="37">
        <f>SUMIFS(СВЦЭМ!$C$34:$C$777,СВЦЭМ!$A$34:$A$777,$A78,СВЦЭМ!$B$34:$B$777,P$47)+'СЕТ СН'!$G$9+СВЦЭМ!$D$10+'СЕТ СН'!$G$5</f>
        <v>4658.3208286299996</v>
      </c>
      <c r="Q78" s="37">
        <f>SUMIFS(СВЦЭМ!$C$34:$C$777,СВЦЭМ!$A$34:$A$777,$A78,СВЦЭМ!$B$34:$B$777,Q$47)+'СЕТ СН'!$G$9+СВЦЭМ!$D$10+'СЕТ СН'!$G$5</f>
        <v>4697.4473220600003</v>
      </c>
      <c r="R78" s="37">
        <f>SUMIFS(СВЦЭМ!$C$34:$C$777,СВЦЭМ!$A$34:$A$777,$A78,СВЦЭМ!$B$34:$B$777,R$47)+'СЕТ СН'!$G$9+СВЦЭМ!$D$10+'СЕТ СН'!$G$5</f>
        <v>4662.9720640899995</v>
      </c>
      <c r="S78" s="37">
        <f>SUMIFS(СВЦЭМ!$C$34:$C$777,СВЦЭМ!$A$34:$A$777,$A78,СВЦЭМ!$B$34:$B$777,S$47)+'СЕТ СН'!$G$9+СВЦЭМ!$D$10+'СЕТ СН'!$G$5</f>
        <v>4703.4883167099997</v>
      </c>
      <c r="T78" s="37">
        <f>SUMIFS(СВЦЭМ!$C$34:$C$777,СВЦЭМ!$A$34:$A$777,$A78,СВЦЭМ!$B$34:$B$777,T$47)+'СЕТ СН'!$G$9+СВЦЭМ!$D$10+'СЕТ СН'!$G$5</f>
        <v>4680.5279412</v>
      </c>
      <c r="U78" s="37">
        <f>SUMIFS(СВЦЭМ!$C$34:$C$777,СВЦЭМ!$A$34:$A$777,$A78,СВЦЭМ!$B$34:$B$777,U$47)+'СЕТ СН'!$G$9+СВЦЭМ!$D$10+'СЕТ СН'!$G$5</f>
        <v>4693.5794946999995</v>
      </c>
      <c r="V78" s="37">
        <f>SUMIFS(СВЦЭМ!$C$34:$C$777,СВЦЭМ!$A$34:$A$777,$A78,СВЦЭМ!$B$34:$B$777,V$47)+'СЕТ СН'!$G$9+СВЦЭМ!$D$10+'СЕТ СН'!$G$5</f>
        <v>4698.0698455599995</v>
      </c>
      <c r="W78" s="37">
        <f>SUMIFS(СВЦЭМ!$C$34:$C$777,СВЦЭМ!$A$34:$A$777,$A78,СВЦЭМ!$B$34:$B$777,W$47)+'СЕТ СН'!$G$9+СВЦЭМ!$D$10+'СЕТ СН'!$G$5</f>
        <v>4701.0326331199994</v>
      </c>
      <c r="X78" s="37">
        <f>SUMIFS(СВЦЭМ!$C$34:$C$777,СВЦЭМ!$A$34:$A$777,$A78,СВЦЭМ!$B$34:$B$777,X$47)+'СЕТ СН'!$G$9+СВЦЭМ!$D$10+'СЕТ СН'!$G$5</f>
        <v>4662.44356771</v>
      </c>
      <c r="Y78" s="37">
        <f>SUMIFS(СВЦЭМ!$C$34:$C$777,СВЦЭМ!$A$34:$A$777,$A78,СВЦЭМ!$B$34:$B$777,Y$47)+'СЕТ СН'!$G$9+СВЦЭМ!$D$10+'СЕТ СН'!$G$5</f>
        <v>4640.4208154299995</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87" t="s">
        <v>7</v>
      </c>
      <c r="B81" s="81" t="s">
        <v>75</v>
      </c>
      <c r="C81" s="82"/>
      <c r="D81" s="82"/>
      <c r="E81" s="82"/>
      <c r="F81" s="82"/>
      <c r="G81" s="82"/>
      <c r="H81" s="82"/>
      <c r="I81" s="82"/>
      <c r="J81" s="82"/>
      <c r="K81" s="82"/>
      <c r="L81" s="82"/>
      <c r="M81" s="82"/>
      <c r="N81" s="82"/>
      <c r="O81" s="82"/>
      <c r="P81" s="82"/>
      <c r="Q81" s="82"/>
      <c r="R81" s="82"/>
      <c r="S81" s="82"/>
      <c r="T81" s="82"/>
      <c r="U81" s="82"/>
      <c r="V81" s="82"/>
      <c r="W81" s="82"/>
      <c r="X81" s="82"/>
      <c r="Y81" s="83"/>
    </row>
    <row r="82" spans="1:25" ht="12.75" customHeight="1" x14ac:dyDescent="0.2">
      <c r="A82" s="88"/>
      <c r="B82" s="84"/>
      <c r="C82" s="85"/>
      <c r="D82" s="85"/>
      <c r="E82" s="85"/>
      <c r="F82" s="85"/>
      <c r="G82" s="85"/>
      <c r="H82" s="85"/>
      <c r="I82" s="85"/>
      <c r="J82" s="85"/>
      <c r="K82" s="85"/>
      <c r="L82" s="85"/>
      <c r="M82" s="85"/>
      <c r="N82" s="85"/>
      <c r="O82" s="85"/>
      <c r="P82" s="85"/>
      <c r="Q82" s="85"/>
      <c r="R82" s="85"/>
      <c r="S82" s="85"/>
      <c r="T82" s="85"/>
      <c r="U82" s="85"/>
      <c r="V82" s="85"/>
      <c r="W82" s="85"/>
      <c r="X82" s="85"/>
      <c r="Y82" s="86"/>
    </row>
    <row r="83" spans="1:25" ht="12.75" customHeight="1" x14ac:dyDescent="0.2">
      <c r="A83" s="8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01.08.2016</v>
      </c>
      <c r="B84" s="37">
        <f>SUMIFS(СВЦЭМ!$C$34:$C$777,СВЦЭМ!$A$34:$A$777,$A84,СВЦЭМ!$B$34:$B$777,B$83)+'СЕТ СН'!$H$9+СВЦЭМ!$D$10+'СЕТ СН'!$H$5</f>
        <v>5117.5325016899997</v>
      </c>
      <c r="C84" s="37">
        <f>SUMIFS(СВЦЭМ!$C$34:$C$777,СВЦЭМ!$A$34:$A$777,$A84,СВЦЭМ!$B$34:$B$777,C$83)+'СЕТ СН'!$H$9+СВЦЭМ!$D$10+'СЕТ СН'!$H$5</f>
        <v>5189.1813799800002</v>
      </c>
      <c r="D84" s="37">
        <f>SUMIFS(СВЦЭМ!$C$34:$C$777,СВЦЭМ!$A$34:$A$777,$A84,СВЦЭМ!$B$34:$B$777,D$83)+'СЕТ СН'!$H$9+СВЦЭМ!$D$10+'СЕТ СН'!$H$5</f>
        <v>5236.6589083899999</v>
      </c>
      <c r="E84" s="37">
        <f>SUMIFS(СВЦЭМ!$C$34:$C$777,СВЦЭМ!$A$34:$A$777,$A84,СВЦЭМ!$B$34:$B$777,E$83)+'СЕТ СН'!$H$9+СВЦЭМ!$D$10+'СЕТ СН'!$H$5</f>
        <v>5255.6586883500004</v>
      </c>
      <c r="F84" s="37">
        <f>SUMIFS(СВЦЭМ!$C$34:$C$777,СВЦЭМ!$A$34:$A$777,$A84,СВЦЭМ!$B$34:$B$777,F$83)+'СЕТ СН'!$H$9+СВЦЭМ!$D$10+'СЕТ СН'!$H$5</f>
        <v>5257.5229172199997</v>
      </c>
      <c r="G84" s="37">
        <f>SUMIFS(СВЦЭМ!$C$34:$C$777,СВЦЭМ!$A$34:$A$777,$A84,СВЦЭМ!$B$34:$B$777,G$83)+'СЕТ СН'!$H$9+СВЦЭМ!$D$10+'СЕТ СН'!$H$5</f>
        <v>5241.1844241399995</v>
      </c>
      <c r="H84" s="37">
        <f>SUMIFS(СВЦЭМ!$C$34:$C$777,СВЦЭМ!$A$34:$A$777,$A84,СВЦЭМ!$B$34:$B$777,H$83)+'СЕТ СН'!$H$9+СВЦЭМ!$D$10+'СЕТ СН'!$H$5</f>
        <v>5201.8731666000003</v>
      </c>
      <c r="I84" s="37">
        <f>SUMIFS(СВЦЭМ!$C$34:$C$777,СВЦЭМ!$A$34:$A$777,$A84,СВЦЭМ!$B$34:$B$777,I$83)+'СЕТ СН'!$H$9+СВЦЭМ!$D$10+'СЕТ СН'!$H$5</f>
        <v>5164.1964131200002</v>
      </c>
      <c r="J84" s="37">
        <f>SUMIFS(СВЦЭМ!$C$34:$C$777,СВЦЭМ!$A$34:$A$777,$A84,СВЦЭМ!$B$34:$B$777,J$83)+'СЕТ СН'!$H$9+СВЦЭМ!$D$10+'СЕТ СН'!$H$5</f>
        <v>5206.4295325599996</v>
      </c>
      <c r="K84" s="37">
        <f>SUMIFS(СВЦЭМ!$C$34:$C$777,СВЦЭМ!$A$34:$A$777,$A84,СВЦЭМ!$B$34:$B$777,K$83)+'СЕТ СН'!$H$9+СВЦЭМ!$D$10+'СЕТ СН'!$H$5</f>
        <v>5139.4122701300003</v>
      </c>
      <c r="L84" s="37">
        <f>SUMIFS(СВЦЭМ!$C$34:$C$777,СВЦЭМ!$A$34:$A$777,$A84,СВЦЭМ!$B$34:$B$777,L$83)+'СЕТ СН'!$H$9+СВЦЭМ!$D$10+'СЕТ СН'!$H$5</f>
        <v>5116.4509406699999</v>
      </c>
      <c r="M84" s="37">
        <f>SUMIFS(СВЦЭМ!$C$34:$C$777,СВЦЭМ!$A$34:$A$777,$A84,СВЦЭМ!$B$34:$B$777,M$83)+'СЕТ СН'!$H$9+СВЦЭМ!$D$10+'СЕТ СН'!$H$5</f>
        <v>5157.6704082699998</v>
      </c>
      <c r="N84" s="37">
        <f>SUMIFS(СВЦЭМ!$C$34:$C$777,СВЦЭМ!$A$34:$A$777,$A84,СВЦЭМ!$B$34:$B$777,N$83)+'СЕТ СН'!$H$9+СВЦЭМ!$D$10+'СЕТ СН'!$H$5</f>
        <v>5170.3636230499997</v>
      </c>
      <c r="O84" s="37">
        <f>SUMIFS(СВЦЭМ!$C$34:$C$777,СВЦЭМ!$A$34:$A$777,$A84,СВЦЭМ!$B$34:$B$777,O$83)+'СЕТ СН'!$H$9+СВЦЭМ!$D$10+'СЕТ СН'!$H$5</f>
        <v>5193.4991222600001</v>
      </c>
      <c r="P84" s="37">
        <f>SUMIFS(СВЦЭМ!$C$34:$C$777,СВЦЭМ!$A$34:$A$777,$A84,СВЦЭМ!$B$34:$B$777,P$83)+'СЕТ СН'!$H$9+СВЦЭМ!$D$10+'СЕТ СН'!$H$5</f>
        <v>5139.7304373899997</v>
      </c>
      <c r="Q84" s="37">
        <f>SUMIFS(СВЦЭМ!$C$34:$C$777,СВЦЭМ!$A$34:$A$777,$A84,СВЦЭМ!$B$34:$B$777,Q$83)+'СЕТ СН'!$H$9+СВЦЭМ!$D$10+'СЕТ СН'!$H$5</f>
        <v>5135.9342669999996</v>
      </c>
      <c r="R84" s="37">
        <f>SUMIFS(СВЦЭМ!$C$34:$C$777,СВЦЭМ!$A$34:$A$777,$A84,СВЦЭМ!$B$34:$B$777,R$83)+'СЕТ СН'!$H$9+СВЦЭМ!$D$10+'СЕТ СН'!$H$5</f>
        <v>5128.9803638800004</v>
      </c>
      <c r="S84" s="37">
        <f>SUMIFS(СВЦЭМ!$C$34:$C$777,СВЦЭМ!$A$34:$A$777,$A84,СВЦЭМ!$B$34:$B$777,S$83)+'СЕТ СН'!$H$9+СВЦЭМ!$D$10+'СЕТ СН'!$H$5</f>
        <v>5194.49426993</v>
      </c>
      <c r="T84" s="37">
        <f>SUMIFS(СВЦЭМ!$C$34:$C$777,СВЦЭМ!$A$34:$A$777,$A84,СВЦЭМ!$B$34:$B$777,T$83)+'СЕТ СН'!$H$9+СВЦЭМ!$D$10+'СЕТ СН'!$H$5</f>
        <v>5161.2878422699996</v>
      </c>
      <c r="U84" s="37">
        <f>SUMIFS(СВЦЭМ!$C$34:$C$777,СВЦЭМ!$A$34:$A$777,$A84,СВЦЭМ!$B$34:$B$777,U$83)+'СЕТ СН'!$H$9+СВЦЭМ!$D$10+'СЕТ СН'!$H$5</f>
        <v>5059.8337845799997</v>
      </c>
      <c r="V84" s="37">
        <f>SUMIFS(СВЦЭМ!$C$34:$C$777,СВЦЭМ!$A$34:$A$777,$A84,СВЦЭМ!$B$34:$B$777,V$83)+'СЕТ СН'!$H$9+СВЦЭМ!$D$10+'СЕТ СН'!$H$5</f>
        <v>5025.0071756899997</v>
      </c>
      <c r="W84" s="37">
        <f>SUMIFS(СВЦЭМ!$C$34:$C$777,СВЦЭМ!$A$34:$A$777,$A84,СВЦЭМ!$B$34:$B$777,W$83)+'СЕТ СН'!$H$9+СВЦЭМ!$D$10+'СЕТ СН'!$H$5</f>
        <v>5036.6627043799999</v>
      </c>
      <c r="X84" s="37">
        <f>SUMIFS(СВЦЭМ!$C$34:$C$777,СВЦЭМ!$A$34:$A$777,$A84,СВЦЭМ!$B$34:$B$777,X$83)+'СЕТ СН'!$H$9+СВЦЭМ!$D$10+'СЕТ СН'!$H$5</f>
        <v>5002.8352697600003</v>
      </c>
      <c r="Y84" s="37">
        <f>SUMIFS(СВЦЭМ!$C$34:$C$777,СВЦЭМ!$A$34:$A$777,$A84,СВЦЭМ!$B$34:$B$777,Y$83)+'СЕТ СН'!$H$9+СВЦЭМ!$D$10+'СЕТ СН'!$H$5</f>
        <v>5042.7670822499995</v>
      </c>
    </row>
    <row r="85" spans="1:25" ht="15.75" x14ac:dyDescent="0.2">
      <c r="A85" s="36">
        <f>A84+1</f>
        <v>42584</v>
      </c>
      <c r="B85" s="37">
        <f>SUMIFS(СВЦЭМ!$C$34:$C$777,СВЦЭМ!$A$34:$A$777,$A85,СВЦЭМ!$B$34:$B$777,B$83)+'СЕТ СН'!$H$9+СВЦЭМ!$D$10+'СЕТ СН'!$H$5</f>
        <v>5069.7445107599997</v>
      </c>
      <c r="C85" s="37">
        <f>SUMIFS(СВЦЭМ!$C$34:$C$777,СВЦЭМ!$A$34:$A$777,$A85,СВЦЭМ!$B$34:$B$777,C$83)+'СЕТ СН'!$H$9+СВЦЭМ!$D$10+'СЕТ СН'!$H$5</f>
        <v>5175.8473517399998</v>
      </c>
      <c r="D85" s="37">
        <f>SUMIFS(СВЦЭМ!$C$34:$C$777,СВЦЭМ!$A$34:$A$777,$A85,СВЦЭМ!$B$34:$B$777,D$83)+'СЕТ СН'!$H$9+СВЦЭМ!$D$10+'СЕТ СН'!$H$5</f>
        <v>5192.9212086500002</v>
      </c>
      <c r="E85" s="37">
        <f>SUMIFS(СВЦЭМ!$C$34:$C$777,СВЦЭМ!$A$34:$A$777,$A85,СВЦЭМ!$B$34:$B$777,E$83)+'СЕТ СН'!$H$9+СВЦЭМ!$D$10+'СЕТ СН'!$H$5</f>
        <v>5200.2610006100003</v>
      </c>
      <c r="F85" s="37">
        <f>SUMIFS(СВЦЭМ!$C$34:$C$777,СВЦЭМ!$A$34:$A$777,$A85,СВЦЭМ!$B$34:$B$777,F$83)+'СЕТ СН'!$H$9+СВЦЭМ!$D$10+'СЕТ СН'!$H$5</f>
        <v>5217.1252868499996</v>
      </c>
      <c r="G85" s="37">
        <f>SUMIFS(СВЦЭМ!$C$34:$C$777,СВЦЭМ!$A$34:$A$777,$A85,СВЦЭМ!$B$34:$B$777,G$83)+'СЕТ СН'!$H$9+СВЦЭМ!$D$10+'СЕТ СН'!$H$5</f>
        <v>5216.1893798799993</v>
      </c>
      <c r="H85" s="37">
        <f>SUMIFS(СВЦЭМ!$C$34:$C$777,СВЦЭМ!$A$34:$A$777,$A85,СВЦЭМ!$B$34:$B$777,H$83)+'СЕТ СН'!$H$9+СВЦЭМ!$D$10+'СЕТ СН'!$H$5</f>
        <v>5168.3707536399997</v>
      </c>
      <c r="I85" s="37">
        <f>SUMIFS(СВЦЭМ!$C$34:$C$777,СВЦЭМ!$A$34:$A$777,$A85,СВЦЭМ!$B$34:$B$777,I$83)+'СЕТ СН'!$H$9+СВЦЭМ!$D$10+'СЕТ СН'!$H$5</f>
        <v>5150.9239071299999</v>
      </c>
      <c r="J85" s="37">
        <f>SUMIFS(СВЦЭМ!$C$34:$C$777,СВЦЭМ!$A$34:$A$777,$A85,СВЦЭМ!$B$34:$B$777,J$83)+'СЕТ СН'!$H$9+СВЦЭМ!$D$10+'СЕТ СН'!$H$5</f>
        <v>5200.5505049399999</v>
      </c>
      <c r="K85" s="37">
        <f>SUMIFS(СВЦЭМ!$C$34:$C$777,СВЦЭМ!$A$34:$A$777,$A85,СВЦЭМ!$B$34:$B$777,K$83)+'СЕТ СН'!$H$9+СВЦЭМ!$D$10+'СЕТ СН'!$H$5</f>
        <v>5367.81972056</v>
      </c>
      <c r="L85" s="37">
        <f>SUMIFS(СВЦЭМ!$C$34:$C$777,СВЦЭМ!$A$34:$A$777,$A85,СВЦЭМ!$B$34:$B$777,L$83)+'СЕТ СН'!$H$9+СВЦЭМ!$D$10+'СЕТ СН'!$H$5</f>
        <v>5745.9197113600003</v>
      </c>
      <c r="M85" s="37">
        <f>SUMIFS(СВЦЭМ!$C$34:$C$777,СВЦЭМ!$A$34:$A$777,$A85,СВЦЭМ!$B$34:$B$777,M$83)+'СЕТ СН'!$H$9+СВЦЭМ!$D$10+'СЕТ СН'!$H$5</f>
        <v>5824.7773263999998</v>
      </c>
      <c r="N85" s="37">
        <f>SUMIFS(СВЦЭМ!$C$34:$C$777,СВЦЭМ!$A$34:$A$777,$A85,СВЦЭМ!$B$34:$B$777,N$83)+'СЕТ СН'!$H$9+СВЦЭМ!$D$10+'СЕТ СН'!$H$5</f>
        <v>5594.6749650700003</v>
      </c>
      <c r="O85" s="37">
        <f>SUMIFS(СВЦЭМ!$C$34:$C$777,СВЦЭМ!$A$34:$A$777,$A85,СВЦЭМ!$B$34:$B$777,O$83)+'СЕТ СН'!$H$9+СВЦЭМ!$D$10+'СЕТ СН'!$H$5</f>
        <v>5312.3758351399993</v>
      </c>
      <c r="P85" s="37">
        <f>SUMIFS(СВЦЭМ!$C$34:$C$777,СВЦЭМ!$A$34:$A$777,$A85,СВЦЭМ!$B$34:$B$777,P$83)+'СЕТ СН'!$H$9+СВЦЭМ!$D$10+'СЕТ СН'!$H$5</f>
        <v>5197.5546651699997</v>
      </c>
      <c r="Q85" s="37">
        <f>SUMIFS(СВЦЭМ!$C$34:$C$777,СВЦЭМ!$A$34:$A$777,$A85,СВЦЭМ!$B$34:$B$777,Q$83)+'СЕТ СН'!$H$9+СВЦЭМ!$D$10+'СЕТ СН'!$H$5</f>
        <v>5167.9163140700002</v>
      </c>
      <c r="R85" s="37">
        <f>SUMIFS(СВЦЭМ!$C$34:$C$777,СВЦЭМ!$A$34:$A$777,$A85,СВЦЭМ!$B$34:$B$777,R$83)+'СЕТ СН'!$H$9+СВЦЭМ!$D$10+'СЕТ СН'!$H$5</f>
        <v>5205.8827388600002</v>
      </c>
      <c r="S85" s="37">
        <f>SUMIFS(СВЦЭМ!$C$34:$C$777,СВЦЭМ!$A$34:$A$777,$A85,СВЦЭМ!$B$34:$B$777,S$83)+'СЕТ СН'!$H$9+СВЦЭМ!$D$10+'СЕТ СН'!$H$5</f>
        <v>5254.4670520500003</v>
      </c>
      <c r="T85" s="37">
        <f>SUMIFS(СВЦЭМ!$C$34:$C$777,СВЦЭМ!$A$34:$A$777,$A85,СВЦЭМ!$B$34:$B$777,T$83)+'СЕТ СН'!$H$9+СВЦЭМ!$D$10+'СЕТ СН'!$H$5</f>
        <v>5180.4745774900002</v>
      </c>
      <c r="U85" s="37">
        <f>SUMIFS(СВЦЭМ!$C$34:$C$777,СВЦЭМ!$A$34:$A$777,$A85,СВЦЭМ!$B$34:$B$777,U$83)+'СЕТ СН'!$H$9+СВЦЭМ!$D$10+'СЕТ СН'!$H$5</f>
        <v>5121.0541533099995</v>
      </c>
      <c r="V85" s="37">
        <f>SUMIFS(СВЦЭМ!$C$34:$C$777,СВЦЭМ!$A$34:$A$777,$A85,СВЦЭМ!$B$34:$B$777,V$83)+'СЕТ СН'!$H$9+СВЦЭМ!$D$10+'СЕТ СН'!$H$5</f>
        <v>5115.5186694200002</v>
      </c>
      <c r="W85" s="37">
        <f>SUMIFS(СВЦЭМ!$C$34:$C$777,СВЦЭМ!$A$34:$A$777,$A85,СВЦЭМ!$B$34:$B$777,W$83)+'СЕТ СН'!$H$9+СВЦЭМ!$D$10+'СЕТ СН'!$H$5</f>
        <v>5137.5713080599999</v>
      </c>
      <c r="X85" s="37">
        <f>SUMIFS(СВЦЭМ!$C$34:$C$777,СВЦЭМ!$A$34:$A$777,$A85,СВЦЭМ!$B$34:$B$777,X$83)+'СЕТ СН'!$H$9+СВЦЭМ!$D$10+'СЕТ СН'!$H$5</f>
        <v>5094.1976327000002</v>
      </c>
      <c r="Y85" s="37">
        <f>SUMIFS(СВЦЭМ!$C$34:$C$777,СВЦЭМ!$A$34:$A$777,$A85,СВЦЭМ!$B$34:$B$777,Y$83)+'СЕТ СН'!$H$9+СВЦЭМ!$D$10+'СЕТ СН'!$H$5</f>
        <v>5073.1806272899994</v>
      </c>
    </row>
    <row r="86" spans="1:25" ht="15.75" x14ac:dyDescent="0.2">
      <c r="A86" s="36">
        <f t="shared" ref="A86:A114" si="2">A85+1</f>
        <v>42585</v>
      </c>
      <c r="B86" s="37">
        <f>SUMIFS(СВЦЭМ!$C$34:$C$777,СВЦЭМ!$A$34:$A$777,$A86,СВЦЭМ!$B$34:$B$777,B$83)+'СЕТ СН'!$H$9+СВЦЭМ!$D$10+'СЕТ СН'!$H$5</f>
        <v>5110.4875475999997</v>
      </c>
      <c r="C86" s="37">
        <f>SUMIFS(СВЦЭМ!$C$34:$C$777,СВЦЭМ!$A$34:$A$777,$A86,СВЦЭМ!$B$34:$B$777,C$83)+'СЕТ СН'!$H$9+СВЦЭМ!$D$10+'СЕТ СН'!$H$5</f>
        <v>5170.12051789</v>
      </c>
      <c r="D86" s="37">
        <f>SUMIFS(СВЦЭМ!$C$34:$C$777,СВЦЭМ!$A$34:$A$777,$A86,СВЦЭМ!$B$34:$B$777,D$83)+'СЕТ СН'!$H$9+СВЦЭМ!$D$10+'СЕТ СН'!$H$5</f>
        <v>5187.0553730900001</v>
      </c>
      <c r="E86" s="37">
        <f>SUMIFS(СВЦЭМ!$C$34:$C$777,СВЦЭМ!$A$34:$A$777,$A86,СВЦЭМ!$B$34:$B$777,E$83)+'СЕТ СН'!$H$9+СВЦЭМ!$D$10+'СЕТ СН'!$H$5</f>
        <v>5221.2249881999996</v>
      </c>
      <c r="F86" s="37">
        <f>SUMIFS(СВЦЭМ!$C$34:$C$777,СВЦЭМ!$A$34:$A$777,$A86,СВЦЭМ!$B$34:$B$777,F$83)+'СЕТ СН'!$H$9+СВЦЭМ!$D$10+'СЕТ СН'!$H$5</f>
        <v>5225.1173440499997</v>
      </c>
      <c r="G86" s="37">
        <f>SUMIFS(СВЦЭМ!$C$34:$C$777,СВЦЭМ!$A$34:$A$777,$A86,СВЦЭМ!$B$34:$B$777,G$83)+'СЕТ СН'!$H$9+СВЦЭМ!$D$10+'СЕТ СН'!$H$5</f>
        <v>5213.0323907700003</v>
      </c>
      <c r="H86" s="37">
        <f>SUMIFS(СВЦЭМ!$C$34:$C$777,СВЦЭМ!$A$34:$A$777,$A86,СВЦЭМ!$B$34:$B$777,H$83)+'СЕТ СН'!$H$9+СВЦЭМ!$D$10+'СЕТ СН'!$H$5</f>
        <v>5172.3319100899998</v>
      </c>
      <c r="I86" s="37">
        <f>SUMIFS(СВЦЭМ!$C$34:$C$777,СВЦЭМ!$A$34:$A$777,$A86,СВЦЭМ!$B$34:$B$777,I$83)+'СЕТ СН'!$H$9+СВЦЭМ!$D$10+'СЕТ СН'!$H$5</f>
        <v>5113.0201906799994</v>
      </c>
      <c r="J86" s="37">
        <f>SUMIFS(СВЦЭМ!$C$34:$C$777,СВЦЭМ!$A$34:$A$777,$A86,СВЦЭМ!$B$34:$B$777,J$83)+'СЕТ СН'!$H$9+СВЦЭМ!$D$10+'СЕТ СН'!$H$5</f>
        <v>5131.01510323</v>
      </c>
      <c r="K86" s="37">
        <f>SUMIFS(СВЦЭМ!$C$34:$C$777,СВЦЭМ!$A$34:$A$777,$A86,СВЦЭМ!$B$34:$B$777,K$83)+'СЕТ СН'!$H$9+СВЦЭМ!$D$10+'СЕТ СН'!$H$5</f>
        <v>5114.17921854</v>
      </c>
      <c r="L86" s="37">
        <f>SUMIFS(СВЦЭМ!$C$34:$C$777,СВЦЭМ!$A$34:$A$777,$A86,СВЦЭМ!$B$34:$B$777,L$83)+'СЕТ СН'!$H$9+СВЦЭМ!$D$10+'СЕТ СН'!$H$5</f>
        <v>5093.8025314799997</v>
      </c>
      <c r="M86" s="37">
        <f>SUMIFS(СВЦЭМ!$C$34:$C$777,СВЦЭМ!$A$34:$A$777,$A86,СВЦЭМ!$B$34:$B$777,M$83)+'СЕТ СН'!$H$9+СВЦЭМ!$D$10+'СЕТ СН'!$H$5</f>
        <v>5125.33824387</v>
      </c>
      <c r="N86" s="37">
        <f>SUMIFS(СВЦЭМ!$C$34:$C$777,СВЦЭМ!$A$34:$A$777,$A86,СВЦЭМ!$B$34:$B$777,N$83)+'СЕТ СН'!$H$9+СВЦЭМ!$D$10+'СЕТ СН'!$H$5</f>
        <v>5130.4052218199995</v>
      </c>
      <c r="O86" s="37">
        <f>SUMIFS(СВЦЭМ!$C$34:$C$777,СВЦЭМ!$A$34:$A$777,$A86,СВЦЭМ!$B$34:$B$777,O$83)+'СЕТ СН'!$H$9+СВЦЭМ!$D$10+'СЕТ СН'!$H$5</f>
        <v>5126.3302313799995</v>
      </c>
      <c r="P86" s="37">
        <f>SUMIFS(СВЦЭМ!$C$34:$C$777,СВЦЭМ!$A$34:$A$777,$A86,СВЦЭМ!$B$34:$B$777,P$83)+'СЕТ СН'!$H$9+СВЦЭМ!$D$10+'СЕТ СН'!$H$5</f>
        <v>5082.0684246599994</v>
      </c>
      <c r="Q86" s="37">
        <f>SUMIFS(СВЦЭМ!$C$34:$C$777,СВЦЭМ!$A$34:$A$777,$A86,СВЦЭМ!$B$34:$B$777,Q$83)+'СЕТ СН'!$H$9+СВЦЭМ!$D$10+'СЕТ СН'!$H$5</f>
        <v>5078.7606532399996</v>
      </c>
      <c r="R86" s="37">
        <f>SUMIFS(СВЦЭМ!$C$34:$C$777,СВЦЭМ!$A$34:$A$777,$A86,СВЦЭМ!$B$34:$B$777,R$83)+'СЕТ СН'!$H$9+СВЦЭМ!$D$10+'СЕТ СН'!$H$5</f>
        <v>5069.94226617</v>
      </c>
      <c r="S86" s="37">
        <f>SUMIFS(СВЦЭМ!$C$34:$C$777,СВЦЭМ!$A$34:$A$777,$A86,СВЦЭМ!$B$34:$B$777,S$83)+'СЕТ СН'!$H$9+СВЦЭМ!$D$10+'СЕТ СН'!$H$5</f>
        <v>5164.09758306</v>
      </c>
      <c r="T86" s="37">
        <f>SUMIFS(СВЦЭМ!$C$34:$C$777,СВЦЭМ!$A$34:$A$777,$A86,СВЦЭМ!$B$34:$B$777,T$83)+'СЕТ СН'!$H$9+СВЦЭМ!$D$10+'СЕТ СН'!$H$5</f>
        <v>5167.3866361999999</v>
      </c>
      <c r="U86" s="37">
        <f>SUMIFS(СВЦЭМ!$C$34:$C$777,СВЦЭМ!$A$34:$A$777,$A86,СВЦЭМ!$B$34:$B$777,U$83)+'СЕТ СН'!$H$9+СВЦЭМ!$D$10+'СЕТ СН'!$H$5</f>
        <v>5124.2780029300002</v>
      </c>
      <c r="V86" s="37">
        <f>SUMIFS(СВЦЭМ!$C$34:$C$777,СВЦЭМ!$A$34:$A$777,$A86,СВЦЭМ!$B$34:$B$777,V$83)+'СЕТ СН'!$H$9+СВЦЭМ!$D$10+'СЕТ СН'!$H$5</f>
        <v>5141.6198992299996</v>
      </c>
      <c r="W86" s="37">
        <f>SUMIFS(СВЦЭМ!$C$34:$C$777,СВЦЭМ!$A$34:$A$777,$A86,СВЦЭМ!$B$34:$B$777,W$83)+'СЕТ СН'!$H$9+СВЦЭМ!$D$10+'СЕТ СН'!$H$5</f>
        <v>5151.39845857</v>
      </c>
      <c r="X86" s="37">
        <f>SUMIFS(СВЦЭМ!$C$34:$C$777,СВЦЭМ!$A$34:$A$777,$A86,СВЦЭМ!$B$34:$B$777,X$83)+'СЕТ СН'!$H$9+СВЦЭМ!$D$10+'СЕТ СН'!$H$5</f>
        <v>5081.9672760399999</v>
      </c>
      <c r="Y86" s="37">
        <f>SUMIFS(СВЦЭМ!$C$34:$C$777,СВЦЭМ!$A$34:$A$777,$A86,СВЦЭМ!$B$34:$B$777,Y$83)+'СЕТ СН'!$H$9+СВЦЭМ!$D$10+'СЕТ СН'!$H$5</f>
        <v>5047.2565693199995</v>
      </c>
    </row>
    <row r="87" spans="1:25" ht="15.75" x14ac:dyDescent="0.2">
      <c r="A87" s="36">
        <f t="shared" si="2"/>
        <v>42586</v>
      </c>
      <c r="B87" s="37">
        <f>SUMIFS(СВЦЭМ!$C$34:$C$777,СВЦЭМ!$A$34:$A$777,$A87,СВЦЭМ!$B$34:$B$777,B$83)+'СЕТ СН'!$H$9+СВЦЭМ!$D$10+'СЕТ СН'!$H$5</f>
        <v>5128.80452341</v>
      </c>
      <c r="C87" s="37">
        <f>SUMIFS(СВЦЭМ!$C$34:$C$777,СВЦЭМ!$A$34:$A$777,$A87,СВЦЭМ!$B$34:$B$777,C$83)+'СЕТ СН'!$H$9+СВЦЭМ!$D$10+'СЕТ СН'!$H$5</f>
        <v>5197.3102327400002</v>
      </c>
      <c r="D87" s="37">
        <f>SUMIFS(СВЦЭМ!$C$34:$C$777,СВЦЭМ!$A$34:$A$777,$A87,СВЦЭМ!$B$34:$B$777,D$83)+'СЕТ СН'!$H$9+СВЦЭМ!$D$10+'СЕТ СН'!$H$5</f>
        <v>5245.5733924300002</v>
      </c>
      <c r="E87" s="37">
        <f>SUMIFS(СВЦЭМ!$C$34:$C$777,СВЦЭМ!$A$34:$A$777,$A87,СВЦЭМ!$B$34:$B$777,E$83)+'СЕТ СН'!$H$9+СВЦЭМ!$D$10+'СЕТ СН'!$H$5</f>
        <v>5264.3737707</v>
      </c>
      <c r="F87" s="37">
        <f>SUMIFS(СВЦЭМ!$C$34:$C$777,СВЦЭМ!$A$34:$A$777,$A87,СВЦЭМ!$B$34:$B$777,F$83)+'СЕТ СН'!$H$9+СВЦЭМ!$D$10+'СЕТ СН'!$H$5</f>
        <v>5262.1010028399996</v>
      </c>
      <c r="G87" s="37">
        <f>SUMIFS(СВЦЭМ!$C$34:$C$777,СВЦЭМ!$A$34:$A$777,$A87,СВЦЭМ!$B$34:$B$777,G$83)+'СЕТ СН'!$H$9+СВЦЭМ!$D$10+'СЕТ СН'!$H$5</f>
        <v>5248.6881009899998</v>
      </c>
      <c r="H87" s="37">
        <f>SUMIFS(СВЦЭМ!$C$34:$C$777,СВЦЭМ!$A$34:$A$777,$A87,СВЦЭМ!$B$34:$B$777,H$83)+'СЕТ СН'!$H$9+СВЦЭМ!$D$10+'СЕТ СН'!$H$5</f>
        <v>5200.62236347</v>
      </c>
      <c r="I87" s="37">
        <f>SUMIFS(СВЦЭМ!$C$34:$C$777,СВЦЭМ!$A$34:$A$777,$A87,СВЦЭМ!$B$34:$B$777,I$83)+'СЕТ СН'!$H$9+СВЦЭМ!$D$10+'СЕТ СН'!$H$5</f>
        <v>5170.6824997699996</v>
      </c>
      <c r="J87" s="37">
        <f>SUMIFS(СВЦЭМ!$C$34:$C$777,СВЦЭМ!$A$34:$A$777,$A87,СВЦЭМ!$B$34:$B$777,J$83)+'СЕТ СН'!$H$9+СВЦЭМ!$D$10+'СЕТ СН'!$H$5</f>
        <v>5181.4406337999999</v>
      </c>
      <c r="K87" s="37">
        <f>SUMIFS(СВЦЭМ!$C$34:$C$777,СВЦЭМ!$A$34:$A$777,$A87,СВЦЭМ!$B$34:$B$777,K$83)+'СЕТ СН'!$H$9+СВЦЭМ!$D$10+'СЕТ СН'!$H$5</f>
        <v>5141.8857326500001</v>
      </c>
      <c r="L87" s="37">
        <f>SUMIFS(СВЦЭМ!$C$34:$C$777,СВЦЭМ!$A$34:$A$777,$A87,СВЦЭМ!$B$34:$B$777,L$83)+'СЕТ СН'!$H$9+СВЦЭМ!$D$10+'СЕТ СН'!$H$5</f>
        <v>5153.9922617299999</v>
      </c>
      <c r="M87" s="37">
        <f>SUMIFS(СВЦЭМ!$C$34:$C$777,СВЦЭМ!$A$34:$A$777,$A87,СВЦЭМ!$B$34:$B$777,M$83)+'СЕТ СН'!$H$9+СВЦЭМ!$D$10+'СЕТ СН'!$H$5</f>
        <v>5169.9352411</v>
      </c>
      <c r="N87" s="37">
        <f>SUMIFS(СВЦЭМ!$C$34:$C$777,СВЦЭМ!$A$34:$A$777,$A87,СВЦЭМ!$B$34:$B$777,N$83)+'СЕТ СН'!$H$9+СВЦЭМ!$D$10+'СЕТ СН'!$H$5</f>
        <v>5179.3068325799995</v>
      </c>
      <c r="O87" s="37">
        <f>SUMIFS(СВЦЭМ!$C$34:$C$777,СВЦЭМ!$A$34:$A$777,$A87,СВЦЭМ!$B$34:$B$777,O$83)+'СЕТ СН'!$H$9+СВЦЭМ!$D$10+'СЕТ СН'!$H$5</f>
        <v>5230.2203151200001</v>
      </c>
      <c r="P87" s="37">
        <f>SUMIFS(СВЦЭМ!$C$34:$C$777,СВЦЭМ!$A$34:$A$777,$A87,СВЦЭМ!$B$34:$B$777,P$83)+'СЕТ СН'!$H$9+СВЦЭМ!$D$10+'СЕТ СН'!$H$5</f>
        <v>5206.0385395599997</v>
      </c>
      <c r="Q87" s="37">
        <f>SUMIFS(СВЦЭМ!$C$34:$C$777,СВЦЭМ!$A$34:$A$777,$A87,СВЦЭМ!$B$34:$B$777,Q$83)+'СЕТ СН'!$H$9+СВЦЭМ!$D$10+'СЕТ СН'!$H$5</f>
        <v>5107.9885866200002</v>
      </c>
      <c r="R87" s="37">
        <f>SUMIFS(СВЦЭМ!$C$34:$C$777,СВЦЭМ!$A$34:$A$777,$A87,СВЦЭМ!$B$34:$B$777,R$83)+'СЕТ СН'!$H$9+СВЦЭМ!$D$10+'СЕТ СН'!$H$5</f>
        <v>5088.6069326699999</v>
      </c>
      <c r="S87" s="37">
        <f>SUMIFS(СВЦЭМ!$C$34:$C$777,СВЦЭМ!$A$34:$A$777,$A87,СВЦЭМ!$B$34:$B$777,S$83)+'СЕТ СН'!$H$9+СВЦЭМ!$D$10+'СЕТ СН'!$H$5</f>
        <v>5151.4669518199998</v>
      </c>
      <c r="T87" s="37">
        <f>SUMIFS(СВЦЭМ!$C$34:$C$777,СВЦЭМ!$A$34:$A$777,$A87,СВЦЭМ!$B$34:$B$777,T$83)+'СЕТ СН'!$H$9+СВЦЭМ!$D$10+'СЕТ СН'!$H$5</f>
        <v>5120.7990417800002</v>
      </c>
      <c r="U87" s="37">
        <f>SUMIFS(СВЦЭМ!$C$34:$C$777,СВЦЭМ!$A$34:$A$777,$A87,СВЦЭМ!$B$34:$B$777,U$83)+'СЕТ СН'!$H$9+СВЦЭМ!$D$10+'СЕТ СН'!$H$5</f>
        <v>5108.6249156599997</v>
      </c>
      <c r="V87" s="37">
        <f>SUMIFS(СВЦЭМ!$C$34:$C$777,СВЦЭМ!$A$34:$A$777,$A87,СВЦЭМ!$B$34:$B$777,V$83)+'СЕТ СН'!$H$9+СВЦЭМ!$D$10+'СЕТ СН'!$H$5</f>
        <v>5128.9779466800001</v>
      </c>
      <c r="W87" s="37">
        <f>SUMIFS(СВЦЭМ!$C$34:$C$777,СВЦЭМ!$A$34:$A$777,$A87,СВЦЭМ!$B$34:$B$777,W$83)+'СЕТ СН'!$H$9+СВЦЭМ!$D$10+'СЕТ СН'!$H$5</f>
        <v>5150.7278425300001</v>
      </c>
      <c r="X87" s="37">
        <f>SUMIFS(СВЦЭМ!$C$34:$C$777,СВЦЭМ!$A$34:$A$777,$A87,СВЦЭМ!$B$34:$B$777,X$83)+'СЕТ СН'!$H$9+СВЦЭМ!$D$10+'СЕТ СН'!$H$5</f>
        <v>5124.7910093600003</v>
      </c>
      <c r="Y87" s="37">
        <f>SUMIFS(СВЦЭМ!$C$34:$C$777,СВЦЭМ!$A$34:$A$777,$A87,СВЦЭМ!$B$34:$B$777,Y$83)+'СЕТ СН'!$H$9+СВЦЭМ!$D$10+'СЕТ СН'!$H$5</f>
        <v>5102.33980505</v>
      </c>
    </row>
    <row r="88" spans="1:25" ht="15.75" x14ac:dyDescent="0.2">
      <c r="A88" s="36">
        <f t="shared" si="2"/>
        <v>42587</v>
      </c>
      <c r="B88" s="37">
        <f>SUMIFS(СВЦЭМ!$C$34:$C$777,СВЦЭМ!$A$34:$A$777,$A88,СВЦЭМ!$B$34:$B$777,B$83)+'СЕТ СН'!$H$9+СВЦЭМ!$D$10+'СЕТ СН'!$H$5</f>
        <v>5037.4709072899996</v>
      </c>
      <c r="C88" s="37">
        <f>SUMIFS(СВЦЭМ!$C$34:$C$777,СВЦЭМ!$A$34:$A$777,$A88,СВЦЭМ!$B$34:$B$777,C$83)+'СЕТ СН'!$H$9+СВЦЭМ!$D$10+'СЕТ СН'!$H$5</f>
        <v>5129.2272987599999</v>
      </c>
      <c r="D88" s="37">
        <f>SUMIFS(СВЦЭМ!$C$34:$C$777,СВЦЭМ!$A$34:$A$777,$A88,СВЦЭМ!$B$34:$B$777,D$83)+'СЕТ СН'!$H$9+СВЦЭМ!$D$10+'СЕТ СН'!$H$5</f>
        <v>5145.1309310400002</v>
      </c>
      <c r="E88" s="37">
        <f>SUMIFS(СВЦЭМ!$C$34:$C$777,СВЦЭМ!$A$34:$A$777,$A88,СВЦЭМ!$B$34:$B$777,E$83)+'СЕТ СН'!$H$9+СВЦЭМ!$D$10+'СЕТ СН'!$H$5</f>
        <v>5149.8360904399997</v>
      </c>
      <c r="F88" s="37">
        <f>SUMIFS(СВЦЭМ!$C$34:$C$777,СВЦЭМ!$A$34:$A$777,$A88,СВЦЭМ!$B$34:$B$777,F$83)+'СЕТ СН'!$H$9+СВЦЭМ!$D$10+'СЕТ СН'!$H$5</f>
        <v>5147.9187177599997</v>
      </c>
      <c r="G88" s="37">
        <f>SUMIFS(СВЦЭМ!$C$34:$C$777,СВЦЭМ!$A$34:$A$777,$A88,СВЦЭМ!$B$34:$B$777,G$83)+'СЕТ СН'!$H$9+СВЦЭМ!$D$10+'СЕТ СН'!$H$5</f>
        <v>5157.6362171299997</v>
      </c>
      <c r="H88" s="37">
        <f>SUMIFS(СВЦЭМ!$C$34:$C$777,СВЦЭМ!$A$34:$A$777,$A88,СВЦЭМ!$B$34:$B$777,H$83)+'СЕТ СН'!$H$9+СВЦЭМ!$D$10+'СЕТ СН'!$H$5</f>
        <v>5138.0435685800003</v>
      </c>
      <c r="I88" s="37">
        <f>SUMIFS(СВЦЭМ!$C$34:$C$777,СВЦЭМ!$A$34:$A$777,$A88,СВЦЭМ!$B$34:$B$777,I$83)+'СЕТ СН'!$H$9+СВЦЭМ!$D$10+'СЕТ СН'!$H$5</f>
        <v>5140.87823002</v>
      </c>
      <c r="J88" s="37">
        <f>SUMIFS(СВЦЭМ!$C$34:$C$777,СВЦЭМ!$A$34:$A$777,$A88,СВЦЭМ!$B$34:$B$777,J$83)+'СЕТ СН'!$H$9+СВЦЭМ!$D$10+'СЕТ СН'!$H$5</f>
        <v>5138.3107572199997</v>
      </c>
      <c r="K88" s="37">
        <f>SUMIFS(СВЦЭМ!$C$34:$C$777,СВЦЭМ!$A$34:$A$777,$A88,СВЦЭМ!$B$34:$B$777,K$83)+'СЕТ СН'!$H$9+СВЦЭМ!$D$10+'СЕТ СН'!$H$5</f>
        <v>5101.2792639899999</v>
      </c>
      <c r="L88" s="37">
        <f>SUMIFS(СВЦЭМ!$C$34:$C$777,СВЦЭМ!$A$34:$A$777,$A88,СВЦЭМ!$B$34:$B$777,L$83)+'СЕТ СН'!$H$9+СВЦЭМ!$D$10+'СЕТ СН'!$H$5</f>
        <v>5098.0346749</v>
      </c>
      <c r="M88" s="37">
        <f>SUMIFS(СВЦЭМ!$C$34:$C$777,СВЦЭМ!$A$34:$A$777,$A88,СВЦЭМ!$B$34:$B$777,M$83)+'СЕТ СН'!$H$9+СВЦЭМ!$D$10+'СЕТ СН'!$H$5</f>
        <v>5157.6327200899996</v>
      </c>
      <c r="N88" s="37">
        <f>SUMIFS(СВЦЭМ!$C$34:$C$777,СВЦЭМ!$A$34:$A$777,$A88,СВЦЭМ!$B$34:$B$777,N$83)+'СЕТ СН'!$H$9+СВЦЭМ!$D$10+'СЕТ СН'!$H$5</f>
        <v>5186.3763345400002</v>
      </c>
      <c r="O88" s="37">
        <f>SUMIFS(СВЦЭМ!$C$34:$C$777,СВЦЭМ!$A$34:$A$777,$A88,СВЦЭМ!$B$34:$B$777,O$83)+'СЕТ СН'!$H$9+СВЦЭМ!$D$10+'СЕТ СН'!$H$5</f>
        <v>5626.2855583199998</v>
      </c>
      <c r="P88" s="37">
        <f>SUMIFS(СВЦЭМ!$C$34:$C$777,СВЦЭМ!$A$34:$A$777,$A88,СВЦЭМ!$B$34:$B$777,P$83)+'СЕТ СН'!$H$9+СВЦЭМ!$D$10+'СЕТ СН'!$H$5</f>
        <v>5799.8827317599998</v>
      </c>
      <c r="Q88" s="37">
        <f>SUMIFS(СВЦЭМ!$C$34:$C$777,СВЦЭМ!$A$34:$A$777,$A88,СВЦЭМ!$B$34:$B$777,Q$83)+'СЕТ СН'!$H$9+СВЦЭМ!$D$10+'СЕТ СН'!$H$5</f>
        <v>5516.2845502500004</v>
      </c>
      <c r="R88" s="37">
        <f>SUMIFS(СВЦЭМ!$C$34:$C$777,СВЦЭМ!$A$34:$A$777,$A88,СВЦЭМ!$B$34:$B$777,R$83)+'СЕТ СН'!$H$9+СВЦЭМ!$D$10+'СЕТ СН'!$H$5</f>
        <v>5131.5070505100002</v>
      </c>
      <c r="S88" s="37">
        <f>SUMIFS(СВЦЭМ!$C$34:$C$777,СВЦЭМ!$A$34:$A$777,$A88,СВЦЭМ!$B$34:$B$777,S$83)+'СЕТ СН'!$H$9+СВЦЭМ!$D$10+'СЕТ СН'!$H$5</f>
        <v>5137.9160808500001</v>
      </c>
      <c r="T88" s="37">
        <f>SUMIFS(СВЦЭМ!$C$34:$C$777,СВЦЭМ!$A$34:$A$777,$A88,СВЦЭМ!$B$34:$B$777,T$83)+'СЕТ СН'!$H$9+СВЦЭМ!$D$10+'СЕТ СН'!$H$5</f>
        <v>5084.8455831299998</v>
      </c>
      <c r="U88" s="37">
        <f>SUMIFS(СВЦЭМ!$C$34:$C$777,СВЦЭМ!$A$34:$A$777,$A88,СВЦЭМ!$B$34:$B$777,U$83)+'СЕТ СН'!$H$9+СВЦЭМ!$D$10+'СЕТ СН'!$H$5</f>
        <v>5119.26503073</v>
      </c>
      <c r="V88" s="37">
        <f>SUMIFS(СВЦЭМ!$C$34:$C$777,СВЦЭМ!$A$34:$A$777,$A88,СВЦЭМ!$B$34:$B$777,V$83)+'СЕТ СН'!$H$9+СВЦЭМ!$D$10+'СЕТ СН'!$H$5</f>
        <v>5096.7681343200002</v>
      </c>
      <c r="W88" s="37">
        <f>SUMIFS(СВЦЭМ!$C$34:$C$777,СВЦЭМ!$A$34:$A$777,$A88,СВЦЭМ!$B$34:$B$777,W$83)+'СЕТ СН'!$H$9+СВЦЭМ!$D$10+'СЕТ СН'!$H$5</f>
        <v>5130.82424429</v>
      </c>
      <c r="X88" s="37">
        <f>SUMIFS(СВЦЭМ!$C$34:$C$777,СВЦЭМ!$A$34:$A$777,$A88,СВЦЭМ!$B$34:$B$777,X$83)+'СЕТ СН'!$H$9+СВЦЭМ!$D$10+'СЕТ СН'!$H$5</f>
        <v>5067.8492484299995</v>
      </c>
      <c r="Y88" s="37">
        <f>SUMIFS(СВЦЭМ!$C$34:$C$777,СВЦЭМ!$A$34:$A$777,$A88,СВЦЭМ!$B$34:$B$777,Y$83)+'СЕТ СН'!$H$9+СВЦЭМ!$D$10+'СЕТ СН'!$H$5</f>
        <v>5084.8307220799998</v>
      </c>
    </row>
    <row r="89" spans="1:25" ht="15.75" x14ac:dyDescent="0.2">
      <c r="A89" s="36">
        <f t="shared" si="2"/>
        <v>42588</v>
      </c>
      <c r="B89" s="37">
        <f>SUMIFS(СВЦЭМ!$C$34:$C$777,СВЦЭМ!$A$34:$A$777,$A89,СВЦЭМ!$B$34:$B$777,B$83)+'СЕТ СН'!$H$9+СВЦЭМ!$D$10+'СЕТ СН'!$H$5</f>
        <v>5198.7550761399998</v>
      </c>
      <c r="C89" s="37">
        <f>SUMIFS(СВЦЭМ!$C$34:$C$777,СВЦЭМ!$A$34:$A$777,$A89,СВЦЭМ!$B$34:$B$777,C$83)+'СЕТ СН'!$H$9+СВЦЭМ!$D$10+'СЕТ СН'!$H$5</f>
        <v>5287.6071505199998</v>
      </c>
      <c r="D89" s="37">
        <f>SUMIFS(СВЦЭМ!$C$34:$C$777,СВЦЭМ!$A$34:$A$777,$A89,СВЦЭМ!$B$34:$B$777,D$83)+'СЕТ СН'!$H$9+СВЦЭМ!$D$10+'СЕТ СН'!$H$5</f>
        <v>5332.6979477799996</v>
      </c>
      <c r="E89" s="37">
        <f>SUMIFS(СВЦЭМ!$C$34:$C$777,СВЦЭМ!$A$34:$A$777,$A89,СВЦЭМ!$B$34:$B$777,E$83)+'СЕТ СН'!$H$9+СВЦЭМ!$D$10+'СЕТ СН'!$H$5</f>
        <v>5367.5430551600002</v>
      </c>
      <c r="F89" s="37">
        <f>SUMIFS(СВЦЭМ!$C$34:$C$777,СВЦЭМ!$A$34:$A$777,$A89,СВЦЭМ!$B$34:$B$777,F$83)+'СЕТ СН'!$H$9+СВЦЭМ!$D$10+'СЕТ СН'!$H$5</f>
        <v>5405.1092803499996</v>
      </c>
      <c r="G89" s="37">
        <f>SUMIFS(СВЦЭМ!$C$34:$C$777,СВЦЭМ!$A$34:$A$777,$A89,СВЦЭМ!$B$34:$B$777,G$83)+'СЕТ СН'!$H$9+СВЦЭМ!$D$10+'СЕТ СН'!$H$5</f>
        <v>5406.5172166899993</v>
      </c>
      <c r="H89" s="37">
        <f>SUMIFS(СВЦЭМ!$C$34:$C$777,СВЦЭМ!$A$34:$A$777,$A89,СВЦЭМ!$B$34:$B$777,H$83)+'СЕТ СН'!$H$9+СВЦЭМ!$D$10+'СЕТ СН'!$H$5</f>
        <v>5368.9882270399994</v>
      </c>
      <c r="I89" s="37">
        <f>SUMIFS(СВЦЭМ!$C$34:$C$777,СВЦЭМ!$A$34:$A$777,$A89,СВЦЭМ!$B$34:$B$777,I$83)+'СЕТ СН'!$H$9+СВЦЭМ!$D$10+'СЕТ СН'!$H$5</f>
        <v>5273.5716243299994</v>
      </c>
      <c r="J89" s="37">
        <f>SUMIFS(СВЦЭМ!$C$34:$C$777,СВЦЭМ!$A$34:$A$777,$A89,СВЦЭМ!$B$34:$B$777,J$83)+'СЕТ СН'!$H$9+СВЦЭМ!$D$10+'СЕТ СН'!$H$5</f>
        <v>5163.9611990399999</v>
      </c>
      <c r="K89" s="37">
        <f>SUMIFS(СВЦЭМ!$C$34:$C$777,СВЦЭМ!$A$34:$A$777,$A89,СВЦЭМ!$B$34:$B$777,K$83)+'СЕТ СН'!$H$9+СВЦЭМ!$D$10+'СЕТ СН'!$H$5</f>
        <v>5152.6423802499994</v>
      </c>
      <c r="L89" s="37">
        <f>SUMIFS(СВЦЭМ!$C$34:$C$777,СВЦЭМ!$A$34:$A$777,$A89,СВЦЭМ!$B$34:$B$777,L$83)+'СЕТ СН'!$H$9+СВЦЭМ!$D$10+'СЕТ СН'!$H$5</f>
        <v>5190.5691454500002</v>
      </c>
      <c r="M89" s="37">
        <f>SUMIFS(СВЦЭМ!$C$34:$C$777,СВЦЭМ!$A$34:$A$777,$A89,СВЦЭМ!$B$34:$B$777,M$83)+'СЕТ СН'!$H$9+СВЦЭМ!$D$10+'СЕТ СН'!$H$5</f>
        <v>5134.6512992199996</v>
      </c>
      <c r="N89" s="37">
        <f>SUMIFS(СВЦЭМ!$C$34:$C$777,СВЦЭМ!$A$34:$A$777,$A89,СВЦЭМ!$B$34:$B$777,N$83)+'СЕТ СН'!$H$9+СВЦЭМ!$D$10+'СЕТ СН'!$H$5</f>
        <v>5113.0668312600001</v>
      </c>
      <c r="O89" s="37">
        <f>SUMIFS(СВЦЭМ!$C$34:$C$777,СВЦЭМ!$A$34:$A$777,$A89,СВЦЭМ!$B$34:$B$777,O$83)+'СЕТ СН'!$H$9+СВЦЭМ!$D$10+'СЕТ СН'!$H$5</f>
        <v>5109.1280215699999</v>
      </c>
      <c r="P89" s="37">
        <f>SUMIFS(СВЦЭМ!$C$34:$C$777,СВЦЭМ!$A$34:$A$777,$A89,СВЦЭМ!$B$34:$B$777,P$83)+'СЕТ СН'!$H$9+СВЦЭМ!$D$10+'СЕТ СН'!$H$5</f>
        <v>5121.2386488699995</v>
      </c>
      <c r="Q89" s="37">
        <f>SUMIFS(СВЦЭМ!$C$34:$C$777,СВЦЭМ!$A$34:$A$777,$A89,СВЦЭМ!$B$34:$B$777,Q$83)+'СЕТ СН'!$H$9+СВЦЭМ!$D$10+'СЕТ СН'!$H$5</f>
        <v>5196.3520642599997</v>
      </c>
      <c r="R89" s="37">
        <f>SUMIFS(СВЦЭМ!$C$34:$C$777,СВЦЭМ!$A$34:$A$777,$A89,СВЦЭМ!$B$34:$B$777,R$83)+'СЕТ СН'!$H$9+СВЦЭМ!$D$10+'СЕТ СН'!$H$5</f>
        <v>5102.15230049</v>
      </c>
      <c r="S89" s="37">
        <f>SUMIFS(СВЦЭМ!$C$34:$C$777,СВЦЭМ!$A$34:$A$777,$A89,СВЦЭМ!$B$34:$B$777,S$83)+'СЕТ СН'!$H$9+СВЦЭМ!$D$10+'СЕТ СН'!$H$5</f>
        <v>5096.9927840599994</v>
      </c>
      <c r="T89" s="37">
        <f>SUMIFS(СВЦЭМ!$C$34:$C$777,СВЦЭМ!$A$34:$A$777,$A89,СВЦЭМ!$B$34:$B$777,T$83)+'СЕТ СН'!$H$9+СВЦЭМ!$D$10+'СЕТ СН'!$H$5</f>
        <v>5105.9972999399997</v>
      </c>
      <c r="U89" s="37">
        <f>SUMIFS(СВЦЭМ!$C$34:$C$777,СВЦЭМ!$A$34:$A$777,$A89,СВЦЭМ!$B$34:$B$777,U$83)+'СЕТ СН'!$H$9+СВЦЭМ!$D$10+'СЕТ СН'!$H$5</f>
        <v>5092.7860792699994</v>
      </c>
      <c r="V89" s="37">
        <f>SUMIFS(СВЦЭМ!$C$34:$C$777,СВЦЭМ!$A$34:$A$777,$A89,СВЦЭМ!$B$34:$B$777,V$83)+'СЕТ СН'!$H$9+СВЦЭМ!$D$10+'СЕТ СН'!$H$5</f>
        <v>5110.5305699199998</v>
      </c>
      <c r="W89" s="37">
        <f>SUMIFS(СВЦЭМ!$C$34:$C$777,СВЦЭМ!$A$34:$A$777,$A89,СВЦЭМ!$B$34:$B$777,W$83)+'СЕТ СН'!$H$9+СВЦЭМ!$D$10+'СЕТ СН'!$H$5</f>
        <v>5127.4557530800002</v>
      </c>
      <c r="X89" s="37">
        <f>SUMIFS(СВЦЭМ!$C$34:$C$777,СВЦЭМ!$A$34:$A$777,$A89,СВЦЭМ!$B$34:$B$777,X$83)+'СЕТ СН'!$H$9+СВЦЭМ!$D$10+'СЕТ СН'!$H$5</f>
        <v>5079.93966378</v>
      </c>
      <c r="Y89" s="37">
        <f>SUMIFS(СВЦЭМ!$C$34:$C$777,СВЦЭМ!$A$34:$A$777,$A89,СВЦЭМ!$B$34:$B$777,Y$83)+'СЕТ СН'!$H$9+СВЦЭМ!$D$10+'СЕТ СН'!$H$5</f>
        <v>5105.12964586</v>
      </c>
    </row>
    <row r="90" spans="1:25" ht="15.75" x14ac:dyDescent="0.2">
      <c r="A90" s="36">
        <f t="shared" si="2"/>
        <v>42589</v>
      </c>
      <c r="B90" s="37">
        <f>SUMIFS(СВЦЭМ!$C$34:$C$777,СВЦЭМ!$A$34:$A$777,$A90,СВЦЭМ!$B$34:$B$777,B$83)+'СЕТ СН'!$H$9+СВЦЭМ!$D$10+'СЕТ СН'!$H$5</f>
        <v>5165.7845899699996</v>
      </c>
      <c r="C90" s="37">
        <f>SUMIFS(СВЦЭМ!$C$34:$C$777,СВЦЭМ!$A$34:$A$777,$A90,СВЦЭМ!$B$34:$B$777,C$83)+'СЕТ СН'!$H$9+СВЦЭМ!$D$10+'СЕТ СН'!$H$5</f>
        <v>5260.5867823400004</v>
      </c>
      <c r="D90" s="37">
        <f>SUMIFS(СВЦЭМ!$C$34:$C$777,СВЦЭМ!$A$34:$A$777,$A90,СВЦЭМ!$B$34:$B$777,D$83)+'СЕТ СН'!$H$9+СВЦЭМ!$D$10+'СЕТ СН'!$H$5</f>
        <v>5326.9041312199997</v>
      </c>
      <c r="E90" s="37">
        <f>SUMIFS(СВЦЭМ!$C$34:$C$777,СВЦЭМ!$A$34:$A$777,$A90,СВЦЭМ!$B$34:$B$777,E$83)+'СЕТ СН'!$H$9+СВЦЭМ!$D$10+'СЕТ СН'!$H$5</f>
        <v>5361.7033963800004</v>
      </c>
      <c r="F90" s="37">
        <f>SUMIFS(СВЦЭМ!$C$34:$C$777,СВЦЭМ!$A$34:$A$777,$A90,СВЦЭМ!$B$34:$B$777,F$83)+'СЕТ СН'!$H$9+СВЦЭМ!$D$10+'СЕТ СН'!$H$5</f>
        <v>5371.9526641399998</v>
      </c>
      <c r="G90" s="37">
        <f>SUMIFS(СВЦЭМ!$C$34:$C$777,СВЦЭМ!$A$34:$A$777,$A90,СВЦЭМ!$B$34:$B$777,G$83)+'СЕТ СН'!$H$9+СВЦЭМ!$D$10+'СЕТ СН'!$H$5</f>
        <v>5379.8698198700004</v>
      </c>
      <c r="H90" s="37">
        <f>SUMIFS(СВЦЭМ!$C$34:$C$777,СВЦЭМ!$A$34:$A$777,$A90,СВЦЭМ!$B$34:$B$777,H$83)+'СЕТ СН'!$H$9+СВЦЭМ!$D$10+'СЕТ СН'!$H$5</f>
        <v>5336.0551721600004</v>
      </c>
      <c r="I90" s="37">
        <f>SUMIFS(СВЦЭМ!$C$34:$C$777,СВЦЭМ!$A$34:$A$777,$A90,СВЦЭМ!$B$34:$B$777,I$83)+'СЕТ СН'!$H$9+СВЦЭМ!$D$10+'СЕТ СН'!$H$5</f>
        <v>5296.3263741299997</v>
      </c>
      <c r="J90" s="37">
        <f>SUMIFS(СВЦЭМ!$C$34:$C$777,СВЦЭМ!$A$34:$A$777,$A90,СВЦЭМ!$B$34:$B$777,J$83)+'СЕТ СН'!$H$9+СВЦЭМ!$D$10+'СЕТ СН'!$H$5</f>
        <v>5200.3541324500002</v>
      </c>
      <c r="K90" s="37">
        <f>SUMIFS(СВЦЭМ!$C$34:$C$777,СВЦЭМ!$A$34:$A$777,$A90,СВЦЭМ!$B$34:$B$777,K$83)+'СЕТ СН'!$H$9+СВЦЭМ!$D$10+'СЕТ СН'!$H$5</f>
        <v>5138.6872736099995</v>
      </c>
      <c r="L90" s="37">
        <f>SUMIFS(СВЦЭМ!$C$34:$C$777,СВЦЭМ!$A$34:$A$777,$A90,СВЦЭМ!$B$34:$B$777,L$83)+'СЕТ СН'!$H$9+СВЦЭМ!$D$10+'СЕТ СН'!$H$5</f>
        <v>5174.3694846399994</v>
      </c>
      <c r="M90" s="37">
        <f>SUMIFS(СВЦЭМ!$C$34:$C$777,СВЦЭМ!$A$34:$A$777,$A90,СВЦЭМ!$B$34:$B$777,M$83)+'СЕТ СН'!$H$9+СВЦЭМ!$D$10+'СЕТ СН'!$H$5</f>
        <v>5146.0437290600003</v>
      </c>
      <c r="N90" s="37">
        <f>SUMIFS(СВЦЭМ!$C$34:$C$777,СВЦЭМ!$A$34:$A$777,$A90,СВЦЭМ!$B$34:$B$777,N$83)+'СЕТ СН'!$H$9+СВЦЭМ!$D$10+'СЕТ СН'!$H$5</f>
        <v>5107.9078838699998</v>
      </c>
      <c r="O90" s="37">
        <f>SUMIFS(СВЦЭМ!$C$34:$C$777,СВЦЭМ!$A$34:$A$777,$A90,СВЦЭМ!$B$34:$B$777,O$83)+'СЕТ СН'!$H$9+СВЦЭМ!$D$10+'СЕТ СН'!$H$5</f>
        <v>5113.6426617300003</v>
      </c>
      <c r="P90" s="37">
        <f>SUMIFS(СВЦЭМ!$C$34:$C$777,СВЦЭМ!$A$34:$A$777,$A90,СВЦЭМ!$B$34:$B$777,P$83)+'СЕТ СН'!$H$9+СВЦЭМ!$D$10+'СЕТ СН'!$H$5</f>
        <v>5218.8862696300002</v>
      </c>
      <c r="Q90" s="37">
        <f>SUMIFS(СВЦЭМ!$C$34:$C$777,СВЦЭМ!$A$34:$A$777,$A90,СВЦЭМ!$B$34:$B$777,Q$83)+'СЕТ СН'!$H$9+СВЦЭМ!$D$10+'СЕТ СН'!$H$5</f>
        <v>5137.9722645499996</v>
      </c>
      <c r="R90" s="37">
        <f>SUMIFS(СВЦЭМ!$C$34:$C$777,СВЦЭМ!$A$34:$A$777,$A90,СВЦЭМ!$B$34:$B$777,R$83)+'СЕТ СН'!$H$9+СВЦЭМ!$D$10+'СЕТ СН'!$H$5</f>
        <v>5134.6062315399995</v>
      </c>
      <c r="S90" s="37">
        <f>SUMIFS(СВЦЭМ!$C$34:$C$777,СВЦЭМ!$A$34:$A$777,$A90,СВЦЭМ!$B$34:$B$777,S$83)+'СЕТ СН'!$H$9+СВЦЭМ!$D$10+'СЕТ СН'!$H$5</f>
        <v>5164.3938090800002</v>
      </c>
      <c r="T90" s="37">
        <f>SUMIFS(СВЦЭМ!$C$34:$C$777,СВЦЭМ!$A$34:$A$777,$A90,СВЦЭМ!$B$34:$B$777,T$83)+'СЕТ СН'!$H$9+СВЦЭМ!$D$10+'СЕТ СН'!$H$5</f>
        <v>5214.0304981099998</v>
      </c>
      <c r="U90" s="37">
        <f>SUMIFS(СВЦЭМ!$C$34:$C$777,СВЦЭМ!$A$34:$A$777,$A90,СВЦЭМ!$B$34:$B$777,U$83)+'СЕТ СН'!$H$9+СВЦЭМ!$D$10+'СЕТ СН'!$H$5</f>
        <v>5138.25958214</v>
      </c>
      <c r="V90" s="37">
        <f>SUMIFS(СВЦЭМ!$C$34:$C$777,СВЦЭМ!$A$34:$A$777,$A90,СВЦЭМ!$B$34:$B$777,V$83)+'СЕТ СН'!$H$9+СВЦЭМ!$D$10+'СЕТ СН'!$H$5</f>
        <v>5148.7813587000001</v>
      </c>
      <c r="W90" s="37">
        <f>SUMIFS(СВЦЭМ!$C$34:$C$777,СВЦЭМ!$A$34:$A$777,$A90,СВЦЭМ!$B$34:$B$777,W$83)+'СЕТ СН'!$H$9+СВЦЭМ!$D$10+'СЕТ СН'!$H$5</f>
        <v>5162.6336610099997</v>
      </c>
      <c r="X90" s="37">
        <f>SUMIFS(СВЦЭМ!$C$34:$C$777,СВЦЭМ!$A$34:$A$777,$A90,СВЦЭМ!$B$34:$B$777,X$83)+'СЕТ СН'!$H$9+СВЦЭМ!$D$10+'СЕТ СН'!$H$5</f>
        <v>5135.9569485000002</v>
      </c>
      <c r="Y90" s="37">
        <f>SUMIFS(СВЦЭМ!$C$34:$C$777,СВЦЭМ!$A$34:$A$777,$A90,СВЦЭМ!$B$34:$B$777,Y$83)+'СЕТ СН'!$H$9+СВЦЭМ!$D$10+'СЕТ СН'!$H$5</f>
        <v>5099.11837629</v>
      </c>
    </row>
    <row r="91" spans="1:25" ht="15.75" x14ac:dyDescent="0.2">
      <c r="A91" s="36">
        <f t="shared" si="2"/>
        <v>42590</v>
      </c>
      <c r="B91" s="37">
        <f>SUMIFS(СВЦЭМ!$C$34:$C$777,СВЦЭМ!$A$34:$A$777,$A91,СВЦЭМ!$B$34:$B$777,B$83)+'СЕТ СН'!$H$9+СВЦЭМ!$D$10+'СЕТ СН'!$H$5</f>
        <v>5138.6562393699996</v>
      </c>
      <c r="C91" s="37">
        <f>SUMIFS(СВЦЭМ!$C$34:$C$777,СВЦЭМ!$A$34:$A$777,$A91,СВЦЭМ!$B$34:$B$777,C$83)+'СЕТ СН'!$H$9+СВЦЭМ!$D$10+'СЕТ СН'!$H$5</f>
        <v>5222.3874579700005</v>
      </c>
      <c r="D91" s="37">
        <f>SUMIFS(СВЦЭМ!$C$34:$C$777,СВЦЭМ!$A$34:$A$777,$A91,СВЦЭМ!$B$34:$B$777,D$83)+'СЕТ СН'!$H$9+СВЦЭМ!$D$10+'СЕТ СН'!$H$5</f>
        <v>5281.7514308199998</v>
      </c>
      <c r="E91" s="37">
        <f>SUMIFS(СВЦЭМ!$C$34:$C$777,СВЦЭМ!$A$34:$A$777,$A91,СВЦЭМ!$B$34:$B$777,E$83)+'СЕТ СН'!$H$9+СВЦЭМ!$D$10+'СЕТ СН'!$H$5</f>
        <v>5327.8615145900003</v>
      </c>
      <c r="F91" s="37">
        <f>SUMIFS(СВЦЭМ!$C$34:$C$777,СВЦЭМ!$A$34:$A$777,$A91,СВЦЭМ!$B$34:$B$777,F$83)+'СЕТ СН'!$H$9+СВЦЭМ!$D$10+'СЕТ СН'!$H$5</f>
        <v>5343.5022079099999</v>
      </c>
      <c r="G91" s="37">
        <f>SUMIFS(СВЦЭМ!$C$34:$C$777,СВЦЭМ!$A$34:$A$777,$A91,СВЦЭМ!$B$34:$B$777,G$83)+'СЕТ СН'!$H$9+СВЦЭМ!$D$10+'СЕТ СН'!$H$5</f>
        <v>5315.04603142</v>
      </c>
      <c r="H91" s="37">
        <f>SUMIFS(СВЦЭМ!$C$34:$C$777,СВЦЭМ!$A$34:$A$777,$A91,СВЦЭМ!$B$34:$B$777,H$83)+'СЕТ СН'!$H$9+СВЦЭМ!$D$10+'СЕТ СН'!$H$5</f>
        <v>5254.3544076799999</v>
      </c>
      <c r="I91" s="37">
        <f>SUMIFS(СВЦЭМ!$C$34:$C$777,СВЦЭМ!$A$34:$A$777,$A91,СВЦЭМ!$B$34:$B$777,I$83)+'СЕТ СН'!$H$9+СВЦЭМ!$D$10+'СЕТ СН'!$H$5</f>
        <v>5191.4947675399999</v>
      </c>
      <c r="J91" s="37">
        <f>SUMIFS(СВЦЭМ!$C$34:$C$777,СВЦЭМ!$A$34:$A$777,$A91,СВЦЭМ!$B$34:$B$777,J$83)+'СЕТ СН'!$H$9+СВЦЭМ!$D$10+'СЕТ СН'!$H$5</f>
        <v>5230.3777448199999</v>
      </c>
      <c r="K91" s="37">
        <f>SUMIFS(СВЦЭМ!$C$34:$C$777,СВЦЭМ!$A$34:$A$777,$A91,СВЦЭМ!$B$34:$B$777,K$83)+'СЕТ СН'!$H$9+СВЦЭМ!$D$10+'СЕТ СН'!$H$5</f>
        <v>5363.2089644799998</v>
      </c>
      <c r="L91" s="37">
        <f>SUMIFS(СВЦЭМ!$C$34:$C$777,СВЦЭМ!$A$34:$A$777,$A91,СВЦЭМ!$B$34:$B$777,L$83)+'СЕТ СН'!$H$9+СВЦЭМ!$D$10+'СЕТ СН'!$H$5</f>
        <v>5709.0852129699997</v>
      </c>
      <c r="M91" s="37">
        <f>SUMIFS(СВЦЭМ!$C$34:$C$777,СВЦЭМ!$A$34:$A$777,$A91,СВЦЭМ!$B$34:$B$777,M$83)+'СЕТ СН'!$H$9+СВЦЭМ!$D$10+'СЕТ СН'!$H$5</f>
        <v>5671.3514599099999</v>
      </c>
      <c r="N91" s="37">
        <f>SUMIFS(СВЦЭМ!$C$34:$C$777,СВЦЭМ!$A$34:$A$777,$A91,СВЦЭМ!$B$34:$B$777,N$83)+'СЕТ СН'!$H$9+СВЦЭМ!$D$10+'СЕТ СН'!$H$5</f>
        <v>5265.0484771600004</v>
      </c>
      <c r="O91" s="37">
        <f>SUMIFS(СВЦЭМ!$C$34:$C$777,СВЦЭМ!$A$34:$A$777,$A91,СВЦЭМ!$B$34:$B$777,O$83)+'СЕТ СН'!$H$9+СВЦЭМ!$D$10+'СЕТ СН'!$H$5</f>
        <v>5297.1740036399997</v>
      </c>
      <c r="P91" s="37">
        <f>SUMIFS(СВЦЭМ!$C$34:$C$777,СВЦЭМ!$A$34:$A$777,$A91,СВЦЭМ!$B$34:$B$777,P$83)+'СЕТ СН'!$H$9+СВЦЭМ!$D$10+'СЕТ СН'!$H$5</f>
        <v>5162.2584212299998</v>
      </c>
      <c r="Q91" s="37">
        <f>SUMIFS(СВЦЭМ!$C$34:$C$777,СВЦЭМ!$A$34:$A$777,$A91,СВЦЭМ!$B$34:$B$777,Q$83)+'СЕТ СН'!$H$9+СВЦЭМ!$D$10+'СЕТ СН'!$H$5</f>
        <v>5155.3965233099998</v>
      </c>
      <c r="R91" s="37">
        <f>SUMIFS(СВЦЭМ!$C$34:$C$777,СВЦЭМ!$A$34:$A$777,$A91,СВЦЭМ!$B$34:$B$777,R$83)+'СЕТ СН'!$H$9+СВЦЭМ!$D$10+'СЕТ СН'!$H$5</f>
        <v>5155.1003215800001</v>
      </c>
      <c r="S91" s="37">
        <f>SUMIFS(СВЦЭМ!$C$34:$C$777,СВЦЭМ!$A$34:$A$777,$A91,СВЦЭМ!$B$34:$B$777,S$83)+'СЕТ СН'!$H$9+СВЦЭМ!$D$10+'СЕТ СН'!$H$5</f>
        <v>5251.8975632000001</v>
      </c>
      <c r="T91" s="37">
        <f>SUMIFS(СВЦЭМ!$C$34:$C$777,СВЦЭМ!$A$34:$A$777,$A91,СВЦЭМ!$B$34:$B$777,T$83)+'СЕТ СН'!$H$9+СВЦЭМ!$D$10+'СЕТ СН'!$H$5</f>
        <v>5222.00321523</v>
      </c>
      <c r="U91" s="37">
        <f>SUMIFS(СВЦЭМ!$C$34:$C$777,СВЦЭМ!$A$34:$A$777,$A91,СВЦЭМ!$B$34:$B$777,U$83)+'СЕТ СН'!$H$9+СВЦЭМ!$D$10+'СЕТ СН'!$H$5</f>
        <v>5218.7597250700001</v>
      </c>
      <c r="V91" s="37">
        <f>SUMIFS(СВЦЭМ!$C$34:$C$777,СВЦЭМ!$A$34:$A$777,$A91,СВЦЭМ!$B$34:$B$777,V$83)+'СЕТ СН'!$H$9+СВЦЭМ!$D$10+'СЕТ СН'!$H$5</f>
        <v>5254.10438454</v>
      </c>
      <c r="W91" s="37">
        <f>SUMIFS(СВЦЭМ!$C$34:$C$777,СВЦЭМ!$A$34:$A$777,$A91,СВЦЭМ!$B$34:$B$777,W$83)+'СЕТ СН'!$H$9+СВЦЭМ!$D$10+'СЕТ СН'!$H$5</f>
        <v>5274.0244367300002</v>
      </c>
      <c r="X91" s="37">
        <f>SUMIFS(СВЦЭМ!$C$34:$C$777,СВЦЭМ!$A$34:$A$777,$A91,СВЦЭМ!$B$34:$B$777,X$83)+'СЕТ СН'!$H$9+СВЦЭМ!$D$10+'СЕТ СН'!$H$5</f>
        <v>5158.0528889899997</v>
      </c>
      <c r="Y91" s="37">
        <f>SUMIFS(СВЦЭМ!$C$34:$C$777,СВЦЭМ!$A$34:$A$777,$A91,СВЦЭМ!$B$34:$B$777,Y$83)+'СЕТ СН'!$H$9+СВЦЭМ!$D$10+'СЕТ СН'!$H$5</f>
        <v>5177.8139025599994</v>
      </c>
    </row>
    <row r="92" spans="1:25" ht="15.75" x14ac:dyDescent="0.2">
      <c r="A92" s="36">
        <f t="shared" si="2"/>
        <v>42591</v>
      </c>
      <c r="B92" s="37">
        <f>SUMIFS(СВЦЭМ!$C$34:$C$777,СВЦЭМ!$A$34:$A$777,$A92,СВЦЭМ!$B$34:$B$777,B$83)+'СЕТ СН'!$H$9+СВЦЭМ!$D$10+'СЕТ СН'!$H$5</f>
        <v>5219.0720087299997</v>
      </c>
      <c r="C92" s="37">
        <f>SUMIFS(СВЦЭМ!$C$34:$C$777,СВЦЭМ!$A$34:$A$777,$A92,СВЦЭМ!$B$34:$B$777,C$83)+'СЕТ СН'!$H$9+СВЦЭМ!$D$10+'СЕТ СН'!$H$5</f>
        <v>5310.8850942700001</v>
      </c>
      <c r="D92" s="37">
        <f>SUMIFS(СВЦЭМ!$C$34:$C$777,СВЦЭМ!$A$34:$A$777,$A92,СВЦЭМ!$B$34:$B$777,D$83)+'СЕТ СН'!$H$9+СВЦЭМ!$D$10+'СЕТ СН'!$H$5</f>
        <v>5346.2992819600004</v>
      </c>
      <c r="E92" s="37">
        <f>SUMIFS(СВЦЭМ!$C$34:$C$777,СВЦЭМ!$A$34:$A$777,$A92,СВЦЭМ!$B$34:$B$777,E$83)+'СЕТ СН'!$H$9+СВЦЭМ!$D$10+'СЕТ СН'!$H$5</f>
        <v>5339.5474199599994</v>
      </c>
      <c r="F92" s="37">
        <f>SUMIFS(СВЦЭМ!$C$34:$C$777,СВЦЭМ!$A$34:$A$777,$A92,СВЦЭМ!$B$34:$B$777,F$83)+'СЕТ СН'!$H$9+СВЦЭМ!$D$10+'СЕТ СН'!$H$5</f>
        <v>5289.3705925300001</v>
      </c>
      <c r="G92" s="37">
        <f>SUMIFS(СВЦЭМ!$C$34:$C$777,СВЦЭМ!$A$34:$A$777,$A92,СВЦЭМ!$B$34:$B$777,G$83)+'СЕТ СН'!$H$9+СВЦЭМ!$D$10+'СЕТ СН'!$H$5</f>
        <v>5337.7342245299997</v>
      </c>
      <c r="H92" s="37">
        <f>SUMIFS(СВЦЭМ!$C$34:$C$777,СВЦЭМ!$A$34:$A$777,$A92,СВЦЭМ!$B$34:$B$777,H$83)+'СЕТ СН'!$H$9+СВЦЭМ!$D$10+'СЕТ СН'!$H$5</f>
        <v>5213.13347591</v>
      </c>
      <c r="I92" s="37">
        <f>SUMIFS(СВЦЭМ!$C$34:$C$777,СВЦЭМ!$A$34:$A$777,$A92,СВЦЭМ!$B$34:$B$777,I$83)+'СЕТ СН'!$H$9+СВЦЭМ!$D$10+'СЕТ СН'!$H$5</f>
        <v>5176.5544980499999</v>
      </c>
      <c r="J92" s="37">
        <f>SUMIFS(СВЦЭМ!$C$34:$C$777,СВЦЭМ!$A$34:$A$777,$A92,СВЦЭМ!$B$34:$B$777,J$83)+'СЕТ СН'!$H$9+СВЦЭМ!$D$10+'СЕТ СН'!$H$5</f>
        <v>5146.0850237799996</v>
      </c>
      <c r="K92" s="37">
        <f>SUMIFS(СВЦЭМ!$C$34:$C$777,СВЦЭМ!$A$34:$A$777,$A92,СВЦЭМ!$B$34:$B$777,K$83)+'СЕТ СН'!$H$9+СВЦЭМ!$D$10+'СЕТ СН'!$H$5</f>
        <v>5181.2011492800002</v>
      </c>
      <c r="L92" s="37">
        <f>SUMIFS(СВЦЭМ!$C$34:$C$777,СВЦЭМ!$A$34:$A$777,$A92,СВЦЭМ!$B$34:$B$777,L$83)+'СЕТ СН'!$H$9+СВЦЭМ!$D$10+'СЕТ СН'!$H$5</f>
        <v>5200.5547292199999</v>
      </c>
      <c r="M92" s="37">
        <f>SUMIFS(СВЦЭМ!$C$34:$C$777,СВЦЭМ!$A$34:$A$777,$A92,СВЦЭМ!$B$34:$B$777,M$83)+'СЕТ СН'!$H$9+СВЦЭМ!$D$10+'СЕТ СН'!$H$5</f>
        <v>5215.2002588899995</v>
      </c>
      <c r="N92" s="37">
        <f>SUMIFS(СВЦЭМ!$C$34:$C$777,СВЦЭМ!$A$34:$A$777,$A92,СВЦЭМ!$B$34:$B$777,N$83)+'СЕТ СН'!$H$9+СВЦЭМ!$D$10+'СЕТ СН'!$H$5</f>
        <v>5242.5189214700004</v>
      </c>
      <c r="O92" s="37">
        <f>SUMIFS(СВЦЭМ!$C$34:$C$777,СВЦЭМ!$A$34:$A$777,$A92,СВЦЭМ!$B$34:$B$777,O$83)+'СЕТ СН'!$H$9+СВЦЭМ!$D$10+'СЕТ СН'!$H$5</f>
        <v>5230.97049548</v>
      </c>
      <c r="P92" s="37">
        <f>SUMIFS(СВЦЭМ!$C$34:$C$777,СВЦЭМ!$A$34:$A$777,$A92,СВЦЭМ!$B$34:$B$777,P$83)+'СЕТ СН'!$H$9+СВЦЭМ!$D$10+'СЕТ СН'!$H$5</f>
        <v>5234.8781910999996</v>
      </c>
      <c r="Q92" s="37">
        <f>SUMIFS(СВЦЭМ!$C$34:$C$777,СВЦЭМ!$A$34:$A$777,$A92,СВЦЭМ!$B$34:$B$777,Q$83)+'СЕТ СН'!$H$9+СВЦЭМ!$D$10+'СЕТ СН'!$H$5</f>
        <v>5207.1914386299995</v>
      </c>
      <c r="R92" s="37">
        <f>SUMIFS(СВЦЭМ!$C$34:$C$777,СВЦЭМ!$A$34:$A$777,$A92,СВЦЭМ!$B$34:$B$777,R$83)+'СЕТ СН'!$H$9+СВЦЭМ!$D$10+'СЕТ СН'!$H$5</f>
        <v>5231.37341715</v>
      </c>
      <c r="S92" s="37">
        <f>SUMIFS(СВЦЭМ!$C$34:$C$777,СВЦЭМ!$A$34:$A$777,$A92,СВЦЭМ!$B$34:$B$777,S$83)+'СЕТ СН'!$H$9+СВЦЭМ!$D$10+'СЕТ СН'!$H$5</f>
        <v>5270.3693308700003</v>
      </c>
      <c r="T92" s="37">
        <f>SUMIFS(СВЦЭМ!$C$34:$C$777,СВЦЭМ!$A$34:$A$777,$A92,СВЦЭМ!$B$34:$B$777,T$83)+'СЕТ СН'!$H$9+СВЦЭМ!$D$10+'СЕТ СН'!$H$5</f>
        <v>5264.1380174699998</v>
      </c>
      <c r="U92" s="37">
        <f>SUMIFS(СВЦЭМ!$C$34:$C$777,СВЦЭМ!$A$34:$A$777,$A92,СВЦЭМ!$B$34:$B$777,U$83)+'СЕТ СН'!$H$9+СВЦЭМ!$D$10+'СЕТ СН'!$H$5</f>
        <v>5181.8388462599996</v>
      </c>
      <c r="V92" s="37">
        <f>SUMIFS(СВЦЭМ!$C$34:$C$777,СВЦЭМ!$A$34:$A$777,$A92,СВЦЭМ!$B$34:$B$777,V$83)+'СЕТ СН'!$H$9+СВЦЭМ!$D$10+'СЕТ СН'!$H$5</f>
        <v>5177.1247341199996</v>
      </c>
      <c r="W92" s="37">
        <f>SUMIFS(СВЦЭМ!$C$34:$C$777,СВЦЭМ!$A$34:$A$777,$A92,СВЦЭМ!$B$34:$B$777,W$83)+'СЕТ СН'!$H$9+СВЦЭМ!$D$10+'СЕТ СН'!$H$5</f>
        <v>5228.7779630499999</v>
      </c>
      <c r="X92" s="37">
        <f>SUMIFS(СВЦЭМ!$C$34:$C$777,СВЦЭМ!$A$34:$A$777,$A92,СВЦЭМ!$B$34:$B$777,X$83)+'СЕТ СН'!$H$9+СВЦЭМ!$D$10+'СЕТ СН'!$H$5</f>
        <v>5119.5236735600001</v>
      </c>
      <c r="Y92" s="37">
        <f>SUMIFS(СВЦЭМ!$C$34:$C$777,СВЦЭМ!$A$34:$A$777,$A92,СВЦЭМ!$B$34:$B$777,Y$83)+'СЕТ СН'!$H$9+СВЦЭМ!$D$10+'СЕТ СН'!$H$5</f>
        <v>5128.2710477199998</v>
      </c>
    </row>
    <row r="93" spans="1:25" ht="15.75" x14ac:dyDescent="0.2">
      <c r="A93" s="36">
        <f t="shared" si="2"/>
        <v>42592</v>
      </c>
      <c r="B93" s="37">
        <f>SUMIFS(СВЦЭМ!$C$34:$C$777,СВЦЭМ!$A$34:$A$777,$A93,СВЦЭМ!$B$34:$B$777,B$83)+'СЕТ СН'!$H$9+СВЦЭМ!$D$10+'СЕТ СН'!$H$5</f>
        <v>5217.3990571300001</v>
      </c>
      <c r="C93" s="37">
        <f>SUMIFS(СВЦЭМ!$C$34:$C$777,СВЦЭМ!$A$34:$A$777,$A93,СВЦЭМ!$B$34:$B$777,C$83)+'СЕТ СН'!$H$9+СВЦЭМ!$D$10+'СЕТ СН'!$H$5</f>
        <v>5260.8479632399994</v>
      </c>
      <c r="D93" s="37">
        <f>SUMIFS(СВЦЭМ!$C$34:$C$777,СВЦЭМ!$A$34:$A$777,$A93,СВЦЭМ!$B$34:$B$777,D$83)+'СЕТ СН'!$H$9+СВЦЭМ!$D$10+'СЕТ СН'!$H$5</f>
        <v>5286.8077199299996</v>
      </c>
      <c r="E93" s="37">
        <f>SUMIFS(СВЦЭМ!$C$34:$C$777,СВЦЭМ!$A$34:$A$777,$A93,СВЦЭМ!$B$34:$B$777,E$83)+'СЕТ СН'!$H$9+СВЦЭМ!$D$10+'СЕТ СН'!$H$5</f>
        <v>5280.2119358399996</v>
      </c>
      <c r="F93" s="37">
        <f>SUMIFS(СВЦЭМ!$C$34:$C$777,СВЦЭМ!$A$34:$A$777,$A93,СВЦЭМ!$B$34:$B$777,F$83)+'СЕТ СН'!$H$9+СВЦЭМ!$D$10+'СЕТ СН'!$H$5</f>
        <v>5313.3252214999993</v>
      </c>
      <c r="G93" s="37">
        <f>SUMIFS(СВЦЭМ!$C$34:$C$777,СВЦЭМ!$A$34:$A$777,$A93,СВЦЭМ!$B$34:$B$777,G$83)+'СЕТ СН'!$H$9+СВЦЭМ!$D$10+'СЕТ СН'!$H$5</f>
        <v>5290.6777099699993</v>
      </c>
      <c r="H93" s="37">
        <f>SUMIFS(СВЦЭМ!$C$34:$C$777,СВЦЭМ!$A$34:$A$777,$A93,СВЦЭМ!$B$34:$B$777,H$83)+'СЕТ СН'!$H$9+СВЦЭМ!$D$10+'СЕТ СН'!$H$5</f>
        <v>5243.0252213499998</v>
      </c>
      <c r="I93" s="37">
        <f>SUMIFS(СВЦЭМ!$C$34:$C$777,СВЦЭМ!$A$34:$A$777,$A93,СВЦЭМ!$B$34:$B$777,I$83)+'СЕТ СН'!$H$9+СВЦЭМ!$D$10+'СЕТ СН'!$H$5</f>
        <v>5207.9035544899998</v>
      </c>
      <c r="J93" s="37">
        <f>SUMIFS(СВЦЭМ!$C$34:$C$777,СВЦЭМ!$A$34:$A$777,$A93,СВЦЭМ!$B$34:$B$777,J$83)+'СЕТ СН'!$H$9+СВЦЭМ!$D$10+'СЕТ СН'!$H$5</f>
        <v>5124.2705077999999</v>
      </c>
      <c r="K93" s="37">
        <f>SUMIFS(СВЦЭМ!$C$34:$C$777,СВЦЭМ!$A$34:$A$777,$A93,СВЦЭМ!$B$34:$B$777,K$83)+'СЕТ СН'!$H$9+СВЦЭМ!$D$10+'СЕТ СН'!$H$5</f>
        <v>4885.0391588100001</v>
      </c>
      <c r="L93" s="37">
        <f>SUMIFS(СВЦЭМ!$C$34:$C$777,СВЦЭМ!$A$34:$A$777,$A93,СВЦЭМ!$B$34:$B$777,L$83)+'СЕТ СН'!$H$9+СВЦЭМ!$D$10+'СЕТ СН'!$H$5</f>
        <v>5147.2590360799995</v>
      </c>
      <c r="M93" s="37">
        <f>SUMIFS(СВЦЭМ!$C$34:$C$777,СВЦЭМ!$A$34:$A$777,$A93,СВЦЭМ!$B$34:$B$777,M$83)+'СЕТ СН'!$H$9+СВЦЭМ!$D$10+'СЕТ СН'!$H$5</f>
        <v>5227.8351990699994</v>
      </c>
      <c r="N93" s="37">
        <f>SUMIFS(СВЦЭМ!$C$34:$C$777,СВЦЭМ!$A$34:$A$777,$A93,СВЦЭМ!$B$34:$B$777,N$83)+'СЕТ СН'!$H$9+СВЦЭМ!$D$10+'СЕТ СН'!$H$5</f>
        <v>5344.02605038</v>
      </c>
      <c r="O93" s="37">
        <f>SUMIFS(СВЦЭМ!$C$34:$C$777,СВЦЭМ!$A$34:$A$777,$A93,СВЦЭМ!$B$34:$B$777,O$83)+'СЕТ СН'!$H$9+СВЦЭМ!$D$10+'СЕТ СН'!$H$5</f>
        <v>5341.5029407100001</v>
      </c>
      <c r="P93" s="37">
        <f>SUMIFS(СВЦЭМ!$C$34:$C$777,СВЦЭМ!$A$34:$A$777,$A93,СВЦЭМ!$B$34:$B$777,P$83)+'СЕТ СН'!$H$9+СВЦЭМ!$D$10+'СЕТ СН'!$H$5</f>
        <v>5393.8027119300004</v>
      </c>
      <c r="Q93" s="37">
        <f>SUMIFS(СВЦЭМ!$C$34:$C$777,СВЦЭМ!$A$34:$A$777,$A93,СВЦЭМ!$B$34:$B$777,Q$83)+'СЕТ СН'!$H$9+СВЦЭМ!$D$10+'СЕТ СН'!$H$5</f>
        <v>5298.9214177800004</v>
      </c>
      <c r="R93" s="37">
        <f>SUMIFS(СВЦЭМ!$C$34:$C$777,СВЦЭМ!$A$34:$A$777,$A93,СВЦЭМ!$B$34:$B$777,R$83)+'СЕТ СН'!$H$9+СВЦЭМ!$D$10+'СЕТ СН'!$H$5</f>
        <v>5212.6599643399995</v>
      </c>
      <c r="S93" s="37">
        <f>SUMIFS(СВЦЭМ!$C$34:$C$777,СВЦЭМ!$A$34:$A$777,$A93,СВЦЭМ!$B$34:$B$777,S$83)+'СЕТ СН'!$H$9+СВЦЭМ!$D$10+'СЕТ СН'!$H$5</f>
        <v>5324.4249834700004</v>
      </c>
      <c r="T93" s="37">
        <f>SUMIFS(СВЦЭМ!$C$34:$C$777,СВЦЭМ!$A$34:$A$777,$A93,СВЦЭМ!$B$34:$B$777,T$83)+'СЕТ СН'!$H$9+СВЦЭМ!$D$10+'СЕТ СН'!$H$5</f>
        <v>5374.79299206</v>
      </c>
      <c r="U93" s="37">
        <f>SUMIFS(СВЦЭМ!$C$34:$C$777,СВЦЭМ!$A$34:$A$777,$A93,СВЦЭМ!$B$34:$B$777,U$83)+'СЕТ СН'!$H$9+СВЦЭМ!$D$10+'СЕТ СН'!$H$5</f>
        <v>5378.2425556899998</v>
      </c>
      <c r="V93" s="37">
        <f>SUMIFS(СВЦЭМ!$C$34:$C$777,СВЦЭМ!$A$34:$A$777,$A93,СВЦЭМ!$B$34:$B$777,V$83)+'СЕТ СН'!$H$9+СВЦЭМ!$D$10+'СЕТ СН'!$H$5</f>
        <v>5495.6611503900003</v>
      </c>
      <c r="W93" s="37">
        <f>SUMIFS(СВЦЭМ!$C$34:$C$777,СВЦЭМ!$A$34:$A$777,$A93,СВЦЭМ!$B$34:$B$777,W$83)+'СЕТ СН'!$H$9+СВЦЭМ!$D$10+'СЕТ СН'!$H$5</f>
        <v>5465.0569881900001</v>
      </c>
      <c r="X93" s="37">
        <f>SUMIFS(СВЦЭМ!$C$34:$C$777,СВЦЭМ!$A$34:$A$777,$A93,СВЦЭМ!$B$34:$B$777,X$83)+'СЕТ СН'!$H$9+СВЦЭМ!$D$10+'СЕТ СН'!$H$5</f>
        <v>5301.8403346300001</v>
      </c>
      <c r="Y93" s="37">
        <f>SUMIFS(СВЦЭМ!$C$34:$C$777,СВЦЭМ!$A$34:$A$777,$A93,СВЦЭМ!$B$34:$B$777,Y$83)+'СЕТ СН'!$H$9+СВЦЭМ!$D$10+'СЕТ СН'!$H$5</f>
        <v>5293.4511158200003</v>
      </c>
    </row>
    <row r="94" spans="1:25" ht="15.75" x14ac:dyDescent="0.2">
      <c r="A94" s="36">
        <f t="shared" si="2"/>
        <v>42593</v>
      </c>
      <c r="B94" s="37">
        <f>SUMIFS(СВЦЭМ!$C$34:$C$777,СВЦЭМ!$A$34:$A$777,$A94,СВЦЭМ!$B$34:$B$777,B$83)+'СЕТ СН'!$H$9+СВЦЭМ!$D$10+'СЕТ СН'!$H$5</f>
        <v>5325.4855490199998</v>
      </c>
      <c r="C94" s="37">
        <f>SUMIFS(СВЦЭМ!$C$34:$C$777,СВЦЭМ!$A$34:$A$777,$A94,СВЦЭМ!$B$34:$B$777,C$83)+'СЕТ СН'!$H$9+СВЦЭМ!$D$10+'СЕТ СН'!$H$5</f>
        <v>5415.0825551399994</v>
      </c>
      <c r="D94" s="37">
        <f>SUMIFS(СВЦЭМ!$C$34:$C$777,СВЦЭМ!$A$34:$A$777,$A94,СВЦЭМ!$B$34:$B$777,D$83)+'СЕТ СН'!$H$9+СВЦЭМ!$D$10+'СЕТ СН'!$H$5</f>
        <v>5476.24174477</v>
      </c>
      <c r="E94" s="37">
        <f>SUMIFS(СВЦЭМ!$C$34:$C$777,СВЦЭМ!$A$34:$A$777,$A94,СВЦЭМ!$B$34:$B$777,E$83)+'СЕТ СН'!$H$9+СВЦЭМ!$D$10+'СЕТ СН'!$H$5</f>
        <v>5409.2135536699998</v>
      </c>
      <c r="F94" s="37">
        <f>SUMIFS(СВЦЭМ!$C$34:$C$777,СВЦЭМ!$A$34:$A$777,$A94,СВЦЭМ!$B$34:$B$777,F$83)+'СЕТ СН'!$H$9+СВЦЭМ!$D$10+'СЕТ СН'!$H$5</f>
        <v>5413.3604108399995</v>
      </c>
      <c r="G94" s="37">
        <f>SUMIFS(СВЦЭМ!$C$34:$C$777,СВЦЭМ!$A$34:$A$777,$A94,СВЦЭМ!$B$34:$B$777,G$83)+'СЕТ СН'!$H$9+СВЦЭМ!$D$10+'СЕТ СН'!$H$5</f>
        <v>5396.1007529899998</v>
      </c>
      <c r="H94" s="37">
        <f>SUMIFS(СВЦЭМ!$C$34:$C$777,СВЦЭМ!$A$34:$A$777,$A94,СВЦЭМ!$B$34:$B$777,H$83)+'СЕТ СН'!$H$9+СВЦЭМ!$D$10+'СЕТ СН'!$H$5</f>
        <v>5370.2902627999993</v>
      </c>
      <c r="I94" s="37">
        <f>SUMIFS(СВЦЭМ!$C$34:$C$777,СВЦЭМ!$A$34:$A$777,$A94,СВЦЭМ!$B$34:$B$777,I$83)+'СЕТ СН'!$H$9+СВЦЭМ!$D$10+'СЕТ СН'!$H$5</f>
        <v>5379.8041448499998</v>
      </c>
      <c r="J94" s="37">
        <f>SUMIFS(СВЦЭМ!$C$34:$C$777,СВЦЭМ!$A$34:$A$777,$A94,СВЦЭМ!$B$34:$B$777,J$83)+'СЕТ СН'!$H$9+СВЦЭМ!$D$10+'СЕТ СН'!$H$5</f>
        <v>5201.0229077000004</v>
      </c>
      <c r="K94" s="37">
        <f>SUMIFS(СВЦЭМ!$C$34:$C$777,СВЦЭМ!$A$34:$A$777,$A94,СВЦЭМ!$B$34:$B$777,K$83)+'СЕТ СН'!$H$9+СВЦЭМ!$D$10+'СЕТ СН'!$H$5</f>
        <v>5204.9467364900001</v>
      </c>
      <c r="L94" s="37">
        <f>SUMIFS(СВЦЭМ!$C$34:$C$777,СВЦЭМ!$A$34:$A$777,$A94,СВЦЭМ!$B$34:$B$777,L$83)+'СЕТ СН'!$H$9+СВЦЭМ!$D$10+'СЕТ СН'!$H$5</f>
        <v>5204.8371064100002</v>
      </c>
      <c r="M94" s="37">
        <f>SUMIFS(СВЦЭМ!$C$34:$C$777,СВЦЭМ!$A$34:$A$777,$A94,СВЦЭМ!$B$34:$B$777,M$83)+'СЕТ СН'!$H$9+СВЦЭМ!$D$10+'СЕТ СН'!$H$5</f>
        <v>5216.2287380399994</v>
      </c>
      <c r="N94" s="37">
        <f>SUMIFS(СВЦЭМ!$C$34:$C$777,СВЦЭМ!$A$34:$A$777,$A94,СВЦЭМ!$B$34:$B$777,N$83)+'СЕТ СН'!$H$9+СВЦЭМ!$D$10+'СЕТ СН'!$H$5</f>
        <v>5129.6184203399998</v>
      </c>
      <c r="O94" s="37">
        <f>SUMIFS(СВЦЭМ!$C$34:$C$777,СВЦЭМ!$A$34:$A$777,$A94,СВЦЭМ!$B$34:$B$777,O$83)+'СЕТ СН'!$H$9+СВЦЭМ!$D$10+'СЕТ СН'!$H$5</f>
        <v>5146.1344850200003</v>
      </c>
      <c r="P94" s="37">
        <f>SUMIFS(СВЦЭМ!$C$34:$C$777,СВЦЭМ!$A$34:$A$777,$A94,СВЦЭМ!$B$34:$B$777,P$83)+'СЕТ СН'!$H$9+СВЦЭМ!$D$10+'СЕТ СН'!$H$5</f>
        <v>5290.6805487599995</v>
      </c>
      <c r="Q94" s="37">
        <f>SUMIFS(СВЦЭМ!$C$34:$C$777,СВЦЭМ!$A$34:$A$777,$A94,СВЦЭМ!$B$34:$B$777,Q$83)+'СЕТ СН'!$H$9+СВЦЭМ!$D$10+'СЕТ СН'!$H$5</f>
        <v>5245.0174683499999</v>
      </c>
      <c r="R94" s="37">
        <f>SUMIFS(СВЦЭМ!$C$34:$C$777,СВЦЭМ!$A$34:$A$777,$A94,СВЦЭМ!$B$34:$B$777,R$83)+'СЕТ СН'!$H$9+СВЦЭМ!$D$10+'СЕТ СН'!$H$5</f>
        <v>5966.9275236599997</v>
      </c>
      <c r="S94" s="37">
        <f>SUMIFS(СВЦЭМ!$C$34:$C$777,СВЦЭМ!$A$34:$A$777,$A94,СВЦЭМ!$B$34:$B$777,S$83)+'СЕТ СН'!$H$9+СВЦЭМ!$D$10+'СЕТ СН'!$H$5</f>
        <v>5363.4734845900002</v>
      </c>
      <c r="T94" s="37">
        <f>SUMIFS(СВЦЭМ!$C$34:$C$777,СВЦЭМ!$A$34:$A$777,$A94,СВЦЭМ!$B$34:$B$777,T$83)+'СЕТ СН'!$H$9+СВЦЭМ!$D$10+'СЕТ СН'!$H$5</f>
        <v>5344.3631640599997</v>
      </c>
      <c r="U94" s="37">
        <f>SUMIFS(СВЦЭМ!$C$34:$C$777,СВЦЭМ!$A$34:$A$777,$A94,СВЦЭМ!$B$34:$B$777,U$83)+'СЕТ СН'!$H$9+СВЦЭМ!$D$10+'СЕТ СН'!$H$5</f>
        <v>5260.4190518799996</v>
      </c>
      <c r="V94" s="37">
        <f>SUMIFS(СВЦЭМ!$C$34:$C$777,СВЦЭМ!$A$34:$A$777,$A94,СВЦЭМ!$B$34:$B$777,V$83)+'СЕТ СН'!$H$9+СВЦЭМ!$D$10+'СЕТ СН'!$H$5</f>
        <v>5275.3170928500003</v>
      </c>
      <c r="W94" s="37">
        <f>SUMIFS(СВЦЭМ!$C$34:$C$777,СВЦЭМ!$A$34:$A$777,$A94,СВЦЭМ!$B$34:$B$777,W$83)+'СЕТ СН'!$H$9+СВЦЭМ!$D$10+'СЕТ СН'!$H$5</f>
        <v>5273.7984397199998</v>
      </c>
      <c r="X94" s="37">
        <f>SUMIFS(СВЦЭМ!$C$34:$C$777,СВЦЭМ!$A$34:$A$777,$A94,СВЦЭМ!$B$34:$B$777,X$83)+'СЕТ СН'!$H$9+СВЦЭМ!$D$10+'СЕТ СН'!$H$5</f>
        <v>5201.5123296100001</v>
      </c>
      <c r="Y94" s="37">
        <f>SUMIFS(СВЦЭМ!$C$34:$C$777,СВЦЭМ!$A$34:$A$777,$A94,СВЦЭМ!$B$34:$B$777,Y$83)+'СЕТ СН'!$H$9+СВЦЭМ!$D$10+'СЕТ СН'!$H$5</f>
        <v>5258.59999952</v>
      </c>
    </row>
    <row r="95" spans="1:25" ht="15.75" x14ac:dyDescent="0.2">
      <c r="A95" s="36">
        <f t="shared" si="2"/>
        <v>42594</v>
      </c>
      <c r="B95" s="37">
        <f>SUMIFS(СВЦЭМ!$C$34:$C$777,СВЦЭМ!$A$34:$A$777,$A95,СВЦЭМ!$B$34:$B$777,B$83)+'СЕТ СН'!$H$9+СВЦЭМ!$D$10+'СЕТ СН'!$H$5</f>
        <v>5380.2614010699999</v>
      </c>
      <c r="C95" s="37">
        <f>SUMIFS(СВЦЭМ!$C$34:$C$777,СВЦЭМ!$A$34:$A$777,$A95,СВЦЭМ!$B$34:$B$777,C$83)+'СЕТ СН'!$H$9+СВЦЭМ!$D$10+'СЕТ СН'!$H$5</f>
        <v>5473.8006487299999</v>
      </c>
      <c r="D95" s="37">
        <f>SUMIFS(СВЦЭМ!$C$34:$C$777,СВЦЭМ!$A$34:$A$777,$A95,СВЦЭМ!$B$34:$B$777,D$83)+'СЕТ СН'!$H$9+СВЦЭМ!$D$10+'СЕТ СН'!$H$5</f>
        <v>5449.0937658599996</v>
      </c>
      <c r="E95" s="37">
        <f>SUMIFS(СВЦЭМ!$C$34:$C$777,СВЦЭМ!$A$34:$A$777,$A95,СВЦЭМ!$B$34:$B$777,E$83)+'СЕТ СН'!$H$9+СВЦЭМ!$D$10+'СЕТ СН'!$H$5</f>
        <v>5470.1541313999996</v>
      </c>
      <c r="F95" s="37">
        <f>SUMIFS(СВЦЭМ!$C$34:$C$777,СВЦЭМ!$A$34:$A$777,$A95,СВЦЭМ!$B$34:$B$777,F$83)+'СЕТ СН'!$H$9+СВЦЭМ!$D$10+'СЕТ СН'!$H$5</f>
        <v>5454.4158882699994</v>
      </c>
      <c r="G95" s="37">
        <f>SUMIFS(СВЦЭМ!$C$34:$C$777,СВЦЭМ!$A$34:$A$777,$A95,СВЦЭМ!$B$34:$B$777,G$83)+'СЕТ СН'!$H$9+СВЦЭМ!$D$10+'СЕТ СН'!$H$5</f>
        <v>5439.7249530099998</v>
      </c>
      <c r="H95" s="37">
        <f>SUMIFS(СВЦЭМ!$C$34:$C$777,СВЦЭМ!$A$34:$A$777,$A95,СВЦЭМ!$B$34:$B$777,H$83)+'СЕТ СН'!$H$9+СВЦЭМ!$D$10+'СЕТ СН'!$H$5</f>
        <v>5410.7092900499993</v>
      </c>
      <c r="I95" s="37">
        <f>SUMIFS(СВЦЭМ!$C$34:$C$777,СВЦЭМ!$A$34:$A$777,$A95,СВЦЭМ!$B$34:$B$777,I$83)+'СЕТ СН'!$H$9+СВЦЭМ!$D$10+'СЕТ СН'!$H$5</f>
        <v>5394.3136387300001</v>
      </c>
      <c r="J95" s="37">
        <f>SUMIFS(СВЦЭМ!$C$34:$C$777,СВЦЭМ!$A$34:$A$777,$A95,СВЦЭМ!$B$34:$B$777,J$83)+'СЕТ СН'!$H$9+СВЦЭМ!$D$10+'СЕТ СН'!$H$5</f>
        <v>5321.80717542</v>
      </c>
      <c r="K95" s="37">
        <f>SUMIFS(СВЦЭМ!$C$34:$C$777,СВЦЭМ!$A$34:$A$777,$A95,СВЦЭМ!$B$34:$B$777,K$83)+'СЕТ СН'!$H$9+СВЦЭМ!$D$10+'СЕТ СН'!$H$5</f>
        <v>5220.3454596399997</v>
      </c>
      <c r="L95" s="37">
        <f>SUMIFS(СВЦЭМ!$C$34:$C$777,СВЦЭМ!$A$34:$A$777,$A95,СВЦЭМ!$B$34:$B$777,L$83)+'СЕТ СН'!$H$9+СВЦЭМ!$D$10+'СЕТ СН'!$H$5</f>
        <v>5163.5515301199994</v>
      </c>
      <c r="M95" s="37">
        <f>SUMIFS(СВЦЭМ!$C$34:$C$777,СВЦЭМ!$A$34:$A$777,$A95,СВЦЭМ!$B$34:$B$777,M$83)+'СЕТ СН'!$H$9+СВЦЭМ!$D$10+'СЕТ СН'!$H$5</f>
        <v>5230.40692433</v>
      </c>
      <c r="N95" s="37">
        <f>SUMIFS(СВЦЭМ!$C$34:$C$777,СВЦЭМ!$A$34:$A$777,$A95,СВЦЭМ!$B$34:$B$777,N$83)+'СЕТ СН'!$H$9+СВЦЭМ!$D$10+'СЕТ СН'!$H$5</f>
        <v>5150.7909645399995</v>
      </c>
      <c r="O95" s="37">
        <f>SUMIFS(СВЦЭМ!$C$34:$C$777,СВЦЭМ!$A$34:$A$777,$A95,СВЦЭМ!$B$34:$B$777,O$83)+'СЕТ СН'!$H$9+СВЦЭМ!$D$10+'СЕТ СН'!$H$5</f>
        <v>5213.2411047200003</v>
      </c>
      <c r="P95" s="37">
        <f>SUMIFS(СВЦЭМ!$C$34:$C$777,СВЦЭМ!$A$34:$A$777,$A95,СВЦЭМ!$B$34:$B$777,P$83)+'СЕТ СН'!$H$9+СВЦЭМ!$D$10+'СЕТ СН'!$H$5</f>
        <v>5178.2554620600004</v>
      </c>
      <c r="Q95" s="37">
        <f>SUMIFS(СВЦЭМ!$C$34:$C$777,СВЦЭМ!$A$34:$A$777,$A95,СВЦЭМ!$B$34:$B$777,Q$83)+'СЕТ СН'!$H$9+СВЦЭМ!$D$10+'СЕТ СН'!$H$5</f>
        <v>5170.8679751899999</v>
      </c>
      <c r="R95" s="37">
        <f>SUMIFS(СВЦЭМ!$C$34:$C$777,СВЦЭМ!$A$34:$A$777,$A95,СВЦЭМ!$B$34:$B$777,R$83)+'СЕТ СН'!$H$9+СВЦЭМ!$D$10+'СЕТ СН'!$H$5</f>
        <v>5159.36302961</v>
      </c>
      <c r="S95" s="37">
        <f>SUMIFS(СВЦЭМ!$C$34:$C$777,СВЦЭМ!$A$34:$A$777,$A95,СВЦЭМ!$B$34:$B$777,S$83)+'СЕТ СН'!$H$9+СВЦЭМ!$D$10+'СЕТ СН'!$H$5</f>
        <v>5174.6290405</v>
      </c>
      <c r="T95" s="37">
        <f>SUMIFS(СВЦЭМ!$C$34:$C$777,СВЦЭМ!$A$34:$A$777,$A95,СВЦЭМ!$B$34:$B$777,T$83)+'СЕТ СН'!$H$9+СВЦЭМ!$D$10+'СЕТ СН'!$H$5</f>
        <v>5148.6079257800002</v>
      </c>
      <c r="U95" s="37">
        <f>SUMIFS(СВЦЭМ!$C$34:$C$777,СВЦЭМ!$A$34:$A$777,$A95,СВЦЭМ!$B$34:$B$777,U$83)+'СЕТ СН'!$H$9+СВЦЭМ!$D$10+'СЕТ СН'!$H$5</f>
        <v>5077.2897661299994</v>
      </c>
      <c r="V95" s="37">
        <f>SUMIFS(СВЦЭМ!$C$34:$C$777,СВЦЭМ!$A$34:$A$777,$A95,СВЦЭМ!$B$34:$B$777,V$83)+'СЕТ СН'!$H$9+СВЦЭМ!$D$10+'СЕТ СН'!$H$5</f>
        <v>5099.0183631599994</v>
      </c>
      <c r="W95" s="37">
        <f>SUMIFS(СВЦЭМ!$C$34:$C$777,СВЦЭМ!$A$34:$A$777,$A95,СВЦЭМ!$B$34:$B$777,W$83)+'СЕТ СН'!$H$9+СВЦЭМ!$D$10+'СЕТ СН'!$H$5</f>
        <v>5146.10137338</v>
      </c>
      <c r="X95" s="37">
        <f>SUMIFS(СВЦЭМ!$C$34:$C$777,СВЦЭМ!$A$34:$A$777,$A95,СВЦЭМ!$B$34:$B$777,X$83)+'СЕТ СН'!$H$9+СВЦЭМ!$D$10+'СЕТ СН'!$H$5</f>
        <v>5118.24412115</v>
      </c>
      <c r="Y95" s="37">
        <f>SUMIFS(СВЦЭМ!$C$34:$C$777,СВЦЭМ!$A$34:$A$777,$A95,СВЦЭМ!$B$34:$B$777,Y$83)+'СЕТ СН'!$H$9+СВЦЭМ!$D$10+'СЕТ СН'!$H$5</f>
        <v>5150.9945243000002</v>
      </c>
    </row>
    <row r="96" spans="1:25" ht="15.75" x14ac:dyDescent="0.2">
      <c r="A96" s="36">
        <f t="shared" si="2"/>
        <v>42595</v>
      </c>
      <c r="B96" s="37">
        <f>SUMIFS(СВЦЭМ!$C$34:$C$777,СВЦЭМ!$A$34:$A$777,$A96,СВЦЭМ!$B$34:$B$777,B$83)+'СЕТ СН'!$H$9+СВЦЭМ!$D$10+'СЕТ СН'!$H$5</f>
        <v>5216.6197755599997</v>
      </c>
      <c r="C96" s="37">
        <f>SUMIFS(СВЦЭМ!$C$34:$C$777,СВЦЭМ!$A$34:$A$777,$A96,СВЦЭМ!$B$34:$B$777,C$83)+'СЕТ СН'!$H$9+СВЦЭМ!$D$10+'СЕТ СН'!$H$5</f>
        <v>5267.3483103199997</v>
      </c>
      <c r="D96" s="37">
        <f>SUMIFS(СВЦЭМ!$C$34:$C$777,СВЦЭМ!$A$34:$A$777,$A96,СВЦЭМ!$B$34:$B$777,D$83)+'СЕТ СН'!$H$9+СВЦЭМ!$D$10+'СЕТ СН'!$H$5</f>
        <v>5308.2180737099998</v>
      </c>
      <c r="E96" s="37">
        <f>SUMIFS(СВЦЭМ!$C$34:$C$777,СВЦЭМ!$A$34:$A$777,$A96,СВЦЭМ!$B$34:$B$777,E$83)+'СЕТ СН'!$H$9+СВЦЭМ!$D$10+'СЕТ СН'!$H$5</f>
        <v>5355.7464895599996</v>
      </c>
      <c r="F96" s="37">
        <f>SUMIFS(СВЦЭМ!$C$34:$C$777,СВЦЭМ!$A$34:$A$777,$A96,СВЦЭМ!$B$34:$B$777,F$83)+'СЕТ СН'!$H$9+СВЦЭМ!$D$10+'СЕТ СН'!$H$5</f>
        <v>5362.6935457599993</v>
      </c>
      <c r="G96" s="37">
        <f>SUMIFS(СВЦЭМ!$C$34:$C$777,СВЦЭМ!$A$34:$A$777,$A96,СВЦЭМ!$B$34:$B$777,G$83)+'СЕТ СН'!$H$9+СВЦЭМ!$D$10+'СЕТ СН'!$H$5</f>
        <v>5386.3655951700002</v>
      </c>
      <c r="H96" s="37">
        <f>SUMIFS(СВЦЭМ!$C$34:$C$777,СВЦЭМ!$A$34:$A$777,$A96,СВЦЭМ!$B$34:$B$777,H$83)+'СЕТ СН'!$H$9+СВЦЭМ!$D$10+'СЕТ СН'!$H$5</f>
        <v>5344.7393564899994</v>
      </c>
      <c r="I96" s="37">
        <f>SUMIFS(СВЦЭМ!$C$34:$C$777,СВЦЭМ!$A$34:$A$777,$A96,СВЦЭМ!$B$34:$B$777,I$83)+'СЕТ СН'!$H$9+СВЦЭМ!$D$10+'СЕТ СН'!$H$5</f>
        <v>5319.3626044699995</v>
      </c>
      <c r="J96" s="37">
        <f>SUMIFS(СВЦЭМ!$C$34:$C$777,СВЦЭМ!$A$34:$A$777,$A96,СВЦЭМ!$B$34:$B$777,J$83)+'СЕТ СН'!$H$9+СВЦЭМ!$D$10+'СЕТ СН'!$H$5</f>
        <v>5232.7411697400003</v>
      </c>
      <c r="K96" s="37">
        <f>SUMIFS(СВЦЭМ!$C$34:$C$777,СВЦЭМ!$A$34:$A$777,$A96,СВЦЭМ!$B$34:$B$777,K$83)+'СЕТ СН'!$H$9+СВЦЭМ!$D$10+'СЕТ СН'!$H$5</f>
        <v>5181.24811185</v>
      </c>
      <c r="L96" s="37">
        <f>SUMIFS(СВЦЭМ!$C$34:$C$777,СВЦЭМ!$A$34:$A$777,$A96,СВЦЭМ!$B$34:$B$777,L$83)+'СЕТ СН'!$H$9+СВЦЭМ!$D$10+'СЕТ СН'!$H$5</f>
        <v>5182.7692377900003</v>
      </c>
      <c r="M96" s="37">
        <f>SUMIFS(СВЦЭМ!$C$34:$C$777,СВЦЭМ!$A$34:$A$777,$A96,СВЦЭМ!$B$34:$B$777,M$83)+'СЕТ СН'!$H$9+СВЦЭМ!$D$10+'СЕТ СН'!$H$5</f>
        <v>5169.6020074500002</v>
      </c>
      <c r="N96" s="37">
        <f>SUMIFS(СВЦЭМ!$C$34:$C$777,СВЦЭМ!$A$34:$A$777,$A96,СВЦЭМ!$B$34:$B$777,N$83)+'СЕТ СН'!$H$9+СВЦЭМ!$D$10+'СЕТ СН'!$H$5</f>
        <v>5148.5891367099994</v>
      </c>
      <c r="O96" s="37">
        <f>SUMIFS(СВЦЭМ!$C$34:$C$777,СВЦЭМ!$A$34:$A$777,$A96,СВЦЭМ!$B$34:$B$777,O$83)+'СЕТ СН'!$H$9+СВЦЭМ!$D$10+'СЕТ СН'!$H$5</f>
        <v>5154.8891658900002</v>
      </c>
      <c r="P96" s="37">
        <f>SUMIFS(СВЦЭМ!$C$34:$C$777,СВЦЭМ!$A$34:$A$777,$A96,СВЦЭМ!$B$34:$B$777,P$83)+'СЕТ СН'!$H$9+СВЦЭМ!$D$10+'СЕТ СН'!$H$5</f>
        <v>5134.1681513399999</v>
      </c>
      <c r="Q96" s="37">
        <f>SUMIFS(СВЦЭМ!$C$34:$C$777,СВЦЭМ!$A$34:$A$777,$A96,СВЦЭМ!$B$34:$B$777,Q$83)+'СЕТ СН'!$H$9+СВЦЭМ!$D$10+'СЕТ СН'!$H$5</f>
        <v>5151.2515914799997</v>
      </c>
      <c r="R96" s="37">
        <f>SUMIFS(СВЦЭМ!$C$34:$C$777,СВЦЭМ!$A$34:$A$777,$A96,СВЦЭМ!$B$34:$B$777,R$83)+'СЕТ СН'!$H$9+СВЦЭМ!$D$10+'СЕТ СН'!$H$5</f>
        <v>5148.79469634</v>
      </c>
      <c r="S96" s="37">
        <f>SUMIFS(СВЦЭМ!$C$34:$C$777,СВЦЭМ!$A$34:$A$777,$A96,СВЦЭМ!$B$34:$B$777,S$83)+'СЕТ СН'!$H$9+СВЦЭМ!$D$10+'СЕТ СН'!$H$5</f>
        <v>5150.62587188</v>
      </c>
      <c r="T96" s="37">
        <f>SUMIFS(СВЦЭМ!$C$34:$C$777,СВЦЭМ!$A$34:$A$777,$A96,СВЦЭМ!$B$34:$B$777,T$83)+'СЕТ СН'!$H$9+СВЦЭМ!$D$10+'СЕТ СН'!$H$5</f>
        <v>5132.00735093</v>
      </c>
      <c r="U96" s="37">
        <f>SUMIFS(СВЦЭМ!$C$34:$C$777,СВЦЭМ!$A$34:$A$777,$A96,СВЦЭМ!$B$34:$B$777,U$83)+'СЕТ СН'!$H$9+СВЦЭМ!$D$10+'СЕТ СН'!$H$5</f>
        <v>5149.66968972</v>
      </c>
      <c r="V96" s="37">
        <f>SUMIFS(СВЦЭМ!$C$34:$C$777,СВЦЭМ!$A$34:$A$777,$A96,СВЦЭМ!$B$34:$B$777,V$83)+'СЕТ СН'!$H$9+СВЦЭМ!$D$10+'СЕТ СН'!$H$5</f>
        <v>5176.2940188499997</v>
      </c>
      <c r="W96" s="37">
        <f>SUMIFS(СВЦЭМ!$C$34:$C$777,СВЦЭМ!$A$34:$A$777,$A96,СВЦЭМ!$B$34:$B$777,W$83)+'СЕТ СН'!$H$9+СВЦЭМ!$D$10+'СЕТ СН'!$H$5</f>
        <v>5181.9418647599996</v>
      </c>
      <c r="X96" s="37">
        <f>SUMIFS(СВЦЭМ!$C$34:$C$777,СВЦЭМ!$A$34:$A$777,$A96,СВЦЭМ!$B$34:$B$777,X$83)+'СЕТ СН'!$H$9+СВЦЭМ!$D$10+'СЕТ СН'!$H$5</f>
        <v>5114.8046541799995</v>
      </c>
      <c r="Y96" s="37">
        <f>SUMIFS(СВЦЭМ!$C$34:$C$777,СВЦЭМ!$A$34:$A$777,$A96,СВЦЭМ!$B$34:$B$777,Y$83)+'СЕТ СН'!$H$9+СВЦЭМ!$D$10+'СЕТ СН'!$H$5</f>
        <v>5163.6745414799998</v>
      </c>
    </row>
    <row r="97" spans="1:25" ht="15.75" x14ac:dyDescent="0.2">
      <c r="A97" s="36">
        <f t="shared" si="2"/>
        <v>42596</v>
      </c>
      <c r="B97" s="37">
        <f>SUMIFS(СВЦЭМ!$C$34:$C$777,СВЦЭМ!$A$34:$A$777,$A97,СВЦЭМ!$B$34:$B$777,B$83)+'СЕТ СН'!$H$9+СВЦЭМ!$D$10+'СЕТ СН'!$H$5</f>
        <v>5253.0733722699997</v>
      </c>
      <c r="C97" s="37">
        <f>SUMIFS(СВЦЭМ!$C$34:$C$777,СВЦЭМ!$A$34:$A$777,$A97,СВЦЭМ!$B$34:$B$777,C$83)+'СЕТ СН'!$H$9+СВЦЭМ!$D$10+'СЕТ СН'!$H$5</f>
        <v>5312.45832943</v>
      </c>
      <c r="D97" s="37">
        <f>SUMIFS(СВЦЭМ!$C$34:$C$777,СВЦЭМ!$A$34:$A$777,$A97,СВЦЭМ!$B$34:$B$777,D$83)+'СЕТ СН'!$H$9+СВЦЭМ!$D$10+'СЕТ СН'!$H$5</f>
        <v>5337.3086663599997</v>
      </c>
      <c r="E97" s="37">
        <f>SUMIFS(СВЦЭМ!$C$34:$C$777,СВЦЭМ!$A$34:$A$777,$A97,СВЦЭМ!$B$34:$B$777,E$83)+'СЕТ СН'!$H$9+СВЦЭМ!$D$10+'СЕТ СН'!$H$5</f>
        <v>5354.5119588399994</v>
      </c>
      <c r="F97" s="37">
        <f>SUMIFS(СВЦЭМ!$C$34:$C$777,СВЦЭМ!$A$34:$A$777,$A97,СВЦЭМ!$B$34:$B$777,F$83)+'СЕТ СН'!$H$9+СВЦЭМ!$D$10+'СЕТ СН'!$H$5</f>
        <v>5362.18431151</v>
      </c>
      <c r="G97" s="37">
        <f>SUMIFS(СВЦЭМ!$C$34:$C$777,СВЦЭМ!$A$34:$A$777,$A97,СВЦЭМ!$B$34:$B$777,G$83)+'СЕТ СН'!$H$9+СВЦЭМ!$D$10+'СЕТ СН'!$H$5</f>
        <v>5360.8272197299993</v>
      </c>
      <c r="H97" s="37">
        <f>SUMIFS(СВЦЭМ!$C$34:$C$777,СВЦЭМ!$A$34:$A$777,$A97,СВЦЭМ!$B$34:$B$777,H$83)+'СЕТ СН'!$H$9+СВЦЭМ!$D$10+'СЕТ СН'!$H$5</f>
        <v>5333.3837257599998</v>
      </c>
      <c r="I97" s="37">
        <f>SUMIFS(СВЦЭМ!$C$34:$C$777,СВЦЭМ!$A$34:$A$777,$A97,СВЦЭМ!$B$34:$B$777,I$83)+'СЕТ СН'!$H$9+СВЦЭМ!$D$10+'СЕТ СН'!$H$5</f>
        <v>5326.7996906199996</v>
      </c>
      <c r="J97" s="37">
        <f>SUMIFS(СВЦЭМ!$C$34:$C$777,СВЦЭМ!$A$34:$A$777,$A97,СВЦЭМ!$B$34:$B$777,J$83)+'СЕТ СН'!$H$9+СВЦЭМ!$D$10+'СЕТ СН'!$H$5</f>
        <v>5255.7253221800001</v>
      </c>
      <c r="K97" s="37">
        <f>SUMIFS(СВЦЭМ!$C$34:$C$777,СВЦЭМ!$A$34:$A$777,$A97,СВЦЭМ!$B$34:$B$777,K$83)+'СЕТ СН'!$H$9+СВЦЭМ!$D$10+'СЕТ СН'!$H$5</f>
        <v>5157.9709459999995</v>
      </c>
      <c r="L97" s="37">
        <f>SUMIFS(СВЦЭМ!$C$34:$C$777,СВЦЭМ!$A$34:$A$777,$A97,СВЦЭМ!$B$34:$B$777,L$83)+'СЕТ СН'!$H$9+СВЦЭМ!$D$10+'СЕТ СН'!$H$5</f>
        <v>5192.5903326099997</v>
      </c>
      <c r="M97" s="37">
        <f>SUMIFS(СВЦЭМ!$C$34:$C$777,СВЦЭМ!$A$34:$A$777,$A97,СВЦЭМ!$B$34:$B$777,M$83)+'СЕТ СН'!$H$9+СВЦЭМ!$D$10+'СЕТ СН'!$H$5</f>
        <v>5264.6380626199998</v>
      </c>
      <c r="N97" s="37">
        <f>SUMIFS(СВЦЭМ!$C$34:$C$777,СВЦЭМ!$A$34:$A$777,$A97,СВЦЭМ!$B$34:$B$777,N$83)+'СЕТ СН'!$H$9+СВЦЭМ!$D$10+'СЕТ СН'!$H$5</f>
        <v>5295.6184773799996</v>
      </c>
      <c r="O97" s="37">
        <f>SUMIFS(СВЦЭМ!$C$34:$C$777,СВЦЭМ!$A$34:$A$777,$A97,СВЦЭМ!$B$34:$B$777,O$83)+'СЕТ СН'!$H$9+СВЦЭМ!$D$10+'СЕТ СН'!$H$5</f>
        <v>5448.4901168599999</v>
      </c>
      <c r="P97" s="37">
        <f>SUMIFS(СВЦЭМ!$C$34:$C$777,СВЦЭМ!$A$34:$A$777,$A97,СВЦЭМ!$B$34:$B$777,P$83)+'СЕТ СН'!$H$9+СВЦЭМ!$D$10+'СЕТ СН'!$H$5</f>
        <v>5284.5449428699994</v>
      </c>
      <c r="Q97" s="37">
        <f>SUMIFS(СВЦЭМ!$C$34:$C$777,СВЦЭМ!$A$34:$A$777,$A97,СВЦЭМ!$B$34:$B$777,Q$83)+'СЕТ СН'!$H$9+СВЦЭМ!$D$10+'СЕТ СН'!$H$5</f>
        <v>5257.1760599700001</v>
      </c>
      <c r="R97" s="37">
        <f>SUMIFS(СВЦЭМ!$C$34:$C$777,СВЦЭМ!$A$34:$A$777,$A97,СВЦЭМ!$B$34:$B$777,R$83)+'СЕТ СН'!$H$9+СВЦЭМ!$D$10+'СЕТ СН'!$H$5</f>
        <v>5238.0402728700001</v>
      </c>
      <c r="S97" s="37">
        <f>SUMIFS(СВЦЭМ!$C$34:$C$777,СВЦЭМ!$A$34:$A$777,$A97,СВЦЭМ!$B$34:$B$777,S$83)+'СЕТ СН'!$H$9+СВЦЭМ!$D$10+'СЕТ СН'!$H$5</f>
        <v>5269.4313550699999</v>
      </c>
      <c r="T97" s="37">
        <f>SUMIFS(СВЦЭМ!$C$34:$C$777,СВЦЭМ!$A$34:$A$777,$A97,СВЦЭМ!$B$34:$B$777,T$83)+'СЕТ СН'!$H$9+СВЦЭМ!$D$10+'СЕТ СН'!$H$5</f>
        <v>5257.76067994</v>
      </c>
      <c r="U97" s="37">
        <f>SUMIFS(СВЦЭМ!$C$34:$C$777,СВЦЭМ!$A$34:$A$777,$A97,СВЦЭМ!$B$34:$B$777,U$83)+'СЕТ СН'!$H$9+СВЦЭМ!$D$10+'СЕТ СН'!$H$5</f>
        <v>5259.1036455399999</v>
      </c>
      <c r="V97" s="37">
        <f>SUMIFS(СВЦЭМ!$C$34:$C$777,СВЦЭМ!$A$34:$A$777,$A97,СВЦЭМ!$B$34:$B$777,V$83)+'СЕТ СН'!$H$9+СВЦЭМ!$D$10+'СЕТ СН'!$H$5</f>
        <v>5226.63933103</v>
      </c>
      <c r="W97" s="37">
        <f>SUMIFS(СВЦЭМ!$C$34:$C$777,СВЦЭМ!$A$34:$A$777,$A97,СВЦЭМ!$B$34:$B$777,W$83)+'СЕТ СН'!$H$9+СВЦЭМ!$D$10+'СЕТ СН'!$H$5</f>
        <v>5182.4977352400001</v>
      </c>
      <c r="X97" s="37">
        <f>SUMIFS(СВЦЭМ!$C$34:$C$777,СВЦЭМ!$A$34:$A$777,$A97,СВЦЭМ!$B$34:$B$777,X$83)+'СЕТ СН'!$H$9+СВЦЭМ!$D$10+'СЕТ СН'!$H$5</f>
        <v>5166.4986856599999</v>
      </c>
      <c r="Y97" s="37">
        <f>SUMIFS(СВЦЭМ!$C$34:$C$777,СВЦЭМ!$A$34:$A$777,$A97,СВЦЭМ!$B$34:$B$777,Y$83)+'СЕТ СН'!$H$9+СВЦЭМ!$D$10+'СЕТ СН'!$H$5</f>
        <v>5267.91110544</v>
      </c>
    </row>
    <row r="98" spans="1:25" ht="15.75" x14ac:dyDescent="0.2">
      <c r="A98" s="36">
        <f t="shared" si="2"/>
        <v>42597</v>
      </c>
      <c r="B98" s="37">
        <f>SUMIFS(СВЦЭМ!$C$34:$C$777,СВЦЭМ!$A$34:$A$777,$A98,СВЦЭМ!$B$34:$B$777,B$83)+'СЕТ СН'!$H$9+СВЦЭМ!$D$10+'СЕТ СН'!$H$5</f>
        <v>5315.5396255400001</v>
      </c>
      <c r="C98" s="37">
        <f>SUMIFS(СВЦЭМ!$C$34:$C$777,СВЦЭМ!$A$34:$A$777,$A98,СВЦЭМ!$B$34:$B$777,C$83)+'СЕТ СН'!$H$9+СВЦЭМ!$D$10+'СЕТ СН'!$H$5</f>
        <v>5377.2260357599998</v>
      </c>
      <c r="D98" s="37">
        <f>SUMIFS(СВЦЭМ!$C$34:$C$777,СВЦЭМ!$A$34:$A$777,$A98,СВЦЭМ!$B$34:$B$777,D$83)+'СЕТ СН'!$H$9+СВЦЭМ!$D$10+'СЕТ СН'!$H$5</f>
        <v>5484.6621943</v>
      </c>
      <c r="E98" s="37">
        <f>SUMIFS(СВЦЭМ!$C$34:$C$777,СВЦЭМ!$A$34:$A$777,$A98,СВЦЭМ!$B$34:$B$777,E$83)+'СЕТ СН'!$H$9+СВЦЭМ!$D$10+'СЕТ СН'!$H$5</f>
        <v>5474.8275572000002</v>
      </c>
      <c r="F98" s="37">
        <f>SUMIFS(СВЦЭМ!$C$34:$C$777,СВЦЭМ!$A$34:$A$777,$A98,СВЦЭМ!$B$34:$B$777,F$83)+'СЕТ СН'!$H$9+СВЦЭМ!$D$10+'СЕТ СН'!$H$5</f>
        <v>5398.0468312499997</v>
      </c>
      <c r="G98" s="37">
        <f>SUMIFS(СВЦЭМ!$C$34:$C$777,СВЦЭМ!$A$34:$A$777,$A98,СВЦЭМ!$B$34:$B$777,G$83)+'СЕТ СН'!$H$9+СВЦЭМ!$D$10+'СЕТ СН'!$H$5</f>
        <v>5383.4784958299997</v>
      </c>
      <c r="H98" s="37">
        <f>SUMIFS(СВЦЭМ!$C$34:$C$777,СВЦЭМ!$A$34:$A$777,$A98,СВЦЭМ!$B$34:$B$777,H$83)+'СЕТ СН'!$H$9+СВЦЭМ!$D$10+'СЕТ СН'!$H$5</f>
        <v>5376.69927714</v>
      </c>
      <c r="I98" s="37">
        <f>SUMIFS(СВЦЭМ!$C$34:$C$777,СВЦЭМ!$A$34:$A$777,$A98,СВЦЭМ!$B$34:$B$777,I$83)+'СЕТ СН'!$H$9+СВЦЭМ!$D$10+'СЕТ СН'!$H$5</f>
        <v>5375.6781008099997</v>
      </c>
      <c r="J98" s="37">
        <f>SUMIFS(СВЦЭМ!$C$34:$C$777,СВЦЭМ!$A$34:$A$777,$A98,СВЦЭМ!$B$34:$B$777,J$83)+'СЕТ СН'!$H$9+СВЦЭМ!$D$10+'СЕТ СН'!$H$5</f>
        <v>5268.8437479200002</v>
      </c>
      <c r="K98" s="37">
        <f>SUMIFS(СВЦЭМ!$C$34:$C$777,СВЦЭМ!$A$34:$A$777,$A98,СВЦЭМ!$B$34:$B$777,K$83)+'СЕТ СН'!$H$9+СВЦЭМ!$D$10+'СЕТ СН'!$H$5</f>
        <v>5106.4341858600001</v>
      </c>
      <c r="L98" s="37">
        <f>SUMIFS(СВЦЭМ!$C$34:$C$777,СВЦЭМ!$A$34:$A$777,$A98,СВЦЭМ!$B$34:$B$777,L$83)+'СЕТ СН'!$H$9+СВЦЭМ!$D$10+'СЕТ СН'!$H$5</f>
        <v>5106.97557736</v>
      </c>
      <c r="M98" s="37">
        <f>SUMIFS(СВЦЭМ!$C$34:$C$777,СВЦЭМ!$A$34:$A$777,$A98,СВЦЭМ!$B$34:$B$777,M$83)+'СЕТ СН'!$H$9+СВЦЭМ!$D$10+'СЕТ СН'!$H$5</f>
        <v>5052.9018512900002</v>
      </c>
      <c r="N98" s="37">
        <f>SUMIFS(СВЦЭМ!$C$34:$C$777,СВЦЭМ!$A$34:$A$777,$A98,СВЦЭМ!$B$34:$B$777,N$83)+'СЕТ СН'!$H$9+СВЦЭМ!$D$10+'СЕТ СН'!$H$5</f>
        <v>5081.2137843800001</v>
      </c>
      <c r="O98" s="37">
        <f>SUMIFS(СВЦЭМ!$C$34:$C$777,СВЦЭМ!$A$34:$A$777,$A98,СВЦЭМ!$B$34:$B$777,O$83)+'СЕТ СН'!$H$9+СВЦЭМ!$D$10+'СЕТ СН'!$H$5</f>
        <v>5096.3395626700003</v>
      </c>
      <c r="P98" s="37">
        <f>SUMIFS(СВЦЭМ!$C$34:$C$777,СВЦЭМ!$A$34:$A$777,$A98,СВЦЭМ!$B$34:$B$777,P$83)+'СЕТ СН'!$H$9+СВЦЭМ!$D$10+'СЕТ СН'!$H$5</f>
        <v>5122.0249846799998</v>
      </c>
      <c r="Q98" s="37">
        <f>SUMIFS(СВЦЭМ!$C$34:$C$777,СВЦЭМ!$A$34:$A$777,$A98,СВЦЭМ!$B$34:$B$777,Q$83)+'СЕТ СН'!$H$9+СВЦЭМ!$D$10+'СЕТ СН'!$H$5</f>
        <v>5086.8245935100003</v>
      </c>
      <c r="R98" s="37">
        <f>SUMIFS(СВЦЭМ!$C$34:$C$777,СВЦЭМ!$A$34:$A$777,$A98,СВЦЭМ!$B$34:$B$777,R$83)+'СЕТ СН'!$H$9+СВЦЭМ!$D$10+'СЕТ СН'!$H$5</f>
        <v>5105.1236914000001</v>
      </c>
      <c r="S98" s="37">
        <f>SUMIFS(СВЦЭМ!$C$34:$C$777,СВЦЭМ!$A$34:$A$777,$A98,СВЦЭМ!$B$34:$B$777,S$83)+'СЕТ СН'!$H$9+СВЦЭМ!$D$10+'СЕТ СН'!$H$5</f>
        <v>5165.6782667199996</v>
      </c>
      <c r="T98" s="37">
        <f>SUMIFS(СВЦЭМ!$C$34:$C$777,СВЦЭМ!$A$34:$A$777,$A98,СВЦЭМ!$B$34:$B$777,T$83)+'СЕТ СН'!$H$9+СВЦЭМ!$D$10+'СЕТ СН'!$H$5</f>
        <v>5168.5330892100001</v>
      </c>
      <c r="U98" s="37">
        <f>SUMIFS(СВЦЭМ!$C$34:$C$777,СВЦЭМ!$A$34:$A$777,$A98,СВЦЭМ!$B$34:$B$777,U$83)+'СЕТ СН'!$H$9+СВЦЭМ!$D$10+'СЕТ СН'!$H$5</f>
        <v>5176.89504923</v>
      </c>
      <c r="V98" s="37">
        <f>SUMIFS(СВЦЭМ!$C$34:$C$777,СВЦЭМ!$A$34:$A$777,$A98,СВЦЭМ!$B$34:$B$777,V$83)+'СЕТ СН'!$H$9+СВЦЭМ!$D$10+'СЕТ СН'!$H$5</f>
        <v>5162.3281207499995</v>
      </c>
      <c r="W98" s="37">
        <f>SUMIFS(СВЦЭМ!$C$34:$C$777,СВЦЭМ!$A$34:$A$777,$A98,СВЦЭМ!$B$34:$B$777,W$83)+'СЕТ СН'!$H$9+СВЦЭМ!$D$10+'СЕТ СН'!$H$5</f>
        <v>5144.1270075499997</v>
      </c>
      <c r="X98" s="37">
        <f>SUMIFS(СВЦЭМ!$C$34:$C$777,СВЦЭМ!$A$34:$A$777,$A98,СВЦЭМ!$B$34:$B$777,X$83)+'СЕТ СН'!$H$9+СВЦЭМ!$D$10+'СЕТ СН'!$H$5</f>
        <v>5181.9398653899998</v>
      </c>
      <c r="Y98" s="37">
        <f>SUMIFS(СВЦЭМ!$C$34:$C$777,СВЦЭМ!$A$34:$A$777,$A98,СВЦЭМ!$B$34:$B$777,Y$83)+'СЕТ СН'!$H$9+СВЦЭМ!$D$10+'СЕТ СН'!$H$5</f>
        <v>5268.2205277499997</v>
      </c>
    </row>
    <row r="99" spans="1:25" ht="15.75" x14ac:dyDescent="0.2">
      <c r="A99" s="36">
        <f t="shared" si="2"/>
        <v>42598</v>
      </c>
      <c r="B99" s="37">
        <f>SUMIFS(СВЦЭМ!$C$34:$C$777,СВЦЭМ!$A$34:$A$777,$A99,СВЦЭМ!$B$34:$B$777,B$83)+'СЕТ СН'!$H$9+СВЦЭМ!$D$10+'СЕТ СН'!$H$5</f>
        <v>5323.6387436599998</v>
      </c>
      <c r="C99" s="37">
        <f>SUMIFS(СВЦЭМ!$C$34:$C$777,СВЦЭМ!$A$34:$A$777,$A99,СВЦЭМ!$B$34:$B$777,C$83)+'СЕТ СН'!$H$9+СВЦЭМ!$D$10+'СЕТ СН'!$H$5</f>
        <v>5356.0801727399994</v>
      </c>
      <c r="D99" s="37">
        <f>SUMIFS(СВЦЭМ!$C$34:$C$777,СВЦЭМ!$A$34:$A$777,$A99,СВЦЭМ!$B$34:$B$777,D$83)+'СЕТ СН'!$H$9+СВЦЭМ!$D$10+'СЕТ СН'!$H$5</f>
        <v>5368.4034293799996</v>
      </c>
      <c r="E99" s="37">
        <f>SUMIFS(СВЦЭМ!$C$34:$C$777,СВЦЭМ!$A$34:$A$777,$A99,СВЦЭМ!$B$34:$B$777,E$83)+'СЕТ СН'!$H$9+СВЦЭМ!$D$10+'СЕТ СН'!$H$5</f>
        <v>5396.3230753099997</v>
      </c>
      <c r="F99" s="37">
        <f>SUMIFS(СВЦЭМ!$C$34:$C$777,СВЦЭМ!$A$34:$A$777,$A99,СВЦЭМ!$B$34:$B$777,F$83)+'СЕТ СН'!$H$9+СВЦЭМ!$D$10+'СЕТ СН'!$H$5</f>
        <v>5426.6369494399996</v>
      </c>
      <c r="G99" s="37">
        <f>SUMIFS(СВЦЭМ!$C$34:$C$777,СВЦЭМ!$A$34:$A$777,$A99,СВЦЭМ!$B$34:$B$777,G$83)+'СЕТ СН'!$H$9+СВЦЭМ!$D$10+'СЕТ СН'!$H$5</f>
        <v>5435.6403654799997</v>
      </c>
      <c r="H99" s="37">
        <f>SUMIFS(СВЦЭМ!$C$34:$C$777,СВЦЭМ!$A$34:$A$777,$A99,СВЦЭМ!$B$34:$B$777,H$83)+'СЕТ СН'!$H$9+СВЦЭМ!$D$10+'СЕТ СН'!$H$5</f>
        <v>5388.1766114399998</v>
      </c>
      <c r="I99" s="37">
        <f>SUMIFS(СВЦЭМ!$C$34:$C$777,СВЦЭМ!$A$34:$A$777,$A99,СВЦЭМ!$B$34:$B$777,I$83)+'СЕТ СН'!$H$9+СВЦЭМ!$D$10+'СЕТ СН'!$H$5</f>
        <v>5367.3713377999993</v>
      </c>
      <c r="J99" s="37">
        <f>SUMIFS(СВЦЭМ!$C$34:$C$777,СВЦЭМ!$A$34:$A$777,$A99,СВЦЭМ!$B$34:$B$777,J$83)+'СЕТ СН'!$H$9+СВЦЭМ!$D$10+'СЕТ СН'!$H$5</f>
        <v>5255.0142358499997</v>
      </c>
      <c r="K99" s="37">
        <f>SUMIFS(СВЦЭМ!$C$34:$C$777,СВЦЭМ!$A$34:$A$777,$A99,СВЦЭМ!$B$34:$B$777,K$83)+'СЕТ СН'!$H$9+СВЦЭМ!$D$10+'СЕТ СН'!$H$5</f>
        <v>5158.6438724199998</v>
      </c>
      <c r="L99" s="37">
        <f>SUMIFS(СВЦЭМ!$C$34:$C$777,СВЦЭМ!$A$34:$A$777,$A99,СВЦЭМ!$B$34:$B$777,L$83)+'СЕТ СН'!$H$9+СВЦЭМ!$D$10+'СЕТ СН'!$H$5</f>
        <v>5088.6717281800002</v>
      </c>
      <c r="M99" s="37">
        <f>SUMIFS(СВЦЭМ!$C$34:$C$777,СВЦЭМ!$A$34:$A$777,$A99,СВЦЭМ!$B$34:$B$777,M$83)+'СЕТ СН'!$H$9+СВЦЭМ!$D$10+'СЕТ СН'!$H$5</f>
        <v>5093.0891963899994</v>
      </c>
      <c r="N99" s="37">
        <f>SUMIFS(СВЦЭМ!$C$34:$C$777,СВЦЭМ!$A$34:$A$777,$A99,СВЦЭМ!$B$34:$B$777,N$83)+'СЕТ СН'!$H$9+СВЦЭМ!$D$10+'СЕТ СН'!$H$5</f>
        <v>5098.6513730299994</v>
      </c>
      <c r="O99" s="37">
        <f>SUMIFS(СВЦЭМ!$C$34:$C$777,СВЦЭМ!$A$34:$A$777,$A99,СВЦЭМ!$B$34:$B$777,O$83)+'СЕТ СН'!$H$9+СВЦЭМ!$D$10+'СЕТ СН'!$H$5</f>
        <v>5134.2016723400002</v>
      </c>
      <c r="P99" s="37">
        <f>SUMIFS(СВЦЭМ!$C$34:$C$777,СВЦЭМ!$A$34:$A$777,$A99,СВЦЭМ!$B$34:$B$777,P$83)+'СЕТ СН'!$H$9+СВЦЭМ!$D$10+'СЕТ СН'!$H$5</f>
        <v>5089.0082230099997</v>
      </c>
      <c r="Q99" s="37">
        <f>SUMIFS(СВЦЭМ!$C$34:$C$777,СВЦЭМ!$A$34:$A$777,$A99,СВЦЭМ!$B$34:$B$777,Q$83)+'СЕТ СН'!$H$9+СВЦЭМ!$D$10+'СЕТ СН'!$H$5</f>
        <v>5065.2502276199994</v>
      </c>
      <c r="R99" s="37">
        <f>SUMIFS(СВЦЭМ!$C$34:$C$777,СВЦЭМ!$A$34:$A$777,$A99,СВЦЭМ!$B$34:$B$777,R$83)+'СЕТ СН'!$H$9+СВЦЭМ!$D$10+'СЕТ СН'!$H$5</f>
        <v>5101.2941293699996</v>
      </c>
      <c r="S99" s="37">
        <f>SUMIFS(СВЦЭМ!$C$34:$C$777,СВЦЭМ!$A$34:$A$777,$A99,СВЦЭМ!$B$34:$B$777,S$83)+'СЕТ СН'!$H$9+СВЦЭМ!$D$10+'СЕТ СН'!$H$5</f>
        <v>5166.2988039100001</v>
      </c>
      <c r="T99" s="37">
        <f>SUMIFS(СВЦЭМ!$C$34:$C$777,СВЦЭМ!$A$34:$A$777,$A99,СВЦЭМ!$B$34:$B$777,T$83)+'СЕТ СН'!$H$9+СВЦЭМ!$D$10+'СЕТ СН'!$H$5</f>
        <v>5164.5465262600001</v>
      </c>
      <c r="U99" s="37">
        <f>SUMIFS(СВЦЭМ!$C$34:$C$777,СВЦЭМ!$A$34:$A$777,$A99,СВЦЭМ!$B$34:$B$777,U$83)+'СЕТ СН'!$H$9+СВЦЭМ!$D$10+'СЕТ СН'!$H$5</f>
        <v>5153.9302606800002</v>
      </c>
      <c r="V99" s="37">
        <f>SUMIFS(СВЦЭМ!$C$34:$C$777,СВЦЭМ!$A$34:$A$777,$A99,СВЦЭМ!$B$34:$B$777,V$83)+'СЕТ СН'!$H$9+СВЦЭМ!$D$10+'СЕТ СН'!$H$5</f>
        <v>5169.3330228100003</v>
      </c>
      <c r="W99" s="37">
        <f>SUMIFS(СВЦЭМ!$C$34:$C$777,СВЦЭМ!$A$34:$A$777,$A99,СВЦЭМ!$B$34:$B$777,W$83)+'СЕТ СН'!$H$9+СВЦЭМ!$D$10+'СЕТ СН'!$H$5</f>
        <v>5191.3297956599999</v>
      </c>
      <c r="X99" s="37">
        <f>SUMIFS(СВЦЭМ!$C$34:$C$777,СВЦЭМ!$A$34:$A$777,$A99,СВЦЭМ!$B$34:$B$777,X$83)+'СЕТ СН'!$H$9+СВЦЭМ!$D$10+'СЕТ СН'!$H$5</f>
        <v>5136.0629414100003</v>
      </c>
      <c r="Y99" s="37">
        <f>SUMIFS(СВЦЭМ!$C$34:$C$777,СВЦЭМ!$A$34:$A$777,$A99,СВЦЭМ!$B$34:$B$777,Y$83)+'СЕТ СН'!$H$9+СВЦЭМ!$D$10+'СЕТ СН'!$H$5</f>
        <v>5220.3708589899998</v>
      </c>
    </row>
    <row r="100" spans="1:25" ht="15.75" x14ac:dyDescent="0.2">
      <c r="A100" s="36">
        <f t="shared" si="2"/>
        <v>42599</v>
      </c>
      <c r="B100" s="37">
        <f>SUMIFS(СВЦЭМ!$C$34:$C$777,СВЦЭМ!$A$34:$A$777,$A100,СВЦЭМ!$B$34:$B$777,B$83)+'СЕТ СН'!$H$9+СВЦЭМ!$D$10+'СЕТ СН'!$H$5</f>
        <v>5276.1425512699998</v>
      </c>
      <c r="C100" s="37">
        <f>SUMIFS(СВЦЭМ!$C$34:$C$777,СВЦЭМ!$A$34:$A$777,$A100,СВЦЭМ!$B$34:$B$777,C$83)+'СЕТ СН'!$H$9+СВЦЭМ!$D$10+'СЕТ СН'!$H$5</f>
        <v>5395.06305694</v>
      </c>
      <c r="D100" s="37">
        <f>SUMIFS(СВЦЭМ!$C$34:$C$777,СВЦЭМ!$A$34:$A$777,$A100,СВЦЭМ!$B$34:$B$777,D$83)+'СЕТ СН'!$H$9+СВЦЭМ!$D$10+'СЕТ СН'!$H$5</f>
        <v>5450.3700818300003</v>
      </c>
      <c r="E100" s="37">
        <f>SUMIFS(СВЦЭМ!$C$34:$C$777,СВЦЭМ!$A$34:$A$777,$A100,СВЦЭМ!$B$34:$B$777,E$83)+'СЕТ СН'!$H$9+СВЦЭМ!$D$10+'СЕТ СН'!$H$5</f>
        <v>5493.4760812599998</v>
      </c>
      <c r="F100" s="37">
        <f>SUMIFS(СВЦЭМ!$C$34:$C$777,СВЦЭМ!$A$34:$A$777,$A100,СВЦЭМ!$B$34:$B$777,F$83)+'СЕТ СН'!$H$9+СВЦЭМ!$D$10+'СЕТ СН'!$H$5</f>
        <v>5477.1489419600002</v>
      </c>
      <c r="G100" s="37">
        <f>SUMIFS(СВЦЭМ!$C$34:$C$777,СВЦЭМ!$A$34:$A$777,$A100,СВЦЭМ!$B$34:$B$777,G$83)+'СЕТ СН'!$H$9+СВЦЭМ!$D$10+'СЕТ СН'!$H$5</f>
        <v>5498.6142272500001</v>
      </c>
      <c r="H100" s="37">
        <f>SUMIFS(СВЦЭМ!$C$34:$C$777,СВЦЭМ!$A$34:$A$777,$A100,СВЦЭМ!$B$34:$B$777,H$83)+'СЕТ СН'!$H$9+СВЦЭМ!$D$10+'СЕТ СН'!$H$5</f>
        <v>5363.1736435000003</v>
      </c>
      <c r="I100" s="37">
        <f>SUMIFS(СВЦЭМ!$C$34:$C$777,СВЦЭМ!$A$34:$A$777,$A100,СВЦЭМ!$B$34:$B$777,I$83)+'СЕТ СН'!$H$9+СВЦЭМ!$D$10+'СЕТ СН'!$H$5</f>
        <v>5304.6770627299993</v>
      </c>
      <c r="J100" s="37">
        <f>SUMIFS(СВЦЭМ!$C$34:$C$777,СВЦЭМ!$A$34:$A$777,$A100,СВЦЭМ!$B$34:$B$777,J$83)+'СЕТ СН'!$H$9+СВЦЭМ!$D$10+'СЕТ СН'!$H$5</f>
        <v>5211.4329577099998</v>
      </c>
      <c r="K100" s="37">
        <f>SUMIFS(СВЦЭМ!$C$34:$C$777,СВЦЭМ!$A$34:$A$777,$A100,СВЦЭМ!$B$34:$B$777,K$83)+'СЕТ СН'!$H$9+СВЦЭМ!$D$10+'СЕТ СН'!$H$5</f>
        <v>5138.1897235199995</v>
      </c>
      <c r="L100" s="37">
        <f>SUMIFS(СВЦЭМ!$C$34:$C$777,СВЦЭМ!$A$34:$A$777,$A100,СВЦЭМ!$B$34:$B$777,L$83)+'СЕТ СН'!$H$9+СВЦЭМ!$D$10+'СЕТ СН'!$H$5</f>
        <v>5089.1744735399998</v>
      </c>
      <c r="M100" s="37">
        <f>SUMIFS(СВЦЭМ!$C$34:$C$777,СВЦЭМ!$A$34:$A$777,$A100,СВЦЭМ!$B$34:$B$777,M$83)+'СЕТ СН'!$H$9+СВЦЭМ!$D$10+'СЕТ СН'!$H$5</f>
        <v>5110.8400812999998</v>
      </c>
      <c r="N100" s="37">
        <f>SUMIFS(СВЦЭМ!$C$34:$C$777,СВЦЭМ!$A$34:$A$777,$A100,СВЦЭМ!$B$34:$B$777,N$83)+'СЕТ СН'!$H$9+СВЦЭМ!$D$10+'СЕТ СН'!$H$5</f>
        <v>5143.9059419999994</v>
      </c>
      <c r="O100" s="37">
        <f>SUMIFS(СВЦЭМ!$C$34:$C$777,СВЦЭМ!$A$34:$A$777,$A100,СВЦЭМ!$B$34:$B$777,O$83)+'СЕТ СН'!$H$9+СВЦЭМ!$D$10+'СЕТ СН'!$H$5</f>
        <v>5124.6565306100001</v>
      </c>
      <c r="P100" s="37">
        <f>SUMIFS(СВЦЭМ!$C$34:$C$777,СВЦЭМ!$A$34:$A$777,$A100,СВЦЭМ!$B$34:$B$777,P$83)+'СЕТ СН'!$H$9+СВЦЭМ!$D$10+'СЕТ СН'!$H$5</f>
        <v>5127.1662848799997</v>
      </c>
      <c r="Q100" s="37">
        <f>SUMIFS(СВЦЭМ!$C$34:$C$777,СВЦЭМ!$A$34:$A$777,$A100,СВЦЭМ!$B$34:$B$777,Q$83)+'СЕТ СН'!$H$9+СВЦЭМ!$D$10+'СЕТ СН'!$H$5</f>
        <v>5124.07740964</v>
      </c>
      <c r="R100" s="37">
        <f>SUMIFS(СВЦЭМ!$C$34:$C$777,СВЦЭМ!$A$34:$A$777,$A100,СВЦЭМ!$B$34:$B$777,R$83)+'СЕТ СН'!$H$9+СВЦЭМ!$D$10+'СЕТ СН'!$H$5</f>
        <v>5125.6847786600001</v>
      </c>
      <c r="S100" s="37">
        <f>SUMIFS(СВЦЭМ!$C$34:$C$777,СВЦЭМ!$A$34:$A$777,$A100,СВЦЭМ!$B$34:$B$777,S$83)+'СЕТ СН'!$H$9+СВЦЭМ!$D$10+'СЕТ СН'!$H$5</f>
        <v>5190.7341226199997</v>
      </c>
      <c r="T100" s="37">
        <f>SUMIFS(СВЦЭМ!$C$34:$C$777,СВЦЭМ!$A$34:$A$777,$A100,СВЦЭМ!$B$34:$B$777,T$83)+'СЕТ СН'!$H$9+СВЦЭМ!$D$10+'СЕТ СН'!$H$5</f>
        <v>5251.9264594799997</v>
      </c>
      <c r="U100" s="37">
        <f>SUMIFS(СВЦЭМ!$C$34:$C$777,СВЦЭМ!$A$34:$A$777,$A100,СВЦЭМ!$B$34:$B$777,U$83)+'СЕТ СН'!$H$9+СВЦЭМ!$D$10+'СЕТ СН'!$H$5</f>
        <v>5210.90894897</v>
      </c>
      <c r="V100" s="37">
        <f>SUMIFS(СВЦЭМ!$C$34:$C$777,СВЦЭМ!$A$34:$A$777,$A100,СВЦЭМ!$B$34:$B$777,V$83)+'СЕТ СН'!$H$9+СВЦЭМ!$D$10+'СЕТ СН'!$H$5</f>
        <v>5215.3258843799995</v>
      </c>
      <c r="W100" s="37">
        <f>SUMIFS(СВЦЭМ!$C$34:$C$777,СВЦЭМ!$A$34:$A$777,$A100,СВЦЭМ!$B$34:$B$777,W$83)+'СЕТ СН'!$H$9+СВЦЭМ!$D$10+'СЕТ СН'!$H$5</f>
        <v>5195.7315931800003</v>
      </c>
      <c r="X100" s="37">
        <f>SUMIFS(СВЦЭМ!$C$34:$C$777,СВЦЭМ!$A$34:$A$777,$A100,СВЦЭМ!$B$34:$B$777,X$83)+'СЕТ СН'!$H$9+СВЦЭМ!$D$10+'СЕТ СН'!$H$5</f>
        <v>5137.5551580299998</v>
      </c>
      <c r="Y100" s="37">
        <f>SUMIFS(СВЦЭМ!$C$34:$C$777,СВЦЭМ!$A$34:$A$777,$A100,СВЦЭМ!$B$34:$B$777,Y$83)+'СЕТ СН'!$H$9+СВЦЭМ!$D$10+'СЕТ СН'!$H$5</f>
        <v>5192.7424455800001</v>
      </c>
    </row>
    <row r="101" spans="1:25" ht="15.75" x14ac:dyDescent="0.2">
      <c r="A101" s="36">
        <f t="shared" si="2"/>
        <v>42600</v>
      </c>
      <c r="B101" s="37">
        <f>SUMIFS(СВЦЭМ!$C$34:$C$777,СВЦЭМ!$A$34:$A$777,$A101,СВЦЭМ!$B$34:$B$777,B$83)+'СЕТ СН'!$H$9+СВЦЭМ!$D$10+'СЕТ СН'!$H$5</f>
        <v>5152.2655014399998</v>
      </c>
      <c r="C101" s="37">
        <f>SUMIFS(СВЦЭМ!$C$34:$C$777,СВЦЭМ!$A$34:$A$777,$A101,СВЦЭМ!$B$34:$B$777,C$83)+'СЕТ СН'!$H$9+СВЦЭМ!$D$10+'СЕТ СН'!$H$5</f>
        <v>5233.8742371199996</v>
      </c>
      <c r="D101" s="37">
        <f>SUMIFS(СВЦЭМ!$C$34:$C$777,СВЦЭМ!$A$34:$A$777,$A101,СВЦЭМ!$B$34:$B$777,D$83)+'СЕТ СН'!$H$9+СВЦЭМ!$D$10+'СЕТ СН'!$H$5</f>
        <v>5305.93574429</v>
      </c>
      <c r="E101" s="37">
        <f>SUMIFS(СВЦЭМ!$C$34:$C$777,СВЦЭМ!$A$34:$A$777,$A101,СВЦЭМ!$B$34:$B$777,E$83)+'СЕТ СН'!$H$9+СВЦЭМ!$D$10+'СЕТ СН'!$H$5</f>
        <v>5325.2779841800002</v>
      </c>
      <c r="F101" s="37">
        <f>SUMIFS(СВЦЭМ!$C$34:$C$777,СВЦЭМ!$A$34:$A$777,$A101,СВЦЭМ!$B$34:$B$777,F$83)+'СЕТ СН'!$H$9+СВЦЭМ!$D$10+'СЕТ СН'!$H$5</f>
        <v>5394.46321644</v>
      </c>
      <c r="G101" s="37">
        <f>SUMIFS(СВЦЭМ!$C$34:$C$777,СВЦЭМ!$A$34:$A$777,$A101,СВЦЭМ!$B$34:$B$777,G$83)+'СЕТ СН'!$H$9+СВЦЭМ!$D$10+'СЕТ СН'!$H$5</f>
        <v>5355.4320746399999</v>
      </c>
      <c r="H101" s="37">
        <f>SUMIFS(СВЦЭМ!$C$34:$C$777,СВЦЭМ!$A$34:$A$777,$A101,СВЦЭМ!$B$34:$B$777,H$83)+'СЕТ СН'!$H$9+СВЦЭМ!$D$10+'СЕТ СН'!$H$5</f>
        <v>5408.76685757</v>
      </c>
      <c r="I101" s="37">
        <f>SUMIFS(СВЦЭМ!$C$34:$C$777,СВЦЭМ!$A$34:$A$777,$A101,СВЦЭМ!$B$34:$B$777,I$83)+'СЕТ СН'!$H$9+СВЦЭМ!$D$10+'СЕТ СН'!$H$5</f>
        <v>5264.9033661200001</v>
      </c>
      <c r="J101" s="37">
        <f>SUMIFS(СВЦЭМ!$C$34:$C$777,СВЦЭМ!$A$34:$A$777,$A101,СВЦЭМ!$B$34:$B$777,J$83)+'СЕТ СН'!$H$9+СВЦЭМ!$D$10+'СЕТ СН'!$H$5</f>
        <v>5163.7708061899993</v>
      </c>
      <c r="K101" s="37">
        <f>SUMIFS(СВЦЭМ!$C$34:$C$777,СВЦЭМ!$A$34:$A$777,$A101,СВЦЭМ!$B$34:$B$777,K$83)+'СЕТ СН'!$H$9+СВЦЭМ!$D$10+'СЕТ СН'!$H$5</f>
        <v>5057.0575295799999</v>
      </c>
      <c r="L101" s="37">
        <f>SUMIFS(СВЦЭМ!$C$34:$C$777,СВЦЭМ!$A$34:$A$777,$A101,СВЦЭМ!$B$34:$B$777,L$83)+'СЕТ СН'!$H$9+СВЦЭМ!$D$10+'СЕТ СН'!$H$5</f>
        <v>5009.8350325299998</v>
      </c>
      <c r="M101" s="37">
        <f>SUMIFS(СВЦЭМ!$C$34:$C$777,СВЦЭМ!$A$34:$A$777,$A101,СВЦЭМ!$B$34:$B$777,M$83)+'СЕТ СН'!$H$9+СВЦЭМ!$D$10+'СЕТ СН'!$H$5</f>
        <v>5036.0556588600002</v>
      </c>
      <c r="N101" s="37">
        <f>SUMIFS(СВЦЭМ!$C$34:$C$777,СВЦЭМ!$A$34:$A$777,$A101,СВЦЭМ!$B$34:$B$777,N$83)+'СЕТ СН'!$H$9+СВЦЭМ!$D$10+'СЕТ СН'!$H$5</f>
        <v>5012.5016300199995</v>
      </c>
      <c r="O101" s="37">
        <f>SUMIFS(СВЦЭМ!$C$34:$C$777,СВЦЭМ!$A$34:$A$777,$A101,СВЦЭМ!$B$34:$B$777,O$83)+'СЕТ СН'!$H$9+СВЦЭМ!$D$10+'СЕТ СН'!$H$5</f>
        <v>5013.2550125500002</v>
      </c>
      <c r="P101" s="37">
        <f>SUMIFS(СВЦЭМ!$C$34:$C$777,СВЦЭМ!$A$34:$A$777,$A101,СВЦЭМ!$B$34:$B$777,P$83)+'СЕТ СН'!$H$9+СВЦЭМ!$D$10+'СЕТ СН'!$H$5</f>
        <v>5009.2340241900001</v>
      </c>
      <c r="Q101" s="37">
        <f>SUMIFS(СВЦЭМ!$C$34:$C$777,СВЦЭМ!$A$34:$A$777,$A101,СВЦЭМ!$B$34:$B$777,Q$83)+'СЕТ СН'!$H$9+СВЦЭМ!$D$10+'СЕТ СН'!$H$5</f>
        <v>4976.5468892199997</v>
      </c>
      <c r="R101" s="37">
        <f>SUMIFS(СВЦЭМ!$C$34:$C$777,СВЦЭМ!$A$34:$A$777,$A101,СВЦЭМ!$B$34:$B$777,R$83)+'СЕТ СН'!$H$9+СВЦЭМ!$D$10+'СЕТ СН'!$H$5</f>
        <v>5003.3902384100002</v>
      </c>
      <c r="S101" s="37">
        <f>SUMIFS(СВЦЭМ!$C$34:$C$777,СВЦЭМ!$A$34:$A$777,$A101,СВЦЭМ!$B$34:$B$777,S$83)+'СЕТ СН'!$H$9+СВЦЭМ!$D$10+'СЕТ СН'!$H$5</f>
        <v>5000.8092597499999</v>
      </c>
      <c r="T101" s="37">
        <f>SUMIFS(СВЦЭМ!$C$34:$C$777,СВЦЭМ!$A$34:$A$777,$A101,СВЦЭМ!$B$34:$B$777,T$83)+'СЕТ СН'!$H$9+СВЦЭМ!$D$10+'СЕТ СН'!$H$5</f>
        <v>4982.7886134099999</v>
      </c>
      <c r="U101" s="37">
        <f>SUMIFS(СВЦЭМ!$C$34:$C$777,СВЦЭМ!$A$34:$A$777,$A101,СВЦЭМ!$B$34:$B$777,U$83)+'СЕТ СН'!$H$9+СВЦЭМ!$D$10+'СЕТ СН'!$H$5</f>
        <v>4984.6528387799999</v>
      </c>
      <c r="V101" s="37">
        <f>SUMIFS(СВЦЭМ!$C$34:$C$777,СВЦЭМ!$A$34:$A$777,$A101,СВЦЭМ!$B$34:$B$777,V$83)+'СЕТ СН'!$H$9+СВЦЭМ!$D$10+'СЕТ СН'!$H$5</f>
        <v>5009.6340243799996</v>
      </c>
      <c r="W101" s="37">
        <f>SUMIFS(СВЦЭМ!$C$34:$C$777,СВЦЭМ!$A$34:$A$777,$A101,СВЦЭМ!$B$34:$B$777,W$83)+'СЕТ СН'!$H$9+СВЦЭМ!$D$10+'СЕТ СН'!$H$5</f>
        <v>5028.9252631999998</v>
      </c>
      <c r="X101" s="37">
        <f>SUMIFS(СВЦЭМ!$C$34:$C$777,СВЦЭМ!$A$34:$A$777,$A101,СВЦЭМ!$B$34:$B$777,X$83)+'СЕТ СН'!$H$9+СВЦЭМ!$D$10+'СЕТ СН'!$H$5</f>
        <v>4986.8787421999996</v>
      </c>
      <c r="Y101" s="37">
        <f>SUMIFS(СВЦЭМ!$C$34:$C$777,СВЦЭМ!$A$34:$A$777,$A101,СВЦЭМ!$B$34:$B$777,Y$83)+'СЕТ СН'!$H$9+СВЦЭМ!$D$10+'СЕТ СН'!$H$5</f>
        <v>5044.7635039400002</v>
      </c>
    </row>
    <row r="102" spans="1:25" ht="15.75" x14ac:dyDescent="0.2">
      <c r="A102" s="36">
        <f t="shared" si="2"/>
        <v>42601</v>
      </c>
      <c r="B102" s="37">
        <f>SUMIFS(СВЦЭМ!$C$34:$C$777,СВЦЭМ!$A$34:$A$777,$A102,СВЦЭМ!$B$34:$B$777,B$83)+'СЕТ СН'!$H$9+СВЦЭМ!$D$10+'СЕТ СН'!$H$5</f>
        <v>5142.5004460999999</v>
      </c>
      <c r="C102" s="37">
        <f>SUMIFS(СВЦЭМ!$C$34:$C$777,СВЦЭМ!$A$34:$A$777,$A102,СВЦЭМ!$B$34:$B$777,C$83)+'СЕТ СН'!$H$9+СВЦЭМ!$D$10+'СЕТ СН'!$H$5</f>
        <v>5204.9789680499998</v>
      </c>
      <c r="D102" s="37">
        <f>SUMIFS(СВЦЭМ!$C$34:$C$777,СВЦЭМ!$A$34:$A$777,$A102,СВЦЭМ!$B$34:$B$777,D$83)+'СЕТ СН'!$H$9+СВЦЭМ!$D$10+'СЕТ СН'!$H$5</f>
        <v>5251.8201554299994</v>
      </c>
      <c r="E102" s="37">
        <f>SUMIFS(СВЦЭМ!$C$34:$C$777,СВЦЭМ!$A$34:$A$777,$A102,СВЦЭМ!$B$34:$B$777,E$83)+'СЕТ СН'!$H$9+СВЦЭМ!$D$10+'СЕТ СН'!$H$5</f>
        <v>5249.76505516</v>
      </c>
      <c r="F102" s="37">
        <f>SUMIFS(СВЦЭМ!$C$34:$C$777,СВЦЭМ!$A$34:$A$777,$A102,СВЦЭМ!$B$34:$B$777,F$83)+'СЕТ СН'!$H$9+СВЦЭМ!$D$10+'СЕТ СН'!$H$5</f>
        <v>5267.2225912599997</v>
      </c>
      <c r="G102" s="37">
        <f>SUMIFS(СВЦЭМ!$C$34:$C$777,СВЦЭМ!$A$34:$A$777,$A102,СВЦЭМ!$B$34:$B$777,G$83)+'СЕТ СН'!$H$9+СВЦЭМ!$D$10+'СЕТ СН'!$H$5</f>
        <v>5254.1969117899998</v>
      </c>
      <c r="H102" s="37">
        <f>SUMIFS(СВЦЭМ!$C$34:$C$777,СВЦЭМ!$A$34:$A$777,$A102,СВЦЭМ!$B$34:$B$777,H$83)+'СЕТ СН'!$H$9+СВЦЭМ!$D$10+'СЕТ СН'!$H$5</f>
        <v>5227.1333593500003</v>
      </c>
      <c r="I102" s="37">
        <f>SUMIFS(СВЦЭМ!$C$34:$C$777,СВЦЭМ!$A$34:$A$777,$A102,СВЦЭМ!$B$34:$B$777,I$83)+'СЕТ СН'!$H$9+СВЦЭМ!$D$10+'СЕТ СН'!$H$5</f>
        <v>5148.7718436599998</v>
      </c>
      <c r="J102" s="37">
        <f>SUMIFS(СВЦЭМ!$C$34:$C$777,СВЦЭМ!$A$34:$A$777,$A102,СВЦЭМ!$B$34:$B$777,J$83)+'СЕТ СН'!$H$9+СВЦЭМ!$D$10+'СЕТ СН'!$H$5</f>
        <v>5079.3083121500003</v>
      </c>
      <c r="K102" s="37">
        <f>SUMIFS(СВЦЭМ!$C$34:$C$777,СВЦЭМ!$A$34:$A$777,$A102,СВЦЭМ!$B$34:$B$777,K$83)+'СЕТ СН'!$H$9+СВЦЭМ!$D$10+'СЕТ СН'!$H$5</f>
        <v>4997.2288248099994</v>
      </c>
      <c r="L102" s="37">
        <f>SUMIFS(СВЦЭМ!$C$34:$C$777,СВЦЭМ!$A$34:$A$777,$A102,СВЦЭМ!$B$34:$B$777,L$83)+'СЕТ СН'!$H$9+СВЦЭМ!$D$10+'СЕТ СН'!$H$5</f>
        <v>4972.8710028599999</v>
      </c>
      <c r="M102" s="37">
        <f>SUMIFS(СВЦЭМ!$C$34:$C$777,СВЦЭМ!$A$34:$A$777,$A102,СВЦЭМ!$B$34:$B$777,M$83)+'СЕТ СН'!$H$9+СВЦЭМ!$D$10+'СЕТ СН'!$H$5</f>
        <v>5110.5102107499997</v>
      </c>
      <c r="N102" s="37">
        <f>SUMIFS(СВЦЭМ!$C$34:$C$777,СВЦЭМ!$A$34:$A$777,$A102,СВЦЭМ!$B$34:$B$777,N$83)+'СЕТ СН'!$H$9+СВЦЭМ!$D$10+'СЕТ СН'!$H$5</f>
        <v>5109.7917579799996</v>
      </c>
      <c r="O102" s="37">
        <f>SUMIFS(СВЦЭМ!$C$34:$C$777,СВЦЭМ!$A$34:$A$777,$A102,СВЦЭМ!$B$34:$B$777,O$83)+'СЕТ СН'!$H$9+СВЦЭМ!$D$10+'СЕТ СН'!$H$5</f>
        <v>5125.2275320499994</v>
      </c>
      <c r="P102" s="37">
        <f>SUMIFS(СВЦЭМ!$C$34:$C$777,СВЦЭМ!$A$34:$A$777,$A102,СВЦЭМ!$B$34:$B$777,P$83)+'СЕТ СН'!$H$9+СВЦЭМ!$D$10+'СЕТ СН'!$H$5</f>
        <v>5149.8266601699997</v>
      </c>
      <c r="Q102" s="37">
        <f>SUMIFS(СВЦЭМ!$C$34:$C$777,СВЦЭМ!$A$34:$A$777,$A102,СВЦЭМ!$B$34:$B$777,Q$83)+'СЕТ СН'!$H$9+СВЦЭМ!$D$10+'СЕТ СН'!$H$5</f>
        <v>5320.8107371299993</v>
      </c>
      <c r="R102" s="37">
        <f>SUMIFS(СВЦЭМ!$C$34:$C$777,СВЦЭМ!$A$34:$A$777,$A102,СВЦЭМ!$B$34:$B$777,R$83)+'СЕТ СН'!$H$9+СВЦЭМ!$D$10+'СЕТ СН'!$H$5</f>
        <v>5122.2330145699998</v>
      </c>
      <c r="S102" s="37">
        <f>SUMIFS(СВЦЭМ!$C$34:$C$777,СВЦЭМ!$A$34:$A$777,$A102,СВЦЭМ!$B$34:$B$777,S$83)+'СЕТ СН'!$H$9+СВЦЭМ!$D$10+'СЕТ СН'!$H$5</f>
        <v>5046.0015502699998</v>
      </c>
      <c r="T102" s="37">
        <f>SUMIFS(СВЦЭМ!$C$34:$C$777,СВЦЭМ!$A$34:$A$777,$A102,СВЦЭМ!$B$34:$B$777,T$83)+'СЕТ СН'!$H$9+СВЦЭМ!$D$10+'СЕТ СН'!$H$5</f>
        <v>5021.9626280900002</v>
      </c>
      <c r="U102" s="37">
        <f>SUMIFS(СВЦЭМ!$C$34:$C$777,СВЦЭМ!$A$34:$A$777,$A102,СВЦЭМ!$B$34:$B$777,U$83)+'СЕТ СН'!$H$9+СВЦЭМ!$D$10+'СЕТ СН'!$H$5</f>
        <v>5020.3660891700001</v>
      </c>
      <c r="V102" s="37">
        <f>SUMIFS(СВЦЭМ!$C$34:$C$777,СВЦЭМ!$A$34:$A$777,$A102,СВЦЭМ!$B$34:$B$777,V$83)+'СЕТ СН'!$H$9+СВЦЭМ!$D$10+'СЕТ СН'!$H$5</f>
        <v>5045.1228347400001</v>
      </c>
      <c r="W102" s="37">
        <f>SUMIFS(СВЦЭМ!$C$34:$C$777,СВЦЭМ!$A$34:$A$777,$A102,СВЦЭМ!$B$34:$B$777,W$83)+'СЕТ СН'!$H$9+СВЦЭМ!$D$10+'СЕТ СН'!$H$5</f>
        <v>5021.9517130799995</v>
      </c>
      <c r="X102" s="37">
        <f>SUMIFS(СВЦЭМ!$C$34:$C$777,СВЦЭМ!$A$34:$A$777,$A102,СВЦЭМ!$B$34:$B$777,X$83)+'СЕТ СН'!$H$9+СВЦЭМ!$D$10+'СЕТ СН'!$H$5</f>
        <v>4978.7038293899996</v>
      </c>
      <c r="Y102" s="37">
        <f>SUMIFS(СВЦЭМ!$C$34:$C$777,СВЦЭМ!$A$34:$A$777,$A102,СВЦЭМ!$B$34:$B$777,Y$83)+'СЕТ СН'!$H$9+СВЦЭМ!$D$10+'СЕТ СН'!$H$5</f>
        <v>5017.5993990899997</v>
      </c>
    </row>
    <row r="103" spans="1:25" ht="15.75" x14ac:dyDescent="0.2">
      <c r="A103" s="36">
        <f t="shared" si="2"/>
        <v>42602</v>
      </c>
      <c r="B103" s="37">
        <f>SUMIFS(СВЦЭМ!$C$34:$C$777,СВЦЭМ!$A$34:$A$777,$A103,СВЦЭМ!$B$34:$B$777,B$83)+'СЕТ СН'!$H$9+СВЦЭМ!$D$10+'СЕТ СН'!$H$5</f>
        <v>5048.05513066</v>
      </c>
      <c r="C103" s="37">
        <f>SUMIFS(СВЦЭМ!$C$34:$C$777,СВЦЭМ!$A$34:$A$777,$A103,СВЦЭМ!$B$34:$B$777,C$83)+'СЕТ СН'!$H$9+СВЦЭМ!$D$10+'СЕТ СН'!$H$5</f>
        <v>5050.8535869099996</v>
      </c>
      <c r="D103" s="37">
        <f>SUMIFS(СВЦЭМ!$C$34:$C$777,СВЦЭМ!$A$34:$A$777,$A103,СВЦЭМ!$B$34:$B$777,D$83)+'СЕТ СН'!$H$9+СВЦЭМ!$D$10+'СЕТ СН'!$H$5</f>
        <v>5073.7335268199995</v>
      </c>
      <c r="E103" s="37">
        <f>SUMIFS(СВЦЭМ!$C$34:$C$777,СВЦЭМ!$A$34:$A$777,$A103,СВЦЭМ!$B$34:$B$777,E$83)+'СЕТ СН'!$H$9+СВЦЭМ!$D$10+'СЕТ СН'!$H$5</f>
        <v>5087.28319551</v>
      </c>
      <c r="F103" s="37">
        <f>SUMIFS(СВЦЭМ!$C$34:$C$777,СВЦЭМ!$A$34:$A$777,$A103,СВЦЭМ!$B$34:$B$777,F$83)+'СЕТ СН'!$H$9+СВЦЭМ!$D$10+'СЕТ СН'!$H$5</f>
        <v>5102.66949002</v>
      </c>
      <c r="G103" s="37">
        <f>SUMIFS(СВЦЭМ!$C$34:$C$777,СВЦЭМ!$A$34:$A$777,$A103,СВЦЭМ!$B$34:$B$777,G$83)+'СЕТ СН'!$H$9+СВЦЭМ!$D$10+'СЕТ СН'!$H$5</f>
        <v>5092.3274736200001</v>
      </c>
      <c r="H103" s="37">
        <f>SUMIFS(СВЦЭМ!$C$34:$C$777,СВЦЭМ!$A$34:$A$777,$A103,СВЦЭМ!$B$34:$B$777,H$83)+'СЕТ СН'!$H$9+СВЦЭМ!$D$10+'СЕТ СН'!$H$5</f>
        <v>5098.4529860900002</v>
      </c>
      <c r="I103" s="37">
        <f>SUMIFS(СВЦЭМ!$C$34:$C$777,СВЦЭМ!$A$34:$A$777,$A103,СВЦЭМ!$B$34:$B$777,I$83)+'СЕТ СН'!$H$9+СВЦЭМ!$D$10+'СЕТ СН'!$H$5</f>
        <v>5129.1048777099995</v>
      </c>
      <c r="J103" s="37">
        <f>SUMIFS(СВЦЭМ!$C$34:$C$777,СВЦЭМ!$A$34:$A$777,$A103,СВЦЭМ!$B$34:$B$777,J$83)+'СЕТ СН'!$H$9+СВЦЭМ!$D$10+'СЕТ СН'!$H$5</f>
        <v>5098.4093725900002</v>
      </c>
      <c r="K103" s="37">
        <f>SUMIFS(СВЦЭМ!$C$34:$C$777,СВЦЭМ!$A$34:$A$777,$A103,СВЦЭМ!$B$34:$B$777,K$83)+'СЕТ СН'!$H$9+СВЦЭМ!$D$10+'СЕТ СН'!$H$5</f>
        <v>5052.2322337300002</v>
      </c>
      <c r="L103" s="37">
        <f>SUMIFS(СВЦЭМ!$C$34:$C$777,СВЦЭМ!$A$34:$A$777,$A103,СВЦЭМ!$B$34:$B$777,L$83)+'СЕТ СН'!$H$9+СВЦЭМ!$D$10+'СЕТ СН'!$H$5</f>
        <v>5063.1078654299999</v>
      </c>
      <c r="M103" s="37">
        <f>SUMIFS(СВЦЭМ!$C$34:$C$777,СВЦЭМ!$A$34:$A$777,$A103,СВЦЭМ!$B$34:$B$777,M$83)+'СЕТ СН'!$H$9+СВЦЭМ!$D$10+'СЕТ СН'!$H$5</f>
        <v>5164.5261707399995</v>
      </c>
      <c r="N103" s="37">
        <f>SUMIFS(СВЦЭМ!$C$34:$C$777,СВЦЭМ!$A$34:$A$777,$A103,СВЦЭМ!$B$34:$B$777,N$83)+'СЕТ СН'!$H$9+СВЦЭМ!$D$10+'СЕТ СН'!$H$5</f>
        <v>5155.4395751499997</v>
      </c>
      <c r="O103" s="37">
        <f>SUMIFS(СВЦЭМ!$C$34:$C$777,СВЦЭМ!$A$34:$A$777,$A103,СВЦЭМ!$B$34:$B$777,O$83)+'СЕТ СН'!$H$9+СВЦЭМ!$D$10+'СЕТ СН'!$H$5</f>
        <v>5153.4121446600002</v>
      </c>
      <c r="P103" s="37">
        <f>SUMIFS(СВЦЭМ!$C$34:$C$777,СВЦЭМ!$A$34:$A$777,$A103,СВЦЭМ!$B$34:$B$777,P$83)+'СЕТ СН'!$H$9+СВЦЭМ!$D$10+'СЕТ СН'!$H$5</f>
        <v>5225.5093458000001</v>
      </c>
      <c r="Q103" s="37">
        <f>SUMIFS(СВЦЭМ!$C$34:$C$777,СВЦЭМ!$A$34:$A$777,$A103,СВЦЭМ!$B$34:$B$777,Q$83)+'СЕТ СН'!$H$9+СВЦЭМ!$D$10+'СЕТ СН'!$H$5</f>
        <v>5284.6000569799999</v>
      </c>
      <c r="R103" s="37">
        <f>SUMIFS(СВЦЭМ!$C$34:$C$777,СВЦЭМ!$A$34:$A$777,$A103,СВЦЭМ!$B$34:$B$777,R$83)+'СЕТ СН'!$H$9+СВЦЭМ!$D$10+'СЕТ СН'!$H$5</f>
        <v>5518.7232964899995</v>
      </c>
      <c r="S103" s="37">
        <f>SUMIFS(СВЦЭМ!$C$34:$C$777,СВЦЭМ!$A$34:$A$777,$A103,СВЦЭМ!$B$34:$B$777,S$83)+'СЕТ СН'!$H$9+СВЦЭМ!$D$10+'СЕТ СН'!$H$5</f>
        <v>5459.50691379</v>
      </c>
      <c r="T103" s="37">
        <f>SUMIFS(СВЦЭМ!$C$34:$C$777,СВЦЭМ!$A$34:$A$777,$A103,СВЦЭМ!$B$34:$B$777,T$83)+'СЕТ СН'!$H$9+СВЦЭМ!$D$10+'СЕТ СН'!$H$5</f>
        <v>5450.9381391200004</v>
      </c>
      <c r="U103" s="37">
        <f>SUMIFS(СВЦЭМ!$C$34:$C$777,СВЦЭМ!$A$34:$A$777,$A103,СВЦЭМ!$B$34:$B$777,U$83)+'СЕТ СН'!$H$9+СВЦЭМ!$D$10+'СЕТ СН'!$H$5</f>
        <v>5505.6427853299992</v>
      </c>
      <c r="V103" s="37">
        <f>SUMIFS(СВЦЭМ!$C$34:$C$777,СВЦЭМ!$A$34:$A$777,$A103,СВЦЭМ!$B$34:$B$777,V$83)+'СЕТ СН'!$H$9+СВЦЭМ!$D$10+'СЕТ СН'!$H$5</f>
        <v>5566.4469150999994</v>
      </c>
      <c r="W103" s="37">
        <f>SUMIFS(СВЦЭМ!$C$34:$C$777,СВЦЭМ!$A$34:$A$777,$A103,СВЦЭМ!$B$34:$B$777,W$83)+'СЕТ СН'!$H$9+СВЦЭМ!$D$10+'СЕТ СН'!$H$5</f>
        <v>5543.5798352499996</v>
      </c>
      <c r="X103" s="37">
        <f>SUMIFS(СВЦЭМ!$C$34:$C$777,СВЦЭМ!$A$34:$A$777,$A103,СВЦЭМ!$B$34:$B$777,X$83)+'СЕТ СН'!$H$9+СВЦЭМ!$D$10+'СЕТ СН'!$H$5</f>
        <v>5518.4240454999999</v>
      </c>
      <c r="Y103" s="37">
        <f>SUMIFS(СВЦЭМ!$C$34:$C$777,СВЦЭМ!$A$34:$A$777,$A103,СВЦЭМ!$B$34:$B$777,Y$83)+'СЕТ СН'!$H$9+СВЦЭМ!$D$10+'СЕТ СН'!$H$5</f>
        <v>5588.9244449399994</v>
      </c>
    </row>
    <row r="104" spans="1:25" ht="15.75" x14ac:dyDescent="0.2">
      <c r="A104" s="36">
        <f t="shared" si="2"/>
        <v>42603</v>
      </c>
      <c r="B104" s="37">
        <f>SUMIFS(СВЦЭМ!$C$34:$C$777,СВЦЭМ!$A$34:$A$777,$A104,СВЦЭМ!$B$34:$B$777,B$83)+'СЕТ СН'!$H$9+СВЦЭМ!$D$10+'СЕТ СН'!$H$5</f>
        <v>5756.2409219500005</v>
      </c>
      <c r="C104" s="37">
        <f>SUMIFS(СВЦЭМ!$C$34:$C$777,СВЦЭМ!$A$34:$A$777,$A104,СВЦЭМ!$B$34:$B$777,C$83)+'СЕТ СН'!$H$9+СВЦЭМ!$D$10+'СЕТ СН'!$H$5</f>
        <v>5595.50730578</v>
      </c>
      <c r="D104" s="37">
        <f>SUMIFS(СВЦЭМ!$C$34:$C$777,СВЦЭМ!$A$34:$A$777,$A104,СВЦЭМ!$B$34:$B$777,D$83)+'СЕТ СН'!$H$9+СВЦЭМ!$D$10+'СЕТ СН'!$H$5</f>
        <v>5771.0482508099994</v>
      </c>
      <c r="E104" s="37">
        <f>SUMIFS(СВЦЭМ!$C$34:$C$777,СВЦЭМ!$A$34:$A$777,$A104,СВЦЭМ!$B$34:$B$777,E$83)+'СЕТ СН'!$H$9+СВЦЭМ!$D$10+'СЕТ СН'!$H$5</f>
        <v>5679.0292002900005</v>
      </c>
      <c r="F104" s="37">
        <f>SUMIFS(СВЦЭМ!$C$34:$C$777,СВЦЭМ!$A$34:$A$777,$A104,СВЦЭМ!$B$34:$B$777,F$83)+'СЕТ СН'!$H$9+СВЦЭМ!$D$10+'СЕТ СН'!$H$5</f>
        <v>5497.6516217600001</v>
      </c>
      <c r="G104" s="37">
        <f>SUMIFS(СВЦЭМ!$C$34:$C$777,СВЦЭМ!$A$34:$A$777,$A104,СВЦЭМ!$B$34:$B$777,G$83)+'СЕТ СН'!$H$9+СВЦЭМ!$D$10+'СЕТ СН'!$H$5</f>
        <v>5432.2749023300003</v>
      </c>
      <c r="H104" s="37">
        <f>SUMIFS(СВЦЭМ!$C$34:$C$777,СВЦЭМ!$A$34:$A$777,$A104,СВЦЭМ!$B$34:$B$777,H$83)+'СЕТ СН'!$H$9+СВЦЭМ!$D$10+'СЕТ СН'!$H$5</f>
        <v>5410.3333296500005</v>
      </c>
      <c r="I104" s="37">
        <f>SUMIFS(СВЦЭМ!$C$34:$C$777,СВЦЭМ!$A$34:$A$777,$A104,СВЦЭМ!$B$34:$B$777,I$83)+'СЕТ СН'!$H$9+СВЦЭМ!$D$10+'СЕТ СН'!$H$5</f>
        <v>5370.4685391200001</v>
      </c>
      <c r="J104" s="37">
        <f>SUMIFS(СВЦЭМ!$C$34:$C$777,СВЦЭМ!$A$34:$A$777,$A104,СВЦЭМ!$B$34:$B$777,J$83)+'СЕТ СН'!$H$9+СВЦЭМ!$D$10+'СЕТ СН'!$H$5</f>
        <v>5276.3191972200002</v>
      </c>
      <c r="K104" s="37">
        <f>SUMIFS(СВЦЭМ!$C$34:$C$777,СВЦЭМ!$A$34:$A$777,$A104,СВЦЭМ!$B$34:$B$777,K$83)+'СЕТ СН'!$H$9+СВЦЭМ!$D$10+'СЕТ СН'!$H$5</f>
        <v>5109.5066374999997</v>
      </c>
      <c r="L104" s="37">
        <f>SUMIFS(СВЦЭМ!$C$34:$C$777,СВЦЭМ!$A$34:$A$777,$A104,СВЦЭМ!$B$34:$B$777,L$83)+'СЕТ СН'!$H$9+СВЦЭМ!$D$10+'СЕТ СН'!$H$5</f>
        <v>5076.0317330500002</v>
      </c>
      <c r="M104" s="37">
        <f>SUMIFS(СВЦЭМ!$C$34:$C$777,СВЦЭМ!$A$34:$A$777,$A104,СВЦЭМ!$B$34:$B$777,M$83)+'СЕТ СН'!$H$9+СВЦЭМ!$D$10+'СЕТ СН'!$H$5</f>
        <v>5128.9165911800001</v>
      </c>
      <c r="N104" s="37">
        <f>SUMIFS(СВЦЭМ!$C$34:$C$777,СВЦЭМ!$A$34:$A$777,$A104,СВЦЭМ!$B$34:$B$777,N$83)+'СЕТ СН'!$H$9+СВЦЭМ!$D$10+'СЕТ СН'!$H$5</f>
        <v>5137.4972250199999</v>
      </c>
      <c r="O104" s="37">
        <f>SUMIFS(СВЦЭМ!$C$34:$C$777,СВЦЭМ!$A$34:$A$777,$A104,СВЦЭМ!$B$34:$B$777,O$83)+'СЕТ СН'!$H$9+СВЦЭМ!$D$10+'СЕТ СН'!$H$5</f>
        <v>5177.8896477500002</v>
      </c>
      <c r="P104" s="37">
        <f>SUMIFS(СВЦЭМ!$C$34:$C$777,СВЦЭМ!$A$34:$A$777,$A104,СВЦЭМ!$B$34:$B$777,P$83)+'СЕТ СН'!$H$9+СВЦЭМ!$D$10+'СЕТ СН'!$H$5</f>
        <v>5173.4081236399998</v>
      </c>
      <c r="Q104" s="37">
        <f>SUMIFS(СВЦЭМ!$C$34:$C$777,СВЦЭМ!$A$34:$A$777,$A104,СВЦЭМ!$B$34:$B$777,Q$83)+'СЕТ СН'!$H$9+СВЦЭМ!$D$10+'СЕТ СН'!$H$5</f>
        <v>5167.9543643999996</v>
      </c>
      <c r="R104" s="37">
        <f>SUMIFS(СВЦЭМ!$C$34:$C$777,СВЦЭМ!$A$34:$A$777,$A104,СВЦЭМ!$B$34:$B$777,R$83)+'СЕТ СН'!$H$9+СВЦЭМ!$D$10+'СЕТ СН'!$H$5</f>
        <v>5233.9858041400003</v>
      </c>
      <c r="S104" s="37">
        <f>SUMIFS(СВЦЭМ!$C$34:$C$777,СВЦЭМ!$A$34:$A$777,$A104,СВЦЭМ!$B$34:$B$777,S$83)+'СЕТ СН'!$H$9+СВЦЭМ!$D$10+'СЕТ СН'!$H$5</f>
        <v>5238.1835510700002</v>
      </c>
      <c r="T104" s="37">
        <f>SUMIFS(СВЦЭМ!$C$34:$C$777,СВЦЭМ!$A$34:$A$777,$A104,СВЦЭМ!$B$34:$B$777,T$83)+'СЕТ СН'!$H$9+СВЦЭМ!$D$10+'СЕТ СН'!$H$5</f>
        <v>5222.0526204099997</v>
      </c>
      <c r="U104" s="37">
        <f>SUMIFS(СВЦЭМ!$C$34:$C$777,СВЦЭМ!$A$34:$A$777,$A104,СВЦЭМ!$B$34:$B$777,U$83)+'СЕТ СН'!$H$9+СВЦЭМ!$D$10+'СЕТ СН'!$H$5</f>
        <v>5215.2994016499997</v>
      </c>
      <c r="V104" s="37">
        <f>SUMIFS(СВЦЭМ!$C$34:$C$777,СВЦЭМ!$A$34:$A$777,$A104,СВЦЭМ!$B$34:$B$777,V$83)+'СЕТ СН'!$H$9+СВЦЭМ!$D$10+'СЕТ СН'!$H$5</f>
        <v>5210.1641258999998</v>
      </c>
      <c r="W104" s="37">
        <f>SUMIFS(СВЦЭМ!$C$34:$C$777,СВЦЭМ!$A$34:$A$777,$A104,СВЦЭМ!$B$34:$B$777,W$83)+'СЕТ СН'!$H$9+СВЦЭМ!$D$10+'СЕТ СН'!$H$5</f>
        <v>5270.8352002699994</v>
      </c>
      <c r="X104" s="37">
        <f>SUMIFS(СВЦЭМ!$C$34:$C$777,СВЦЭМ!$A$34:$A$777,$A104,СВЦЭМ!$B$34:$B$777,X$83)+'СЕТ СН'!$H$9+СВЦЭМ!$D$10+'СЕТ СН'!$H$5</f>
        <v>5182.86678768</v>
      </c>
      <c r="Y104" s="37">
        <f>SUMIFS(СВЦЭМ!$C$34:$C$777,СВЦЭМ!$A$34:$A$777,$A104,СВЦЭМ!$B$34:$B$777,Y$83)+'СЕТ СН'!$H$9+СВЦЭМ!$D$10+'СЕТ СН'!$H$5</f>
        <v>5157.8766603699996</v>
      </c>
    </row>
    <row r="105" spans="1:25" ht="15.75" x14ac:dyDescent="0.2">
      <c r="A105" s="36">
        <f t="shared" si="2"/>
        <v>42604</v>
      </c>
      <c r="B105" s="37">
        <f>SUMIFS(СВЦЭМ!$C$34:$C$777,СВЦЭМ!$A$34:$A$777,$A105,СВЦЭМ!$B$34:$B$777,B$83)+'СЕТ СН'!$H$9+СВЦЭМ!$D$10+'СЕТ СН'!$H$5</f>
        <v>5178.1683144500003</v>
      </c>
      <c r="C105" s="37">
        <f>SUMIFS(СВЦЭМ!$C$34:$C$777,СВЦЭМ!$A$34:$A$777,$A105,СВЦЭМ!$B$34:$B$777,C$83)+'СЕТ СН'!$H$9+СВЦЭМ!$D$10+'СЕТ СН'!$H$5</f>
        <v>5248.6881994699997</v>
      </c>
      <c r="D105" s="37">
        <f>SUMIFS(СВЦЭМ!$C$34:$C$777,СВЦЭМ!$A$34:$A$777,$A105,СВЦЭМ!$B$34:$B$777,D$83)+'СЕТ СН'!$H$9+СВЦЭМ!$D$10+'СЕТ СН'!$H$5</f>
        <v>5313.3804694999999</v>
      </c>
      <c r="E105" s="37">
        <f>SUMIFS(СВЦЭМ!$C$34:$C$777,СВЦЭМ!$A$34:$A$777,$A105,СВЦЭМ!$B$34:$B$777,E$83)+'СЕТ СН'!$H$9+СВЦЭМ!$D$10+'СЕТ СН'!$H$5</f>
        <v>5296.1976430300001</v>
      </c>
      <c r="F105" s="37">
        <f>SUMIFS(СВЦЭМ!$C$34:$C$777,СВЦЭМ!$A$34:$A$777,$A105,СВЦЭМ!$B$34:$B$777,F$83)+'СЕТ СН'!$H$9+СВЦЭМ!$D$10+'СЕТ СН'!$H$5</f>
        <v>5266.6115665999996</v>
      </c>
      <c r="G105" s="37">
        <f>SUMIFS(СВЦЭМ!$C$34:$C$777,СВЦЭМ!$A$34:$A$777,$A105,СВЦЭМ!$B$34:$B$777,G$83)+'СЕТ СН'!$H$9+СВЦЭМ!$D$10+'СЕТ СН'!$H$5</f>
        <v>5232.1307410600002</v>
      </c>
      <c r="H105" s="37">
        <f>SUMIFS(СВЦЭМ!$C$34:$C$777,СВЦЭМ!$A$34:$A$777,$A105,СВЦЭМ!$B$34:$B$777,H$83)+'СЕТ СН'!$H$9+СВЦЭМ!$D$10+'СЕТ СН'!$H$5</f>
        <v>5152.7197161900003</v>
      </c>
      <c r="I105" s="37">
        <f>SUMIFS(СВЦЭМ!$C$34:$C$777,СВЦЭМ!$A$34:$A$777,$A105,СВЦЭМ!$B$34:$B$777,I$83)+'СЕТ СН'!$H$9+СВЦЭМ!$D$10+'СЕТ СН'!$H$5</f>
        <v>5141.2584451900002</v>
      </c>
      <c r="J105" s="37">
        <f>SUMIFS(СВЦЭМ!$C$34:$C$777,СВЦЭМ!$A$34:$A$777,$A105,СВЦЭМ!$B$34:$B$777,J$83)+'СЕТ СН'!$H$9+СВЦЭМ!$D$10+'СЕТ СН'!$H$5</f>
        <v>5050.5008907499996</v>
      </c>
      <c r="K105" s="37">
        <f>SUMIFS(СВЦЭМ!$C$34:$C$777,СВЦЭМ!$A$34:$A$777,$A105,СВЦЭМ!$B$34:$B$777,K$83)+'СЕТ СН'!$H$9+СВЦЭМ!$D$10+'СЕТ СН'!$H$5</f>
        <v>5001.2179612700002</v>
      </c>
      <c r="L105" s="37">
        <f>SUMIFS(СВЦЭМ!$C$34:$C$777,СВЦЭМ!$A$34:$A$777,$A105,СВЦЭМ!$B$34:$B$777,L$83)+'СЕТ СН'!$H$9+СВЦЭМ!$D$10+'СЕТ СН'!$H$5</f>
        <v>5044.5081897199998</v>
      </c>
      <c r="M105" s="37">
        <f>SUMIFS(СВЦЭМ!$C$34:$C$777,СВЦЭМ!$A$34:$A$777,$A105,СВЦЭМ!$B$34:$B$777,M$83)+'СЕТ СН'!$H$9+СВЦЭМ!$D$10+'СЕТ СН'!$H$5</f>
        <v>5081.9744427899996</v>
      </c>
      <c r="N105" s="37">
        <f>SUMIFS(СВЦЭМ!$C$34:$C$777,СВЦЭМ!$A$34:$A$777,$A105,СВЦЭМ!$B$34:$B$777,N$83)+'СЕТ СН'!$H$9+СВЦЭМ!$D$10+'СЕТ СН'!$H$5</f>
        <v>5061.7989831499999</v>
      </c>
      <c r="O105" s="37">
        <f>SUMIFS(СВЦЭМ!$C$34:$C$777,СВЦЭМ!$A$34:$A$777,$A105,СВЦЭМ!$B$34:$B$777,O$83)+'СЕТ СН'!$H$9+СВЦЭМ!$D$10+'СЕТ СН'!$H$5</f>
        <v>5106.6859755099995</v>
      </c>
      <c r="P105" s="37">
        <f>SUMIFS(СВЦЭМ!$C$34:$C$777,СВЦЭМ!$A$34:$A$777,$A105,СВЦЭМ!$B$34:$B$777,P$83)+'СЕТ СН'!$H$9+СВЦЭМ!$D$10+'СЕТ СН'!$H$5</f>
        <v>5102.6818558100003</v>
      </c>
      <c r="Q105" s="37">
        <f>SUMIFS(СВЦЭМ!$C$34:$C$777,СВЦЭМ!$A$34:$A$777,$A105,СВЦЭМ!$B$34:$B$777,Q$83)+'СЕТ СН'!$H$9+СВЦЭМ!$D$10+'СЕТ СН'!$H$5</f>
        <v>5066.4430204</v>
      </c>
      <c r="R105" s="37">
        <f>SUMIFS(СВЦЭМ!$C$34:$C$777,СВЦЭМ!$A$34:$A$777,$A105,СВЦЭМ!$B$34:$B$777,R$83)+'СЕТ СН'!$H$9+СВЦЭМ!$D$10+'СЕТ СН'!$H$5</f>
        <v>5073.2049110799999</v>
      </c>
      <c r="S105" s="37">
        <f>SUMIFS(СВЦЭМ!$C$34:$C$777,СВЦЭМ!$A$34:$A$777,$A105,СВЦЭМ!$B$34:$B$777,S$83)+'СЕТ СН'!$H$9+СВЦЭМ!$D$10+'СЕТ СН'!$H$5</f>
        <v>5065.4452696500002</v>
      </c>
      <c r="T105" s="37">
        <f>SUMIFS(СВЦЭМ!$C$34:$C$777,СВЦЭМ!$A$34:$A$777,$A105,СВЦЭМ!$B$34:$B$777,T$83)+'СЕТ СН'!$H$9+СВЦЭМ!$D$10+'СЕТ СН'!$H$5</f>
        <v>5003.7714675199995</v>
      </c>
      <c r="U105" s="37">
        <f>SUMIFS(СВЦЭМ!$C$34:$C$777,СВЦЭМ!$A$34:$A$777,$A105,СВЦЭМ!$B$34:$B$777,U$83)+'СЕТ СН'!$H$9+СВЦЭМ!$D$10+'СЕТ СН'!$H$5</f>
        <v>4993.2776560499997</v>
      </c>
      <c r="V105" s="37">
        <f>SUMIFS(СВЦЭМ!$C$34:$C$777,СВЦЭМ!$A$34:$A$777,$A105,СВЦЭМ!$B$34:$B$777,V$83)+'СЕТ СН'!$H$9+СВЦЭМ!$D$10+'СЕТ СН'!$H$5</f>
        <v>4989.1139988799996</v>
      </c>
      <c r="W105" s="37">
        <f>SUMIFS(СВЦЭМ!$C$34:$C$777,СВЦЭМ!$A$34:$A$777,$A105,СВЦЭМ!$B$34:$B$777,W$83)+'СЕТ СН'!$H$9+СВЦЭМ!$D$10+'СЕТ СН'!$H$5</f>
        <v>4975.5553937900004</v>
      </c>
      <c r="X105" s="37">
        <f>SUMIFS(СВЦЭМ!$C$34:$C$777,СВЦЭМ!$A$34:$A$777,$A105,СВЦЭМ!$B$34:$B$777,X$83)+'СЕТ СН'!$H$9+СВЦЭМ!$D$10+'СЕТ СН'!$H$5</f>
        <v>4959.3644580599994</v>
      </c>
      <c r="Y105" s="37">
        <f>SUMIFS(СВЦЭМ!$C$34:$C$777,СВЦЭМ!$A$34:$A$777,$A105,СВЦЭМ!$B$34:$B$777,Y$83)+'СЕТ СН'!$H$9+СВЦЭМ!$D$10+'СЕТ СН'!$H$5</f>
        <v>5023.2104756499994</v>
      </c>
    </row>
    <row r="106" spans="1:25" ht="15.75" x14ac:dyDescent="0.2">
      <c r="A106" s="36">
        <f t="shared" si="2"/>
        <v>42605</v>
      </c>
      <c r="B106" s="37">
        <f>SUMIFS(СВЦЭМ!$C$34:$C$777,СВЦЭМ!$A$34:$A$777,$A106,СВЦЭМ!$B$34:$B$777,B$83)+'СЕТ СН'!$H$9+СВЦЭМ!$D$10+'СЕТ СН'!$H$5</f>
        <v>5055.4343096000002</v>
      </c>
      <c r="C106" s="37">
        <f>SUMIFS(СВЦЭМ!$C$34:$C$777,СВЦЭМ!$A$34:$A$777,$A106,СВЦЭМ!$B$34:$B$777,C$83)+'СЕТ СН'!$H$9+СВЦЭМ!$D$10+'СЕТ СН'!$H$5</f>
        <v>5125.64286257</v>
      </c>
      <c r="D106" s="37">
        <f>SUMIFS(СВЦЭМ!$C$34:$C$777,СВЦЭМ!$A$34:$A$777,$A106,СВЦЭМ!$B$34:$B$777,D$83)+'СЕТ СН'!$H$9+СВЦЭМ!$D$10+'СЕТ СН'!$H$5</f>
        <v>5151.0557849899997</v>
      </c>
      <c r="E106" s="37">
        <f>SUMIFS(СВЦЭМ!$C$34:$C$777,СВЦЭМ!$A$34:$A$777,$A106,СВЦЭМ!$B$34:$B$777,E$83)+'СЕТ СН'!$H$9+СВЦЭМ!$D$10+'СЕТ СН'!$H$5</f>
        <v>5157.6919981699994</v>
      </c>
      <c r="F106" s="37">
        <f>SUMIFS(СВЦЭМ!$C$34:$C$777,СВЦЭМ!$A$34:$A$777,$A106,СВЦЭМ!$B$34:$B$777,F$83)+'СЕТ СН'!$H$9+СВЦЭМ!$D$10+'СЕТ СН'!$H$5</f>
        <v>5148.14856091</v>
      </c>
      <c r="G106" s="37">
        <f>SUMIFS(СВЦЭМ!$C$34:$C$777,СВЦЭМ!$A$34:$A$777,$A106,СВЦЭМ!$B$34:$B$777,G$83)+'СЕТ СН'!$H$9+СВЦЭМ!$D$10+'СЕТ СН'!$H$5</f>
        <v>5160.7139204100004</v>
      </c>
      <c r="H106" s="37">
        <f>SUMIFS(СВЦЭМ!$C$34:$C$777,СВЦЭМ!$A$34:$A$777,$A106,СВЦЭМ!$B$34:$B$777,H$83)+'СЕТ СН'!$H$9+СВЦЭМ!$D$10+'СЕТ СН'!$H$5</f>
        <v>5186.1933110499995</v>
      </c>
      <c r="I106" s="37">
        <f>SUMIFS(СВЦЭМ!$C$34:$C$777,СВЦЭМ!$A$34:$A$777,$A106,СВЦЭМ!$B$34:$B$777,I$83)+'СЕТ СН'!$H$9+СВЦЭМ!$D$10+'СЕТ СН'!$H$5</f>
        <v>5161.1436035999996</v>
      </c>
      <c r="J106" s="37">
        <f>SUMIFS(СВЦЭМ!$C$34:$C$777,СВЦЭМ!$A$34:$A$777,$A106,СВЦЭМ!$B$34:$B$777,J$83)+'СЕТ СН'!$H$9+СВЦЭМ!$D$10+'СЕТ СН'!$H$5</f>
        <v>5199.6563953300001</v>
      </c>
      <c r="K106" s="37">
        <f>SUMIFS(СВЦЭМ!$C$34:$C$777,СВЦЭМ!$A$34:$A$777,$A106,СВЦЭМ!$B$34:$B$777,K$83)+'СЕТ СН'!$H$9+СВЦЭМ!$D$10+'СЕТ СН'!$H$5</f>
        <v>4988.4497277800001</v>
      </c>
      <c r="L106" s="37">
        <f>SUMIFS(СВЦЭМ!$C$34:$C$777,СВЦЭМ!$A$34:$A$777,$A106,СВЦЭМ!$B$34:$B$777,L$83)+'СЕТ СН'!$H$9+СВЦЭМ!$D$10+'СЕТ СН'!$H$5</f>
        <v>4950.7498120800001</v>
      </c>
      <c r="M106" s="37">
        <f>SUMIFS(СВЦЭМ!$C$34:$C$777,СВЦЭМ!$A$34:$A$777,$A106,СВЦЭМ!$B$34:$B$777,M$83)+'СЕТ СН'!$H$9+СВЦЭМ!$D$10+'СЕТ СН'!$H$5</f>
        <v>4935.8263227799998</v>
      </c>
      <c r="N106" s="37">
        <f>SUMIFS(СВЦЭМ!$C$34:$C$777,СВЦЭМ!$A$34:$A$777,$A106,СВЦЭМ!$B$34:$B$777,N$83)+'СЕТ СН'!$H$9+СВЦЭМ!$D$10+'СЕТ СН'!$H$5</f>
        <v>4948.8054071899996</v>
      </c>
      <c r="O106" s="37">
        <f>SUMIFS(СВЦЭМ!$C$34:$C$777,СВЦЭМ!$A$34:$A$777,$A106,СВЦЭМ!$B$34:$B$777,O$83)+'СЕТ СН'!$H$9+СВЦЭМ!$D$10+'СЕТ СН'!$H$5</f>
        <v>4984.6534066099994</v>
      </c>
      <c r="P106" s="37">
        <f>SUMIFS(СВЦЭМ!$C$34:$C$777,СВЦЭМ!$A$34:$A$777,$A106,СВЦЭМ!$B$34:$B$777,P$83)+'СЕТ СН'!$H$9+СВЦЭМ!$D$10+'СЕТ СН'!$H$5</f>
        <v>4996.0693161399995</v>
      </c>
      <c r="Q106" s="37">
        <f>SUMIFS(СВЦЭМ!$C$34:$C$777,СВЦЭМ!$A$34:$A$777,$A106,СВЦЭМ!$B$34:$B$777,Q$83)+'СЕТ СН'!$H$9+СВЦЭМ!$D$10+'СЕТ СН'!$H$5</f>
        <v>4944.4409969099997</v>
      </c>
      <c r="R106" s="37">
        <f>SUMIFS(СВЦЭМ!$C$34:$C$777,СВЦЭМ!$A$34:$A$777,$A106,СВЦЭМ!$B$34:$B$777,R$83)+'СЕТ СН'!$H$9+СВЦЭМ!$D$10+'СЕТ СН'!$H$5</f>
        <v>4971.8464229299998</v>
      </c>
      <c r="S106" s="37">
        <f>SUMIFS(СВЦЭМ!$C$34:$C$777,СВЦЭМ!$A$34:$A$777,$A106,СВЦЭМ!$B$34:$B$777,S$83)+'СЕТ СН'!$H$9+СВЦЭМ!$D$10+'СЕТ СН'!$H$5</f>
        <v>4969.3130419099998</v>
      </c>
      <c r="T106" s="37">
        <f>SUMIFS(СВЦЭМ!$C$34:$C$777,СВЦЭМ!$A$34:$A$777,$A106,СВЦЭМ!$B$34:$B$777,T$83)+'СЕТ СН'!$H$9+СВЦЭМ!$D$10+'СЕТ СН'!$H$5</f>
        <v>4950.8294758599995</v>
      </c>
      <c r="U106" s="37">
        <f>SUMIFS(СВЦЭМ!$C$34:$C$777,СВЦЭМ!$A$34:$A$777,$A106,СВЦЭМ!$B$34:$B$777,U$83)+'СЕТ СН'!$H$9+СВЦЭМ!$D$10+'СЕТ СН'!$H$5</f>
        <v>4928.66561155</v>
      </c>
      <c r="V106" s="37">
        <f>SUMIFS(СВЦЭМ!$C$34:$C$777,СВЦЭМ!$A$34:$A$777,$A106,СВЦЭМ!$B$34:$B$777,V$83)+'СЕТ СН'!$H$9+СВЦЭМ!$D$10+'СЕТ СН'!$H$5</f>
        <v>4948.6924557299999</v>
      </c>
      <c r="W106" s="37">
        <f>SUMIFS(СВЦЭМ!$C$34:$C$777,СВЦЭМ!$A$34:$A$777,$A106,СВЦЭМ!$B$34:$B$777,W$83)+'СЕТ СН'!$H$9+СВЦЭМ!$D$10+'СЕТ СН'!$H$5</f>
        <v>4962.74887167</v>
      </c>
      <c r="X106" s="37">
        <f>SUMIFS(СВЦЭМ!$C$34:$C$777,СВЦЭМ!$A$34:$A$777,$A106,СВЦЭМ!$B$34:$B$777,X$83)+'СЕТ СН'!$H$9+СВЦЭМ!$D$10+'СЕТ СН'!$H$5</f>
        <v>5027.22063643</v>
      </c>
      <c r="Y106" s="37">
        <f>SUMIFS(СВЦЭМ!$C$34:$C$777,СВЦЭМ!$A$34:$A$777,$A106,СВЦЭМ!$B$34:$B$777,Y$83)+'СЕТ СН'!$H$9+СВЦЭМ!$D$10+'СЕТ СН'!$H$5</f>
        <v>5019.7869578199998</v>
      </c>
    </row>
    <row r="107" spans="1:25" ht="15.75" x14ac:dyDescent="0.2">
      <c r="A107" s="36">
        <f t="shared" si="2"/>
        <v>42606</v>
      </c>
      <c r="B107" s="37">
        <f>SUMIFS(СВЦЭМ!$C$34:$C$777,СВЦЭМ!$A$34:$A$777,$A107,СВЦЭМ!$B$34:$B$777,B$83)+'СЕТ СН'!$H$9+СВЦЭМ!$D$10+'СЕТ СН'!$H$5</f>
        <v>5096.8917967699999</v>
      </c>
      <c r="C107" s="37">
        <f>SUMIFS(СВЦЭМ!$C$34:$C$777,СВЦЭМ!$A$34:$A$777,$A107,СВЦЭМ!$B$34:$B$777,C$83)+'СЕТ СН'!$H$9+СВЦЭМ!$D$10+'СЕТ СН'!$H$5</f>
        <v>5151.5863017199999</v>
      </c>
      <c r="D107" s="37">
        <f>SUMIFS(СВЦЭМ!$C$34:$C$777,СВЦЭМ!$A$34:$A$777,$A107,СВЦЭМ!$B$34:$B$777,D$83)+'СЕТ СН'!$H$9+СВЦЭМ!$D$10+'СЕТ СН'!$H$5</f>
        <v>5146.5887680799997</v>
      </c>
      <c r="E107" s="37">
        <f>SUMIFS(СВЦЭМ!$C$34:$C$777,СВЦЭМ!$A$34:$A$777,$A107,СВЦЭМ!$B$34:$B$777,E$83)+'СЕТ СН'!$H$9+СВЦЭМ!$D$10+'СЕТ СН'!$H$5</f>
        <v>5154.5682185099995</v>
      </c>
      <c r="F107" s="37">
        <f>SUMIFS(СВЦЭМ!$C$34:$C$777,СВЦЭМ!$A$34:$A$777,$A107,СВЦЭМ!$B$34:$B$777,F$83)+'СЕТ СН'!$H$9+СВЦЭМ!$D$10+'СЕТ СН'!$H$5</f>
        <v>5136.1332486900001</v>
      </c>
      <c r="G107" s="37">
        <f>SUMIFS(СВЦЭМ!$C$34:$C$777,СВЦЭМ!$A$34:$A$777,$A107,СВЦЭМ!$B$34:$B$777,G$83)+'СЕТ СН'!$H$9+СВЦЭМ!$D$10+'СЕТ СН'!$H$5</f>
        <v>5181.0797076999997</v>
      </c>
      <c r="H107" s="37">
        <f>SUMIFS(СВЦЭМ!$C$34:$C$777,СВЦЭМ!$A$34:$A$777,$A107,СВЦЭМ!$B$34:$B$777,H$83)+'СЕТ СН'!$H$9+СВЦЭМ!$D$10+'СЕТ СН'!$H$5</f>
        <v>5125.7712673400001</v>
      </c>
      <c r="I107" s="37">
        <f>SUMIFS(СВЦЭМ!$C$34:$C$777,СВЦЭМ!$A$34:$A$777,$A107,СВЦЭМ!$B$34:$B$777,I$83)+'СЕТ СН'!$H$9+СВЦЭМ!$D$10+'СЕТ СН'!$H$5</f>
        <v>5108.3672623900002</v>
      </c>
      <c r="J107" s="37">
        <f>SUMIFS(СВЦЭМ!$C$34:$C$777,СВЦЭМ!$A$34:$A$777,$A107,СВЦЭМ!$B$34:$B$777,J$83)+'СЕТ СН'!$H$9+СВЦЭМ!$D$10+'СЕТ СН'!$H$5</f>
        <v>5036.00136011</v>
      </c>
      <c r="K107" s="37">
        <f>SUMIFS(СВЦЭМ!$C$34:$C$777,СВЦЭМ!$A$34:$A$777,$A107,СВЦЭМ!$B$34:$B$777,K$83)+'СЕТ СН'!$H$9+СВЦЭМ!$D$10+'СЕТ СН'!$H$5</f>
        <v>4962.3752754400002</v>
      </c>
      <c r="L107" s="37">
        <f>SUMIFS(СВЦЭМ!$C$34:$C$777,СВЦЭМ!$A$34:$A$777,$A107,СВЦЭМ!$B$34:$B$777,L$83)+'СЕТ СН'!$H$9+СВЦЭМ!$D$10+'СЕТ СН'!$H$5</f>
        <v>4957.5180702099997</v>
      </c>
      <c r="M107" s="37">
        <f>SUMIFS(СВЦЭМ!$C$34:$C$777,СВЦЭМ!$A$34:$A$777,$A107,СВЦЭМ!$B$34:$B$777,M$83)+'СЕТ СН'!$H$9+СВЦЭМ!$D$10+'СЕТ СН'!$H$5</f>
        <v>4988.4764865300003</v>
      </c>
      <c r="N107" s="37">
        <f>SUMIFS(СВЦЭМ!$C$34:$C$777,СВЦЭМ!$A$34:$A$777,$A107,СВЦЭМ!$B$34:$B$777,N$83)+'СЕТ СН'!$H$9+СВЦЭМ!$D$10+'СЕТ СН'!$H$5</f>
        <v>4950.3265146799995</v>
      </c>
      <c r="O107" s="37">
        <f>SUMIFS(СВЦЭМ!$C$34:$C$777,СВЦЭМ!$A$34:$A$777,$A107,СВЦЭМ!$B$34:$B$777,O$83)+'СЕТ СН'!$H$9+СВЦЭМ!$D$10+'СЕТ СН'!$H$5</f>
        <v>5005.8564354099999</v>
      </c>
      <c r="P107" s="37">
        <f>SUMIFS(СВЦЭМ!$C$34:$C$777,СВЦЭМ!$A$34:$A$777,$A107,СВЦЭМ!$B$34:$B$777,P$83)+'СЕТ СН'!$H$9+СВЦЭМ!$D$10+'СЕТ СН'!$H$5</f>
        <v>5027.4333224499997</v>
      </c>
      <c r="Q107" s="37">
        <f>SUMIFS(СВЦЭМ!$C$34:$C$777,СВЦЭМ!$A$34:$A$777,$A107,СВЦЭМ!$B$34:$B$777,Q$83)+'СЕТ СН'!$H$9+СВЦЭМ!$D$10+'СЕТ СН'!$H$5</f>
        <v>4984.4534182400002</v>
      </c>
      <c r="R107" s="37">
        <f>SUMIFS(СВЦЭМ!$C$34:$C$777,СВЦЭМ!$A$34:$A$777,$A107,СВЦЭМ!$B$34:$B$777,R$83)+'СЕТ СН'!$H$9+СВЦЭМ!$D$10+'СЕТ СН'!$H$5</f>
        <v>4954.4754192599994</v>
      </c>
      <c r="S107" s="37">
        <f>SUMIFS(СВЦЭМ!$C$34:$C$777,СВЦЭМ!$A$34:$A$777,$A107,СВЦЭМ!$B$34:$B$777,S$83)+'СЕТ СН'!$H$9+СВЦЭМ!$D$10+'СЕТ СН'!$H$5</f>
        <v>4924.2340415199997</v>
      </c>
      <c r="T107" s="37">
        <f>SUMIFS(СВЦЭМ!$C$34:$C$777,СВЦЭМ!$A$34:$A$777,$A107,СВЦЭМ!$B$34:$B$777,T$83)+'СЕТ СН'!$H$9+СВЦЭМ!$D$10+'СЕТ СН'!$H$5</f>
        <v>4949.8446379699999</v>
      </c>
      <c r="U107" s="37">
        <f>SUMIFS(СВЦЭМ!$C$34:$C$777,СВЦЭМ!$A$34:$A$777,$A107,СВЦЭМ!$B$34:$B$777,U$83)+'СЕТ СН'!$H$9+СВЦЭМ!$D$10+'СЕТ СН'!$H$5</f>
        <v>4959.6686782300003</v>
      </c>
      <c r="V107" s="37">
        <f>SUMIFS(СВЦЭМ!$C$34:$C$777,СВЦЭМ!$A$34:$A$777,$A107,СВЦЭМ!$B$34:$B$777,V$83)+'СЕТ СН'!$H$9+СВЦЭМ!$D$10+'СЕТ СН'!$H$5</f>
        <v>4987.8709047900002</v>
      </c>
      <c r="W107" s="37">
        <f>SUMIFS(СВЦЭМ!$C$34:$C$777,СВЦЭМ!$A$34:$A$777,$A107,СВЦЭМ!$B$34:$B$777,W$83)+'СЕТ СН'!$H$9+СВЦЭМ!$D$10+'СЕТ СН'!$H$5</f>
        <v>4994.9755116199995</v>
      </c>
      <c r="X107" s="37">
        <f>SUMIFS(СВЦЭМ!$C$34:$C$777,СВЦЭМ!$A$34:$A$777,$A107,СВЦЭМ!$B$34:$B$777,X$83)+'СЕТ СН'!$H$9+СВЦЭМ!$D$10+'СЕТ СН'!$H$5</f>
        <v>4935.2697693499995</v>
      </c>
      <c r="Y107" s="37">
        <f>SUMIFS(СВЦЭМ!$C$34:$C$777,СВЦЭМ!$A$34:$A$777,$A107,СВЦЭМ!$B$34:$B$777,Y$83)+'СЕТ СН'!$H$9+СВЦЭМ!$D$10+'СЕТ СН'!$H$5</f>
        <v>4943.1758100500001</v>
      </c>
    </row>
    <row r="108" spans="1:25" ht="15.75" x14ac:dyDescent="0.2">
      <c r="A108" s="36">
        <f t="shared" si="2"/>
        <v>42607</v>
      </c>
      <c r="B108" s="37">
        <f>SUMIFS(СВЦЭМ!$C$34:$C$777,СВЦЭМ!$A$34:$A$777,$A108,СВЦЭМ!$B$34:$B$777,B$83)+'СЕТ СН'!$H$9+СВЦЭМ!$D$10+'СЕТ СН'!$H$5</f>
        <v>5049.3322688299995</v>
      </c>
      <c r="C108" s="37">
        <f>SUMIFS(СВЦЭМ!$C$34:$C$777,СВЦЭМ!$A$34:$A$777,$A108,СВЦЭМ!$B$34:$B$777,C$83)+'СЕТ СН'!$H$9+СВЦЭМ!$D$10+'СЕТ СН'!$H$5</f>
        <v>5118.51169252</v>
      </c>
      <c r="D108" s="37">
        <f>SUMIFS(СВЦЭМ!$C$34:$C$777,СВЦЭМ!$A$34:$A$777,$A108,СВЦЭМ!$B$34:$B$777,D$83)+'СЕТ СН'!$H$9+СВЦЭМ!$D$10+'СЕТ СН'!$H$5</f>
        <v>5137.8299385199998</v>
      </c>
      <c r="E108" s="37">
        <f>SUMIFS(СВЦЭМ!$C$34:$C$777,СВЦЭМ!$A$34:$A$777,$A108,СВЦЭМ!$B$34:$B$777,E$83)+'СЕТ СН'!$H$9+СВЦЭМ!$D$10+'СЕТ СН'!$H$5</f>
        <v>5138.2667295599995</v>
      </c>
      <c r="F108" s="37">
        <f>SUMIFS(СВЦЭМ!$C$34:$C$777,СВЦЭМ!$A$34:$A$777,$A108,СВЦЭМ!$B$34:$B$777,F$83)+'СЕТ СН'!$H$9+СВЦЭМ!$D$10+'СЕТ СН'!$H$5</f>
        <v>5129.5933564999996</v>
      </c>
      <c r="G108" s="37">
        <f>SUMIFS(СВЦЭМ!$C$34:$C$777,СВЦЭМ!$A$34:$A$777,$A108,СВЦЭМ!$B$34:$B$777,G$83)+'СЕТ СН'!$H$9+СВЦЭМ!$D$10+'СЕТ СН'!$H$5</f>
        <v>5199.8926469799999</v>
      </c>
      <c r="H108" s="37">
        <f>SUMIFS(СВЦЭМ!$C$34:$C$777,СВЦЭМ!$A$34:$A$777,$A108,СВЦЭМ!$B$34:$B$777,H$83)+'СЕТ СН'!$H$9+СВЦЭМ!$D$10+'СЕТ СН'!$H$5</f>
        <v>5082.8201886699999</v>
      </c>
      <c r="I108" s="37">
        <f>SUMIFS(СВЦЭМ!$C$34:$C$777,СВЦЭМ!$A$34:$A$777,$A108,СВЦЭМ!$B$34:$B$777,I$83)+'СЕТ СН'!$H$9+СВЦЭМ!$D$10+'СЕТ СН'!$H$5</f>
        <v>5032.7827416800001</v>
      </c>
      <c r="J108" s="37">
        <f>SUMIFS(СВЦЭМ!$C$34:$C$777,СВЦЭМ!$A$34:$A$777,$A108,СВЦЭМ!$B$34:$B$777,J$83)+'СЕТ СН'!$H$9+СВЦЭМ!$D$10+'СЕТ СН'!$H$5</f>
        <v>4991.1139898700003</v>
      </c>
      <c r="K108" s="37">
        <f>SUMIFS(СВЦЭМ!$C$34:$C$777,СВЦЭМ!$A$34:$A$777,$A108,СВЦЭМ!$B$34:$B$777,K$83)+'СЕТ СН'!$H$9+СВЦЭМ!$D$10+'СЕТ СН'!$H$5</f>
        <v>4914.0841603400004</v>
      </c>
      <c r="L108" s="37">
        <f>SUMIFS(СВЦЭМ!$C$34:$C$777,СВЦЭМ!$A$34:$A$777,$A108,СВЦЭМ!$B$34:$B$777,L$83)+'СЕТ СН'!$H$9+СВЦЭМ!$D$10+'СЕТ СН'!$H$5</f>
        <v>4909.2617852900003</v>
      </c>
      <c r="M108" s="37">
        <f>SUMIFS(СВЦЭМ!$C$34:$C$777,СВЦЭМ!$A$34:$A$777,$A108,СВЦЭМ!$B$34:$B$777,M$83)+'СЕТ СН'!$H$9+СВЦЭМ!$D$10+'СЕТ СН'!$H$5</f>
        <v>4983.1339068899997</v>
      </c>
      <c r="N108" s="37">
        <f>SUMIFS(СВЦЭМ!$C$34:$C$777,СВЦЭМ!$A$34:$A$777,$A108,СВЦЭМ!$B$34:$B$777,N$83)+'СЕТ СН'!$H$9+СВЦЭМ!$D$10+'СЕТ СН'!$H$5</f>
        <v>4940.68634329</v>
      </c>
      <c r="O108" s="37">
        <f>SUMIFS(СВЦЭМ!$C$34:$C$777,СВЦЭМ!$A$34:$A$777,$A108,СВЦЭМ!$B$34:$B$777,O$83)+'СЕТ СН'!$H$9+СВЦЭМ!$D$10+'СЕТ СН'!$H$5</f>
        <v>4928.4917003700002</v>
      </c>
      <c r="P108" s="37">
        <f>SUMIFS(СВЦЭМ!$C$34:$C$777,СВЦЭМ!$A$34:$A$777,$A108,СВЦЭМ!$B$34:$B$777,P$83)+'СЕТ СН'!$H$9+СВЦЭМ!$D$10+'СЕТ СН'!$H$5</f>
        <v>4902.3232742299997</v>
      </c>
      <c r="Q108" s="37">
        <f>SUMIFS(СВЦЭМ!$C$34:$C$777,СВЦЭМ!$A$34:$A$777,$A108,СВЦЭМ!$B$34:$B$777,Q$83)+'СЕТ СН'!$H$9+СВЦЭМ!$D$10+'СЕТ СН'!$H$5</f>
        <v>4893.8106785800001</v>
      </c>
      <c r="R108" s="37">
        <f>SUMIFS(СВЦЭМ!$C$34:$C$777,СВЦЭМ!$A$34:$A$777,$A108,СВЦЭМ!$B$34:$B$777,R$83)+'СЕТ СН'!$H$9+СВЦЭМ!$D$10+'СЕТ СН'!$H$5</f>
        <v>4957.4764907199997</v>
      </c>
      <c r="S108" s="37">
        <f>SUMIFS(СВЦЭМ!$C$34:$C$777,СВЦЭМ!$A$34:$A$777,$A108,СВЦЭМ!$B$34:$B$777,S$83)+'СЕТ СН'!$H$9+СВЦЭМ!$D$10+'СЕТ СН'!$H$5</f>
        <v>4991.5996979499996</v>
      </c>
      <c r="T108" s="37">
        <f>SUMIFS(СВЦЭМ!$C$34:$C$777,СВЦЭМ!$A$34:$A$777,$A108,СВЦЭМ!$B$34:$B$777,T$83)+'СЕТ СН'!$H$9+СВЦЭМ!$D$10+'СЕТ СН'!$H$5</f>
        <v>5076.1973656199998</v>
      </c>
      <c r="U108" s="37">
        <f>SUMIFS(СВЦЭМ!$C$34:$C$777,СВЦЭМ!$A$34:$A$777,$A108,СВЦЭМ!$B$34:$B$777,U$83)+'СЕТ СН'!$H$9+СВЦЭМ!$D$10+'СЕТ СН'!$H$5</f>
        <v>5091.8896374999995</v>
      </c>
      <c r="V108" s="37">
        <f>SUMIFS(СВЦЭМ!$C$34:$C$777,СВЦЭМ!$A$34:$A$777,$A108,СВЦЭМ!$B$34:$B$777,V$83)+'СЕТ СН'!$H$9+СВЦЭМ!$D$10+'СЕТ СН'!$H$5</f>
        <v>5104.8463411100001</v>
      </c>
      <c r="W108" s="37">
        <f>SUMIFS(СВЦЭМ!$C$34:$C$777,СВЦЭМ!$A$34:$A$777,$A108,СВЦЭМ!$B$34:$B$777,W$83)+'СЕТ СН'!$H$9+СВЦЭМ!$D$10+'СЕТ СН'!$H$5</f>
        <v>5105.37262629</v>
      </c>
      <c r="X108" s="37">
        <f>SUMIFS(СВЦЭМ!$C$34:$C$777,СВЦЭМ!$A$34:$A$777,$A108,СВЦЭМ!$B$34:$B$777,X$83)+'СЕТ СН'!$H$9+СВЦЭМ!$D$10+'СЕТ СН'!$H$5</f>
        <v>5072.3908925400001</v>
      </c>
      <c r="Y108" s="37">
        <f>SUMIFS(СВЦЭМ!$C$34:$C$777,СВЦЭМ!$A$34:$A$777,$A108,СВЦЭМ!$B$34:$B$777,Y$83)+'СЕТ СН'!$H$9+СВЦЭМ!$D$10+'СЕТ СН'!$H$5</f>
        <v>5071.6782709500003</v>
      </c>
    </row>
    <row r="109" spans="1:25" ht="15.75" x14ac:dyDescent="0.2">
      <c r="A109" s="36">
        <f t="shared" si="2"/>
        <v>42608</v>
      </c>
      <c r="B109" s="37">
        <f>SUMIFS(СВЦЭМ!$C$34:$C$777,СВЦЭМ!$A$34:$A$777,$A109,СВЦЭМ!$B$34:$B$777,B$83)+'СЕТ СН'!$H$9+СВЦЭМ!$D$10+'СЕТ СН'!$H$5</f>
        <v>5165.6005426900001</v>
      </c>
      <c r="C109" s="37">
        <f>SUMIFS(СВЦЭМ!$C$34:$C$777,СВЦЭМ!$A$34:$A$777,$A109,СВЦЭМ!$B$34:$B$777,C$83)+'СЕТ СН'!$H$9+СВЦЭМ!$D$10+'СЕТ СН'!$H$5</f>
        <v>5225.9520733299996</v>
      </c>
      <c r="D109" s="37">
        <f>SUMIFS(СВЦЭМ!$C$34:$C$777,СВЦЭМ!$A$34:$A$777,$A109,СВЦЭМ!$B$34:$B$777,D$83)+'СЕТ СН'!$H$9+СВЦЭМ!$D$10+'СЕТ СН'!$H$5</f>
        <v>5277.0674842600001</v>
      </c>
      <c r="E109" s="37">
        <f>SUMIFS(СВЦЭМ!$C$34:$C$777,СВЦЭМ!$A$34:$A$777,$A109,СВЦЭМ!$B$34:$B$777,E$83)+'СЕТ СН'!$H$9+СВЦЭМ!$D$10+'СЕТ СН'!$H$5</f>
        <v>5278.5216183899993</v>
      </c>
      <c r="F109" s="37">
        <f>SUMIFS(СВЦЭМ!$C$34:$C$777,СВЦЭМ!$A$34:$A$777,$A109,СВЦЭМ!$B$34:$B$777,F$83)+'СЕТ СН'!$H$9+СВЦЭМ!$D$10+'СЕТ СН'!$H$5</f>
        <v>5291.0362999999998</v>
      </c>
      <c r="G109" s="37">
        <f>SUMIFS(СВЦЭМ!$C$34:$C$777,СВЦЭМ!$A$34:$A$777,$A109,СВЦЭМ!$B$34:$B$777,G$83)+'СЕТ СН'!$H$9+СВЦЭМ!$D$10+'СЕТ СН'!$H$5</f>
        <v>5322.6065313199997</v>
      </c>
      <c r="H109" s="37">
        <f>SUMIFS(СВЦЭМ!$C$34:$C$777,СВЦЭМ!$A$34:$A$777,$A109,СВЦЭМ!$B$34:$B$777,H$83)+'СЕТ СН'!$H$9+СВЦЭМ!$D$10+'СЕТ СН'!$H$5</f>
        <v>5342.4813546299993</v>
      </c>
      <c r="I109" s="37">
        <f>SUMIFS(СВЦЭМ!$C$34:$C$777,СВЦЭМ!$A$34:$A$777,$A109,СВЦЭМ!$B$34:$B$777,I$83)+'СЕТ СН'!$H$9+СВЦЭМ!$D$10+'СЕТ СН'!$H$5</f>
        <v>5186.3854214599996</v>
      </c>
      <c r="J109" s="37">
        <f>SUMIFS(СВЦЭМ!$C$34:$C$777,СВЦЭМ!$A$34:$A$777,$A109,СВЦЭМ!$B$34:$B$777,J$83)+'СЕТ СН'!$H$9+СВЦЭМ!$D$10+'СЕТ СН'!$H$5</f>
        <v>5045.5113780399997</v>
      </c>
      <c r="K109" s="37">
        <f>SUMIFS(СВЦЭМ!$C$34:$C$777,СВЦЭМ!$A$34:$A$777,$A109,СВЦЭМ!$B$34:$B$777,K$83)+'СЕТ СН'!$H$9+СВЦЭМ!$D$10+'СЕТ СН'!$H$5</f>
        <v>4995.0219443699998</v>
      </c>
      <c r="L109" s="37">
        <f>SUMIFS(СВЦЭМ!$C$34:$C$777,СВЦЭМ!$A$34:$A$777,$A109,СВЦЭМ!$B$34:$B$777,L$83)+'СЕТ СН'!$H$9+СВЦЭМ!$D$10+'СЕТ СН'!$H$5</f>
        <v>5016.9166765600003</v>
      </c>
      <c r="M109" s="37">
        <f>SUMIFS(СВЦЭМ!$C$34:$C$777,СВЦЭМ!$A$34:$A$777,$A109,СВЦЭМ!$B$34:$B$777,M$83)+'СЕТ СН'!$H$9+СВЦЭМ!$D$10+'СЕТ СН'!$H$5</f>
        <v>5116.6565897299997</v>
      </c>
      <c r="N109" s="37">
        <f>SUMIFS(СВЦЭМ!$C$34:$C$777,СВЦЭМ!$A$34:$A$777,$A109,СВЦЭМ!$B$34:$B$777,N$83)+'СЕТ СН'!$H$9+СВЦЭМ!$D$10+'СЕТ СН'!$H$5</f>
        <v>5022.8195454799998</v>
      </c>
      <c r="O109" s="37">
        <f>SUMIFS(СВЦЭМ!$C$34:$C$777,СВЦЭМ!$A$34:$A$777,$A109,СВЦЭМ!$B$34:$B$777,O$83)+'СЕТ СН'!$H$9+СВЦЭМ!$D$10+'СЕТ СН'!$H$5</f>
        <v>5263.5789107800001</v>
      </c>
      <c r="P109" s="37">
        <f>SUMIFS(СВЦЭМ!$C$34:$C$777,СВЦЭМ!$A$34:$A$777,$A109,СВЦЭМ!$B$34:$B$777,P$83)+'СЕТ СН'!$H$9+СВЦЭМ!$D$10+'СЕТ СН'!$H$5</f>
        <v>5394.9995873299995</v>
      </c>
      <c r="Q109" s="37">
        <f>SUMIFS(СВЦЭМ!$C$34:$C$777,СВЦЭМ!$A$34:$A$777,$A109,СВЦЭМ!$B$34:$B$777,Q$83)+'СЕТ СН'!$H$9+СВЦЭМ!$D$10+'СЕТ СН'!$H$5</f>
        <v>5121.2760517199995</v>
      </c>
      <c r="R109" s="37">
        <f>SUMIFS(СВЦЭМ!$C$34:$C$777,СВЦЭМ!$A$34:$A$777,$A109,СВЦЭМ!$B$34:$B$777,R$83)+'СЕТ СН'!$H$9+СВЦЭМ!$D$10+'СЕТ СН'!$H$5</f>
        <v>4983.7833463199995</v>
      </c>
      <c r="S109" s="37">
        <f>SUMIFS(СВЦЭМ!$C$34:$C$777,СВЦЭМ!$A$34:$A$777,$A109,СВЦЭМ!$B$34:$B$777,S$83)+'СЕТ СН'!$H$9+СВЦЭМ!$D$10+'СЕТ СН'!$H$5</f>
        <v>5044.4091114000003</v>
      </c>
      <c r="T109" s="37">
        <f>SUMIFS(СВЦЭМ!$C$34:$C$777,СВЦЭМ!$A$34:$A$777,$A109,СВЦЭМ!$B$34:$B$777,T$83)+'СЕТ СН'!$H$9+СВЦЭМ!$D$10+'СЕТ СН'!$H$5</f>
        <v>5029.7141388599994</v>
      </c>
      <c r="U109" s="37">
        <f>SUMIFS(СВЦЭМ!$C$34:$C$777,СВЦЭМ!$A$34:$A$777,$A109,СВЦЭМ!$B$34:$B$777,U$83)+'СЕТ СН'!$H$9+СВЦЭМ!$D$10+'СЕТ СН'!$H$5</f>
        <v>5090.6351189500001</v>
      </c>
      <c r="V109" s="37">
        <f>SUMIFS(СВЦЭМ!$C$34:$C$777,СВЦЭМ!$A$34:$A$777,$A109,СВЦЭМ!$B$34:$B$777,V$83)+'СЕТ СН'!$H$9+СВЦЭМ!$D$10+'СЕТ СН'!$H$5</f>
        <v>5124.2564689999999</v>
      </c>
      <c r="W109" s="37">
        <f>SUMIFS(СВЦЭМ!$C$34:$C$777,СВЦЭМ!$A$34:$A$777,$A109,СВЦЭМ!$B$34:$B$777,W$83)+'СЕТ СН'!$H$9+СВЦЭМ!$D$10+'СЕТ СН'!$H$5</f>
        <v>5081.8606610799998</v>
      </c>
      <c r="X109" s="37">
        <f>SUMIFS(СВЦЭМ!$C$34:$C$777,СВЦЭМ!$A$34:$A$777,$A109,СВЦЭМ!$B$34:$B$777,X$83)+'СЕТ СН'!$H$9+СВЦЭМ!$D$10+'СЕТ СН'!$H$5</f>
        <v>5038.2612121599996</v>
      </c>
      <c r="Y109" s="37">
        <f>SUMIFS(СВЦЭМ!$C$34:$C$777,СВЦЭМ!$A$34:$A$777,$A109,СВЦЭМ!$B$34:$B$777,Y$83)+'СЕТ СН'!$H$9+СВЦЭМ!$D$10+'СЕТ СН'!$H$5</f>
        <v>4993.3414993999995</v>
      </c>
    </row>
    <row r="110" spans="1:25" ht="15.75" x14ac:dyDescent="0.2">
      <c r="A110" s="36">
        <f t="shared" si="2"/>
        <v>42609</v>
      </c>
      <c r="B110" s="37">
        <f>SUMIFS(СВЦЭМ!$C$34:$C$777,СВЦЭМ!$A$34:$A$777,$A110,СВЦЭМ!$B$34:$B$777,B$83)+'СЕТ СН'!$H$9+СВЦЭМ!$D$10+'СЕТ СН'!$H$5</f>
        <v>5070.8167778400002</v>
      </c>
      <c r="C110" s="37">
        <f>SUMIFS(СВЦЭМ!$C$34:$C$777,СВЦЭМ!$A$34:$A$777,$A110,СВЦЭМ!$B$34:$B$777,C$83)+'СЕТ СН'!$H$9+СВЦЭМ!$D$10+'СЕТ СН'!$H$5</f>
        <v>5120.4564862099996</v>
      </c>
      <c r="D110" s="37">
        <f>SUMIFS(СВЦЭМ!$C$34:$C$777,СВЦЭМ!$A$34:$A$777,$A110,СВЦЭМ!$B$34:$B$777,D$83)+'СЕТ СН'!$H$9+СВЦЭМ!$D$10+'СЕТ СН'!$H$5</f>
        <v>5166.7724396799995</v>
      </c>
      <c r="E110" s="37">
        <f>SUMIFS(СВЦЭМ!$C$34:$C$777,СВЦЭМ!$A$34:$A$777,$A110,СВЦЭМ!$B$34:$B$777,E$83)+'СЕТ СН'!$H$9+СВЦЭМ!$D$10+'СЕТ СН'!$H$5</f>
        <v>5187.8408719500003</v>
      </c>
      <c r="F110" s="37">
        <f>SUMIFS(СВЦЭМ!$C$34:$C$777,СВЦЭМ!$A$34:$A$777,$A110,СВЦЭМ!$B$34:$B$777,F$83)+'СЕТ СН'!$H$9+СВЦЭМ!$D$10+'СЕТ СН'!$H$5</f>
        <v>5188.4307899300002</v>
      </c>
      <c r="G110" s="37">
        <f>SUMIFS(СВЦЭМ!$C$34:$C$777,СВЦЭМ!$A$34:$A$777,$A110,СВЦЭМ!$B$34:$B$777,G$83)+'СЕТ СН'!$H$9+СВЦЭМ!$D$10+'СЕТ СН'!$H$5</f>
        <v>5191.0892261999998</v>
      </c>
      <c r="H110" s="37">
        <f>SUMIFS(СВЦЭМ!$C$34:$C$777,СВЦЭМ!$A$34:$A$777,$A110,СВЦЭМ!$B$34:$B$777,H$83)+'СЕТ СН'!$H$9+СВЦЭМ!$D$10+'СЕТ СН'!$H$5</f>
        <v>5173.9881348700001</v>
      </c>
      <c r="I110" s="37">
        <f>SUMIFS(СВЦЭМ!$C$34:$C$777,СВЦЭМ!$A$34:$A$777,$A110,СВЦЭМ!$B$34:$B$777,I$83)+'СЕТ СН'!$H$9+СВЦЭМ!$D$10+'СЕТ СН'!$H$5</f>
        <v>5167.8953440599998</v>
      </c>
      <c r="J110" s="37">
        <f>SUMIFS(СВЦЭМ!$C$34:$C$777,СВЦЭМ!$A$34:$A$777,$A110,СВЦЭМ!$B$34:$B$777,J$83)+'СЕТ СН'!$H$9+СВЦЭМ!$D$10+'СЕТ СН'!$H$5</f>
        <v>5113.3977328800001</v>
      </c>
      <c r="K110" s="37">
        <f>SUMIFS(СВЦЭМ!$C$34:$C$777,СВЦЭМ!$A$34:$A$777,$A110,СВЦЭМ!$B$34:$B$777,K$83)+'СЕТ СН'!$H$9+СВЦЭМ!$D$10+'СЕТ СН'!$H$5</f>
        <v>5048.93273021</v>
      </c>
      <c r="L110" s="37">
        <f>SUMIFS(СВЦЭМ!$C$34:$C$777,СВЦЭМ!$A$34:$A$777,$A110,СВЦЭМ!$B$34:$B$777,L$83)+'СЕТ СН'!$H$9+СВЦЭМ!$D$10+'СЕТ СН'!$H$5</f>
        <v>5100.8284459500001</v>
      </c>
      <c r="M110" s="37">
        <f>SUMIFS(СВЦЭМ!$C$34:$C$777,СВЦЭМ!$A$34:$A$777,$A110,СВЦЭМ!$B$34:$B$777,M$83)+'СЕТ СН'!$H$9+СВЦЭМ!$D$10+'СЕТ СН'!$H$5</f>
        <v>5201.6922009999998</v>
      </c>
      <c r="N110" s="37">
        <f>SUMIFS(СВЦЭМ!$C$34:$C$777,СВЦЭМ!$A$34:$A$777,$A110,СВЦЭМ!$B$34:$B$777,N$83)+'СЕТ СН'!$H$9+СВЦЭМ!$D$10+'СЕТ СН'!$H$5</f>
        <v>5213.6500737899996</v>
      </c>
      <c r="O110" s="37">
        <f>SUMIFS(СВЦЭМ!$C$34:$C$777,СВЦЭМ!$A$34:$A$777,$A110,СВЦЭМ!$B$34:$B$777,O$83)+'СЕТ СН'!$H$9+СВЦЭМ!$D$10+'СЕТ СН'!$H$5</f>
        <v>5296.2900595999999</v>
      </c>
      <c r="P110" s="37">
        <f>SUMIFS(СВЦЭМ!$C$34:$C$777,СВЦЭМ!$A$34:$A$777,$A110,СВЦЭМ!$B$34:$B$777,P$83)+'СЕТ СН'!$H$9+СВЦЭМ!$D$10+'СЕТ СН'!$H$5</f>
        <v>5155.9455929199994</v>
      </c>
      <c r="Q110" s="37">
        <f>SUMIFS(СВЦЭМ!$C$34:$C$777,СВЦЭМ!$A$34:$A$777,$A110,СВЦЭМ!$B$34:$B$777,Q$83)+'СЕТ СН'!$H$9+СВЦЭМ!$D$10+'СЕТ СН'!$H$5</f>
        <v>5133.8625486000001</v>
      </c>
      <c r="R110" s="37">
        <f>SUMIFS(СВЦЭМ!$C$34:$C$777,СВЦЭМ!$A$34:$A$777,$A110,СВЦЭМ!$B$34:$B$777,R$83)+'СЕТ СН'!$H$9+СВЦЭМ!$D$10+'СЕТ СН'!$H$5</f>
        <v>5114.8537332599999</v>
      </c>
      <c r="S110" s="37">
        <f>SUMIFS(СВЦЭМ!$C$34:$C$777,СВЦЭМ!$A$34:$A$777,$A110,СВЦЭМ!$B$34:$B$777,S$83)+'СЕТ СН'!$H$9+СВЦЭМ!$D$10+'СЕТ СН'!$H$5</f>
        <v>5100.9281897399997</v>
      </c>
      <c r="T110" s="37">
        <f>SUMIFS(СВЦЭМ!$C$34:$C$777,СВЦЭМ!$A$34:$A$777,$A110,СВЦЭМ!$B$34:$B$777,T$83)+'СЕТ СН'!$H$9+СВЦЭМ!$D$10+'СЕТ СН'!$H$5</f>
        <v>5123.3093798800001</v>
      </c>
      <c r="U110" s="37">
        <f>SUMIFS(СВЦЭМ!$C$34:$C$777,СВЦЭМ!$A$34:$A$777,$A110,СВЦЭМ!$B$34:$B$777,U$83)+'СЕТ СН'!$H$9+СВЦЭМ!$D$10+'СЕТ СН'!$H$5</f>
        <v>5110.8964502099998</v>
      </c>
      <c r="V110" s="37">
        <f>SUMIFS(СВЦЭМ!$C$34:$C$777,СВЦЭМ!$A$34:$A$777,$A110,СВЦЭМ!$B$34:$B$777,V$83)+'СЕТ СН'!$H$9+СВЦЭМ!$D$10+'СЕТ СН'!$H$5</f>
        <v>5129.0354758399999</v>
      </c>
      <c r="W110" s="37">
        <f>SUMIFS(СВЦЭМ!$C$34:$C$777,СВЦЭМ!$A$34:$A$777,$A110,СВЦЭМ!$B$34:$B$777,W$83)+'СЕТ СН'!$H$9+СВЦЭМ!$D$10+'СЕТ СН'!$H$5</f>
        <v>5163.98910342</v>
      </c>
      <c r="X110" s="37">
        <f>SUMIFS(СВЦЭМ!$C$34:$C$777,СВЦЭМ!$A$34:$A$777,$A110,СВЦЭМ!$B$34:$B$777,X$83)+'СЕТ СН'!$H$9+СВЦЭМ!$D$10+'СЕТ СН'!$H$5</f>
        <v>5083.2432994600003</v>
      </c>
      <c r="Y110" s="37">
        <f>SUMIFS(СВЦЭМ!$C$34:$C$777,СВЦЭМ!$A$34:$A$777,$A110,СВЦЭМ!$B$34:$B$777,Y$83)+'СЕТ СН'!$H$9+СВЦЭМ!$D$10+'СЕТ СН'!$H$5</f>
        <v>5100.4875911700001</v>
      </c>
    </row>
    <row r="111" spans="1:25" ht="15.75" x14ac:dyDescent="0.2">
      <c r="A111" s="36">
        <f t="shared" si="2"/>
        <v>42610</v>
      </c>
      <c r="B111" s="37">
        <f>SUMIFS(СВЦЭМ!$C$34:$C$777,СВЦЭМ!$A$34:$A$777,$A111,СВЦЭМ!$B$34:$B$777,B$83)+'СЕТ СН'!$H$9+СВЦЭМ!$D$10+'СЕТ СН'!$H$5</f>
        <v>5205.7712561500002</v>
      </c>
      <c r="C111" s="37">
        <f>SUMIFS(СВЦЭМ!$C$34:$C$777,СВЦЭМ!$A$34:$A$777,$A111,СВЦЭМ!$B$34:$B$777,C$83)+'СЕТ СН'!$H$9+СВЦЭМ!$D$10+'СЕТ СН'!$H$5</f>
        <v>5353.9128594899994</v>
      </c>
      <c r="D111" s="37">
        <f>SUMIFS(СВЦЭМ!$C$34:$C$777,СВЦЭМ!$A$34:$A$777,$A111,СВЦЭМ!$B$34:$B$777,D$83)+'СЕТ СН'!$H$9+СВЦЭМ!$D$10+'СЕТ СН'!$H$5</f>
        <v>5404.4859246599999</v>
      </c>
      <c r="E111" s="37">
        <f>SUMIFS(СВЦЭМ!$C$34:$C$777,СВЦЭМ!$A$34:$A$777,$A111,СВЦЭМ!$B$34:$B$777,E$83)+'СЕТ СН'!$H$9+СВЦЭМ!$D$10+'СЕТ СН'!$H$5</f>
        <v>5383.5896352899999</v>
      </c>
      <c r="F111" s="37">
        <f>SUMIFS(СВЦЭМ!$C$34:$C$777,СВЦЭМ!$A$34:$A$777,$A111,СВЦЭМ!$B$34:$B$777,F$83)+'СЕТ СН'!$H$9+СВЦЭМ!$D$10+'СЕТ СН'!$H$5</f>
        <v>5390.66947841</v>
      </c>
      <c r="G111" s="37">
        <f>SUMIFS(СВЦЭМ!$C$34:$C$777,СВЦЭМ!$A$34:$A$777,$A111,СВЦЭМ!$B$34:$B$777,G$83)+'СЕТ СН'!$H$9+СВЦЭМ!$D$10+'СЕТ СН'!$H$5</f>
        <v>5393.1532550299999</v>
      </c>
      <c r="H111" s="37">
        <f>SUMIFS(СВЦЭМ!$C$34:$C$777,СВЦЭМ!$A$34:$A$777,$A111,СВЦЭМ!$B$34:$B$777,H$83)+'СЕТ СН'!$H$9+СВЦЭМ!$D$10+'СЕТ СН'!$H$5</f>
        <v>5368.5324421200003</v>
      </c>
      <c r="I111" s="37">
        <f>SUMIFS(СВЦЭМ!$C$34:$C$777,СВЦЭМ!$A$34:$A$777,$A111,СВЦЭМ!$B$34:$B$777,I$83)+'СЕТ СН'!$H$9+СВЦЭМ!$D$10+'СЕТ СН'!$H$5</f>
        <v>5333.5010282999992</v>
      </c>
      <c r="J111" s="37">
        <f>SUMIFS(СВЦЭМ!$C$34:$C$777,СВЦЭМ!$A$34:$A$777,$A111,СВЦЭМ!$B$34:$B$777,J$83)+'СЕТ СН'!$H$9+СВЦЭМ!$D$10+'СЕТ СН'!$H$5</f>
        <v>5259.0401939900003</v>
      </c>
      <c r="K111" s="37">
        <f>SUMIFS(СВЦЭМ!$C$34:$C$777,СВЦЭМ!$A$34:$A$777,$A111,СВЦЭМ!$B$34:$B$777,K$83)+'СЕТ СН'!$H$9+СВЦЭМ!$D$10+'СЕТ СН'!$H$5</f>
        <v>5188.0514385299994</v>
      </c>
      <c r="L111" s="37">
        <f>SUMIFS(СВЦЭМ!$C$34:$C$777,СВЦЭМ!$A$34:$A$777,$A111,СВЦЭМ!$B$34:$B$777,L$83)+'СЕТ СН'!$H$9+СВЦЭМ!$D$10+'СЕТ СН'!$H$5</f>
        <v>5151.4563690599998</v>
      </c>
      <c r="M111" s="37">
        <f>SUMIFS(СВЦЭМ!$C$34:$C$777,СВЦЭМ!$A$34:$A$777,$A111,СВЦЭМ!$B$34:$B$777,M$83)+'СЕТ СН'!$H$9+СВЦЭМ!$D$10+'СЕТ СН'!$H$5</f>
        <v>5125.4062016799999</v>
      </c>
      <c r="N111" s="37">
        <f>SUMIFS(СВЦЭМ!$C$34:$C$777,СВЦЭМ!$A$34:$A$777,$A111,СВЦЭМ!$B$34:$B$777,N$83)+'СЕТ СН'!$H$9+СВЦЭМ!$D$10+'СЕТ СН'!$H$5</f>
        <v>5134.7194441900001</v>
      </c>
      <c r="O111" s="37">
        <f>SUMIFS(СВЦЭМ!$C$34:$C$777,СВЦЭМ!$A$34:$A$777,$A111,СВЦЭМ!$B$34:$B$777,O$83)+'СЕТ СН'!$H$9+СВЦЭМ!$D$10+'СЕТ СН'!$H$5</f>
        <v>5157.2250824399998</v>
      </c>
      <c r="P111" s="37">
        <f>SUMIFS(СВЦЭМ!$C$34:$C$777,СВЦЭМ!$A$34:$A$777,$A111,СВЦЭМ!$B$34:$B$777,P$83)+'СЕТ СН'!$H$9+СВЦЭМ!$D$10+'СЕТ СН'!$H$5</f>
        <v>5233.3157928500004</v>
      </c>
      <c r="Q111" s="37">
        <f>SUMIFS(СВЦЭМ!$C$34:$C$777,СВЦЭМ!$A$34:$A$777,$A111,СВЦЭМ!$B$34:$B$777,Q$83)+'СЕТ СН'!$H$9+СВЦЭМ!$D$10+'СЕТ СН'!$H$5</f>
        <v>5204.6164383400001</v>
      </c>
      <c r="R111" s="37">
        <f>SUMIFS(СВЦЭМ!$C$34:$C$777,СВЦЭМ!$A$34:$A$777,$A111,СВЦЭМ!$B$34:$B$777,R$83)+'СЕТ СН'!$H$9+СВЦЭМ!$D$10+'СЕТ СН'!$H$5</f>
        <v>5160.1263009499999</v>
      </c>
      <c r="S111" s="37">
        <f>SUMIFS(СВЦЭМ!$C$34:$C$777,СВЦЭМ!$A$34:$A$777,$A111,СВЦЭМ!$B$34:$B$777,S$83)+'СЕТ СН'!$H$9+СВЦЭМ!$D$10+'СЕТ СН'!$H$5</f>
        <v>5136.7870512899999</v>
      </c>
      <c r="T111" s="37">
        <f>SUMIFS(СВЦЭМ!$C$34:$C$777,СВЦЭМ!$A$34:$A$777,$A111,СВЦЭМ!$B$34:$B$777,T$83)+'СЕТ СН'!$H$9+СВЦЭМ!$D$10+'СЕТ СН'!$H$5</f>
        <v>5127.82957558</v>
      </c>
      <c r="U111" s="37">
        <f>SUMIFS(СВЦЭМ!$C$34:$C$777,СВЦЭМ!$A$34:$A$777,$A111,СВЦЭМ!$B$34:$B$777,U$83)+'СЕТ СН'!$H$9+СВЦЭМ!$D$10+'СЕТ СН'!$H$5</f>
        <v>5097.9949184400002</v>
      </c>
      <c r="V111" s="37">
        <f>SUMIFS(СВЦЭМ!$C$34:$C$777,СВЦЭМ!$A$34:$A$777,$A111,СВЦЭМ!$B$34:$B$777,V$83)+'СЕТ СН'!$H$9+СВЦЭМ!$D$10+'СЕТ СН'!$H$5</f>
        <v>5068.7310043199996</v>
      </c>
      <c r="W111" s="37">
        <f>SUMIFS(СВЦЭМ!$C$34:$C$777,СВЦЭМ!$A$34:$A$777,$A111,СВЦЭМ!$B$34:$B$777,W$83)+'СЕТ СН'!$H$9+СВЦЭМ!$D$10+'СЕТ СН'!$H$5</f>
        <v>5215.2305921500001</v>
      </c>
      <c r="X111" s="37">
        <f>SUMIFS(СВЦЭМ!$C$34:$C$777,СВЦЭМ!$A$34:$A$777,$A111,СВЦЭМ!$B$34:$B$777,X$83)+'СЕТ СН'!$H$9+СВЦЭМ!$D$10+'СЕТ СН'!$H$5</f>
        <v>5103.0424663799995</v>
      </c>
      <c r="Y111" s="37">
        <f>SUMIFS(СВЦЭМ!$C$34:$C$777,СВЦЭМ!$A$34:$A$777,$A111,СВЦЭМ!$B$34:$B$777,Y$83)+'СЕТ СН'!$H$9+СВЦЭМ!$D$10+'СЕТ СН'!$H$5</f>
        <v>5110.3932623399996</v>
      </c>
    </row>
    <row r="112" spans="1:25" ht="15.75" x14ac:dyDescent="0.2">
      <c r="A112" s="36">
        <f t="shared" si="2"/>
        <v>42611</v>
      </c>
      <c r="B112" s="37">
        <f>SUMIFS(СВЦЭМ!$C$34:$C$777,СВЦЭМ!$A$34:$A$777,$A112,СВЦЭМ!$B$34:$B$777,B$83)+'СЕТ СН'!$H$9+СВЦЭМ!$D$10+'СЕТ СН'!$H$5</f>
        <v>5194.1969309899996</v>
      </c>
      <c r="C112" s="37">
        <f>SUMIFS(СВЦЭМ!$C$34:$C$777,СВЦЭМ!$A$34:$A$777,$A112,СВЦЭМ!$B$34:$B$777,C$83)+'СЕТ СН'!$H$9+СВЦЭМ!$D$10+'СЕТ СН'!$H$5</f>
        <v>5250.7127168899997</v>
      </c>
      <c r="D112" s="37">
        <f>SUMIFS(СВЦЭМ!$C$34:$C$777,СВЦЭМ!$A$34:$A$777,$A112,СВЦЭМ!$B$34:$B$777,D$83)+'СЕТ СН'!$H$9+СВЦЭМ!$D$10+'СЕТ СН'!$H$5</f>
        <v>5279.4506398200001</v>
      </c>
      <c r="E112" s="37">
        <f>SUMIFS(СВЦЭМ!$C$34:$C$777,СВЦЭМ!$A$34:$A$777,$A112,СВЦЭМ!$B$34:$B$777,E$83)+'СЕТ СН'!$H$9+СВЦЭМ!$D$10+'СЕТ СН'!$H$5</f>
        <v>5272.3976883199994</v>
      </c>
      <c r="F112" s="37">
        <f>SUMIFS(СВЦЭМ!$C$34:$C$777,СВЦЭМ!$A$34:$A$777,$A112,СВЦЭМ!$B$34:$B$777,F$83)+'СЕТ СН'!$H$9+СВЦЭМ!$D$10+'СЕТ СН'!$H$5</f>
        <v>5271.0909724399999</v>
      </c>
      <c r="G112" s="37">
        <f>SUMIFS(СВЦЭМ!$C$34:$C$777,СВЦЭМ!$A$34:$A$777,$A112,СВЦЭМ!$B$34:$B$777,G$83)+'СЕТ СН'!$H$9+СВЦЭМ!$D$10+'СЕТ СН'!$H$5</f>
        <v>5271.8960915899997</v>
      </c>
      <c r="H112" s="37">
        <f>SUMIFS(СВЦЭМ!$C$34:$C$777,СВЦЭМ!$A$34:$A$777,$A112,СВЦЭМ!$B$34:$B$777,H$83)+'СЕТ СН'!$H$9+СВЦЭМ!$D$10+'СЕТ СН'!$H$5</f>
        <v>5313.2659711899996</v>
      </c>
      <c r="I112" s="37">
        <f>SUMIFS(СВЦЭМ!$C$34:$C$777,СВЦЭМ!$A$34:$A$777,$A112,СВЦЭМ!$B$34:$B$777,I$83)+'СЕТ СН'!$H$9+СВЦЭМ!$D$10+'СЕТ СН'!$H$5</f>
        <v>5196.2521373099999</v>
      </c>
      <c r="J112" s="37">
        <f>SUMIFS(СВЦЭМ!$C$34:$C$777,СВЦЭМ!$A$34:$A$777,$A112,СВЦЭМ!$B$34:$B$777,J$83)+'СЕТ СН'!$H$9+СВЦЭМ!$D$10+'СЕТ СН'!$H$5</f>
        <v>5175.05465645</v>
      </c>
      <c r="K112" s="37">
        <f>SUMIFS(СВЦЭМ!$C$34:$C$777,СВЦЭМ!$A$34:$A$777,$A112,СВЦЭМ!$B$34:$B$777,K$83)+'СЕТ СН'!$H$9+СВЦЭМ!$D$10+'СЕТ СН'!$H$5</f>
        <v>5122.6823502400002</v>
      </c>
      <c r="L112" s="37">
        <f>SUMIFS(СВЦЭМ!$C$34:$C$777,СВЦЭМ!$A$34:$A$777,$A112,СВЦЭМ!$B$34:$B$777,L$83)+'СЕТ СН'!$H$9+СВЦЭМ!$D$10+'СЕТ СН'!$H$5</f>
        <v>5216.3932650400002</v>
      </c>
      <c r="M112" s="37">
        <f>SUMIFS(СВЦЭМ!$C$34:$C$777,СВЦЭМ!$A$34:$A$777,$A112,СВЦЭМ!$B$34:$B$777,M$83)+'СЕТ СН'!$H$9+СВЦЭМ!$D$10+'СЕТ СН'!$H$5</f>
        <v>5230.9222710899994</v>
      </c>
      <c r="N112" s="37">
        <f>SUMIFS(СВЦЭМ!$C$34:$C$777,СВЦЭМ!$A$34:$A$777,$A112,СВЦЭМ!$B$34:$B$777,N$83)+'СЕТ СН'!$H$9+СВЦЭМ!$D$10+'СЕТ СН'!$H$5</f>
        <v>5212.40824161</v>
      </c>
      <c r="O112" s="37">
        <f>SUMIFS(СВЦЭМ!$C$34:$C$777,СВЦЭМ!$A$34:$A$777,$A112,СВЦЭМ!$B$34:$B$777,O$83)+'СЕТ СН'!$H$9+СВЦЭМ!$D$10+'СЕТ СН'!$H$5</f>
        <v>5225.7451088899998</v>
      </c>
      <c r="P112" s="37">
        <f>SUMIFS(СВЦЭМ!$C$34:$C$777,СВЦЭМ!$A$34:$A$777,$A112,СВЦЭМ!$B$34:$B$777,P$83)+'СЕТ СН'!$H$9+СВЦЭМ!$D$10+'СЕТ СН'!$H$5</f>
        <v>5192.6330308500001</v>
      </c>
      <c r="Q112" s="37">
        <f>SUMIFS(СВЦЭМ!$C$34:$C$777,СВЦЭМ!$A$34:$A$777,$A112,СВЦЭМ!$B$34:$B$777,Q$83)+'СЕТ СН'!$H$9+СВЦЭМ!$D$10+'СЕТ СН'!$H$5</f>
        <v>5124.8421933299996</v>
      </c>
      <c r="R112" s="37">
        <f>SUMIFS(СВЦЭМ!$C$34:$C$777,СВЦЭМ!$A$34:$A$777,$A112,СВЦЭМ!$B$34:$B$777,R$83)+'СЕТ СН'!$H$9+СВЦЭМ!$D$10+'СЕТ СН'!$H$5</f>
        <v>5120.3177731799997</v>
      </c>
      <c r="S112" s="37">
        <f>SUMIFS(СВЦЭМ!$C$34:$C$777,СВЦЭМ!$A$34:$A$777,$A112,СВЦЭМ!$B$34:$B$777,S$83)+'СЕТ СН'!$H$9+СВЦЭМ!$D$10+'СЕТ СН'!$H$5</f>
        <v>5165.3769973099998</v>
      </c>
      <c r="T112" s="37">
        <f>SUMIFS(СВЦЭМ!$C$34:$C$777,СВЦЭМ!$A$34:$A$777,$A112,СВЦЭМ!$B$34:$B$777,T$83)+'СЕТ СН'!$H$9+СВЦЭМ!$D$10+'СЕТ СН'!$H$5</f>
        <v>5148.0599371999997</v>
      </c>
      <c r="U112" s="37">
        <f>SUMIFS(СВЦЭМ!$C$34:$C$777,СВЦЭМ!$A$34:$A$777,$A112,СВЦЭМ!$B$34:$B$777,U$83)+'СЕТ СН'!$H$9+СВЦЭМ!$D$10+'СЕТ СН'!$H$5</f>
        <v>5132.5904666299994</v>
      </c>
      <c r="V112" s="37">
        <f>SUMIFS(СВЦЭМ!$C$34:$C$777,СВЦЭМ!$A$34:$A$777,$A112,СВЦЭМ!$B$34:$B$777,V$83)+'СЕТ СН'!$H$9+СВЦЭМ!$D$10+'СЕТ СН'!$H$5</f>
        <v>5155.8840282900001</v>
      </c>
      <c r="W112" s="37">
        <f>SUMIFS(СВЦЭМ!$C$34:$C$777,СВЦЭМ!$A$34:$A$777,$A112,СВЦЭМ!$B$34:$B$777,W$83)+'СЕТ СН'!$H$9+СВЦЭМ!$D$10+'СЕТ СН'!$H$5</f>
        <v>5146.7407449000002</v>
      </c>
      <c r="X112" s="37">
        <f>SUMIFS(СВЦЭМ!$C$34:$C$777,СВЦЭМ!$A$34:$A$777,$A112,СВЦЭМ!$B$34:$B$777,X$83)+'СЕТ СН'!$H$9+СВЦЭМ!$D$10+'СЕТ СН'!$H$5</f>
        <v>5108.96112911</v>
      </c>
      <c r="Y112" s="37">
        <f>SUMIFS(СВЦЭМ!$C$34:$C$777,СВЦЭМ!$A$34:$A$777,$A112,СВЦЭМ!$B$34:$B$777,Y$83)+'СЕТ СН'!$H$9+СВЦЭМ!$D$10+'СЕТ СН'!$H$5</f>
        <v>5082.5832353999995</v>
      </c>
    </row>
    <row r="113" spans="1:27" ht="15.75" x14ac:dyDescent="0.2">
      <c r="A113" s="36">
        <f t="shared" si="2"/>
        <v>42612</v>
      </c>
      <c r="B113" s="37">
        <f>SUMIFS(СВЦЭМ!$C$34:$C$777,СВЦЭМ!$A$34:$A$777,$A113,СВЦЭМ!$B$34:$B$777,B$83)+'СЕТ СН'!$H$9+СВЦЭМ!$D$10+'СЕТ СН'!$H$5</f>
        <v>5150.7268756499998</v>
      </c>
      <c r="C113" s="37">
        <f>SUMIFS(СВЦЭМ!$C$34:$C$777,СВЦЭМ!$A$34:$A$777,$A113,СВЦЭМ!$B$34:$B$777,C$83)+'СЕТ СН'!$H$9+СВЦЭМ!$D$10+'СЕТ СН'!$H$5</f>
        <v>5228.3268624899993</v>
      </c>
      <c r="D113" s="37">
        <f>SUMIFS(СВЦЭМ!$C$34:$C$777,СВЦЭМ!$A$34:$A$777,$A113,СВЦЭМ!$B$34:$B$777,D$83)+'СЕТ СН'!$H$9+СВЦЭМ!$D$10+'СЕТ СН'!$H$5</f>
        <v>5271.5735353700002</v>
      </c>
      <c r="E113" s="37">
        <f>SUMIFS(СВЦЭМ!$C$34:$C$777,СВЦЭМ!$A$34:$A$777,$A113,СВЦЭМ!$B$34:$B$777,E$83)+'СЕТ СН'!$H$9+СВЦЭМ!$D$10+'СЕТ СН'!$H$5</f>
        <v>5301.8006834299995</v>
      </c>
      <c r="F113" s="37">
        <f>SUMIFS(СВЦЭМ!$C$34:$C$777,СВЦЭМ!$A$34:$A$777,$A113,СВЦЭМ!$B$34:$B$777,F$83)+'СЕТ СН'!$H$9+СВЦЭМ!$D$10+'СЕТ СН'!$H$5</f>
        <v>5248.4483293499998</v>
      </c>
      <c r="G113" s="37">
        <f>SUMIFS(СВЦЭМ!$C$34:$C$777,СВЦЭМ!$A$34:$A$777,$A113,СВЦЭМ!$B$34:$B$777,G$83)+'СЕТ СН'!$H$9+СВЦЭМ!$D$10+'СЕТ СН'!$H$5</f>
        <v>5232.4476971300001</v>
      </c>
      <c r="H113" s="37">
        <f>SUMIFS(СВЦЭМ!$C$34:$C$777,СВЦЭМ!$A$34:$A$777,$A113,СВЦЭМ!$B$34:$B$777,H$83)+'СЕТ СН'!$H$9+СВЦЭМ!$D$10+'СЕТ СН'!$H$5</f>
        <v>5220.1880200599999</v>
      </c>
      <c r="I113" s="37">
        <f>SUMIFS(СВЦЭМ!$C$34:$C$777,СВЦЭМ!$A$34:$A$777,$A113,СВЦЭМ!$B$34:$B$777,I$83)+'СЕТ СН'!$H$9+СВЦЭМ!$D$10+'СЕТ СН'!$H$5</f>
        <v>5143.3125909099999</v>
      </c>
      <c r="J113" s="37">
        <f>SUMIFS(СВЦЭМ!$C$34:$C$777,СВЦЭМ!$A$34:$A$777,$A113,СВЦЭМ!$B$34:$B$777,J$83)+'СЕТ СН'!$H$9+СВЦЭМ!$D$10+'СЕТ СН'!$H$5</f>
        <v>5200.1355290199999</v>
      </c>
      <c r="K113" s="37">
        <f>SUMIFS(СВЦЭМ!$C$34:$C$777,СВЦЭМ!$A$34:$A$777,$A113,СВЦЭМ!$B$34:$B$777,K$83)+'СЕТ СН'!$H$9+СВЦЭМ!$D$10+'СЕТ СН'!$H$5</f>
        <v>5157.0952650899999</v>
      </c>
      <c r="L113" s="37">
        <f>SUMIFS(СВЦЭМ!$C$34:$C$777,СВЦЭМ!$A$34:$A$777,$A113,СВЦЭМ!$B$34:$B$777,L$83)+'СЕТ СН'!$H$9+СВЦЭМ!$D$10+'СЕТ СН'!$H$5</f>
        <v>5246.4549034600004</v>
      </c>
      <c r="M113" s="37">
        <f>SUMIFS(СВЦЭМ!$C$34:$C$777,СВЦЭМ!$A$34:$A$777,$A113,СВЦЭМ!$B$34:$B$777,M$83)+'СЕТ СН'!$H$9+СВЦЭМ!$D$10+'СЕТ СН'!$H$5</f>
        <v>5232.3141125499997</v>
      </c>
      <c r="N113" s="37">
        <f>SUMIFS(СВЦЭМ!$C$34:$C$777,СВЦЭМ!$A$34:$A$777,$A113,СВЦЭМ!$B$34:$B$777,N$83)+'СЕТ СН'!$H$9+СВЦЭМ!$D$10+'СЕТ СН'!$H$5</f>
        <v>5137.2434617999997</v>
      </c>
      <c r="O113" s="37">
        <f>SUMIFS(СВЦЭМ!$C$34:$C$777,СВЦЭМ!$A$34:$A$777,$A113,СВЦЭМ!$B$34:$B$777,O$83)+'СЕТ СН'!$H$9+СВЦЭМ!$D$10+'СЕТ СН'!$H$5</f>
        <v>5156.9750967700002</v>
      </c>
      <c r="P113" s="37">
        <f>SUMIFS(СВЦЭМ!$C$34:$C$777,СВЦЭМ!$A$34:$A$777,$A113,СВЦЭМ!$B$34:$B$777,P$83)+'СЕТ СН'!$H$9+СВЦЭМ!$D$10+'СЕТ СН'!$H$5</f>
        <v>5167.6465913900001</v>
      </c>
      <c r="Q113" s="37">
        <f>SUMIFS(СВЦЭМ!$C$34:$C$777,СВЦЭМ!$A$34:$A$777,$A113,СВЦЭМ!$B$34:$B$777,Q$83)+'СЕТ СН'!$H$9+СВЦЭМ!$D$10+'СЕТ СН'!$H$5</f>
        <v>5232.7610100100001</v>
      </c>
      <c r="R113" s="37">
        <f>SUMIFS(СВЦЭМ!$C$34:$C$777,СВЦЭМ!$A$34:$A$777,$A113,СВЦЭМ!$B$34:$B$777,R$83)+'СЕТ СН'!$H$9+СВЦЭМ!$D$10+'СЕТ СН'!$H$5</f>
        <v>5265.0151556199999</v>
      </c>
      <c r="S113" s="37">
        <f>SUMIFS(СВЦЭМ!$C$34:$C$777,СВЦЭМ!$A$34:$A$777,$A113,СВЦЭМ!$B$34:$B$777,S$83)+'СЕТ СН'!$H$9+СВЦЭМ!$D$10+'СЕТ СН'!$H$5</f>
        <v>5327.8969969699992</v>
      </c>
      <c r="T113" s="37">
        <f>SUMIFS(СВЦЭМ!$C$34:$C$777,СВЦЭМ!$A$34:$A$777,$A113,СВЦЭМ!$B$34:$B$777,T$83)+'СЕТ СН'!$H$9+СВЦЭМ!$D$10+'СЕТ СН'!$H$5</f>
        <v>5293.8784085899997</v>
      </c>
      <c r="U113" s="37">
        <f>SUMIFS(СВЦЭМ!$C$34:$C$777,СВЦЭМ!$A$34:$A$777,$A113,СВЦЭМ!$B$34:$B$777,U$83)+'СЕТ СН'!$H$9+СВЦЭМ!$D$10+'СЕТ СН'!$H$5</f>
        <v>5276.7317882899997</v>
      </c>
      <c r="V113" s="37">
        <f>SUMIFS(СВЦЭМ!$C$34:$C$777,СВЦЭМ!$A$34:$A$777,$A113,СВЦЭМ!$B$34:$B$777,V$83)+'СЕТ СН'!$H$9+СВЦЭМ!$D$10+'СЕТ СН'!$H$5</f>
        <v>5232.2551767099994</v>
      </c>
      <c r="W113" s="37">
        <f>SUMIFS(СВЦЭМ!$C$34:$C$777,СВЦЭМ!$A$34:$A$777,$A113,СВЦЭМ!$B$34:$B$777,W$83)+'СЕТ СН'!$H$9+СВЦЭМ!$D$10+'СЕТ СН'!$H$5</f>
        <v>5220.0293499399995</v>
      </c>
      <c r="X113" s="37">
        <f>SUMIFS(СВЦЭМ!$C$34:$C$777,СВЦЭМ!$A$34:$A$777,$A113,СВЦЭМ!$B$34:$B$777,X$83)+'СЕТ СН'!$H$9+СВЦЭМ!$D$10+'СЕТ СН'!$H$5</f>
        <v>5131.6736411599995</v>
      </c>
      <c r="Y113" s="37">
        <f>SUMIFS(СВЦЭМ!$C$34:$C$777,СВЦЭМ!$A$34:$A$777,$A113,СВЦЭМ!$B$34:$B$777,Y$83)+'СЕТ СН'!$H$9+СВЦЭМ!$D$10+'СЕТ СН'!$H$5</f>
        <v>5100.5923082499994</v>
      </c>
      <c r="AA113" s="38"/>
    </row>
    <row r="114" spans="1:27" ht="15.75" x14ac:dyDescent="0.2">
      <c r="A114" s="36">
        <f t="shared" si="2"/>
        <v>42613</v>
      </c>
      <c r="B114" s="37">
        <f>SUMIFS(СВЦЭМ!$C$34:$C$777,СВЦЭМ!$A$34:$A$777,$A114,СВЦЭМ!$B$34:$B$777,B$83)+'СЕТ СН'!$H$9+СВЦЭМ!$D$10+'СЕТ СН'!$H$5</f>
        <v>5120.6663408599998</v>
      </c>
      <c r="C114" s="37">
        <f>SUMIFS(СВЦЭМ!$C$34:$C$777,СВЦЭМ!$A$34:$A$777,$A114,СВЦЭМ!$B$34:$B$777,C$83)+'СЕТ СН'!$H$9+СВЦЭМ!$D$10+'СЕТ СН'!$H$5</f>
        <v>5198.4622740799996</v>
      </c>
      <c r="D114" s="37">
        <f>SUMIFS(СВЦЭМ!$C$34:$C$777,СВЦЭМ!$A$34:$A$777,$A114,СВЦЭМ!$B$34:$B$777,D$83)+'СЕТ СН'!$H$9+СВЦЭМ!$D$10+'СЕТ СН'!$H$5</f>
        <v>5220.91325805</v>
      </c>
      <c r="E114" s="37">
        <f>SUMIFS(СВЦЭМ!$C$34:$C$777,СВЦЭМ!$A$34:$A$777,$A114,СВЦЭМ!$B$34:$B$777,E$83)+'СЕТ СН'!$H$9+СВЦЭМ!$D$10+'СЕТ СН'!$H$5</f>
        <v>5262.0900020999998</v>
      </c>
      <c r="F114" s="37">
        <f>SUMIFS(СВЦЭМ!$C$34:$C$777,СВЦЭМ!$A$34:$A$777,$A114,СВЦЭМ!$B$34:$B$777,F$83)+'СЕТ СН'!$H$9+СВЦЭМ!$D$10+'СЕТ СН'!$H$5</f>
        <v>5299.4620527899997</v>
      </c>
      <c r="G114" s="37">
        <f>SUMIFS(СВЦЭМ!$C$34:$C$777,СВЦЭМ!$A$34:$A$777,$A114,СВЦЭМ!$B$34:$B$777,G$83)+'СЕТ СН'!$H$9+СВЦЭМ!$D$10+'СЕТ СН'!$H$5</f>
        <v>5281.05651554</v>
      </c>
      <c r="H114" s="37">
        <f>SUMIFS(СВЦЭМ!$C$34:$C$777,СВЦЭМ!$A$34:$A$777,$A114,СВЦЭМ!$B$34:$B$777,H$83)+'СЕТ СН'!$H$9+СВЦЭМ!$D$10+'СЕТ СН'!$H$5</f>
        <v>5209.3833666600003</v>
      </c>
      <c r="I114" s="37">
        <f>SUMIFS(СВЦЭМ!$C$34:$C$777,СВЦЭМ!$A$34:$A$777,$A114,СВЦЭМ!$B$34:$B$777,I$83)+'СЕТ СН'!$H$9+СВЦЭМ!$D$10+'СЕТ СН'!$H$5</f>
        <v>5194.6266504100004</v>
      </c>
      <c r="J114" s="37">
        <f>SUMIFS(СВЦЭМ!$C$34:$C$777,СВЦЭМ!$A$34:$A$777,$A114,СВЦЭМ!$B$34:$B$777,J$83)+'СЕТ СН'!$H$9+СВЦЭМ!$D$10+'СЕТ СН'!$H$5</f>
        <v>5180.6501152499995</v>
      </c>
      <c r="K114" s="37">
        <f>SUMIFS(СВЦЭМ!$C$34:$C$777,СВЦЭМ!$A$34:$A$777,$A114,СВЦЭМ!$B$34:$B$777,K$83)+'СЕТ СН'!$H$9+СВЦЭМ!$D$10+'СЕТ СН'!$H$5</f>
        <v>5121.1806231999999</v>
      </c>
      <c r="L114" s="37">
        <f>SUMIFS(СВЦЭМ!$C$34:$C$777,СВЦЭМ!$A$34:$A$777,$A114,СВЦЭМ!$B$34:$B$777,L$83)+'СЕТ СН'!$H$9+СВЦЭМ!$D$10+'СЕТ СН'!$H$5</f>
        <v>5100.0664876199999</v>
      </c>
      <c r="M114" s="37">
        <f>SUMIFS(СВЦЭМ!$C$34:$C$777,СВЦЭМ!$A$34:$A$777,$A114,СВЦЭМ!$B$34:$B$777,M$83)+'СЕТ СН'!$H$9+СВЦЭМ!$D$10+'СЕТ СН'!$H$5</f>
        <v>5118.7456802699999</v>
      </c>
      <c r="N114" s="37">
        <f>SUMIFS(СВЦЭМ!$C$34:$C$777,СВЦЭМ!$A$34:$A$777,$A114,СВЦЭМ!$B$34:$B$777,N$83)+'СЕТ СН'!$H$9+СВЦЭМ!$D$10+'СЕТ СН'!$H$5</f>
        <v>5134.2074292300003</v>
      </c>
      <c r="O114" s="37">
        <f>SUMIFS(СВЦЭМ!$C$34:$C$777,СВЦЭМ!$A$34:$A$777,$A114,СВЦЭМ!$B$34:$B$777,O$83)+'СЕТ СН'!$H$9+СВЦЭМ!$D$10+'СЕТ СН'!$H$5</f>
        <v>5127.1997293599998</v>
      </c>
      <c r="P114" s="37">
        <f>SUMIFS(СВЦЭМ!$C$34:$C$777,СВЦЭМ!$A$34:$A$777,$A114,СВЦЭМ!$B$34:$B$777,P$83)+'СЕТ СН'!$H$9+СВЦЭМ!$D$10+'СЕТ СН'!$H$5</f>
        <v>5094.92082863</v>
      </c>
      <c r="Q114" s="37">
        <f>SUMIFS(СВЦЭМ!$C$34:$C$777,СВЦЭМ!$A$34:$A$777,$A114,СВЦЭМ!$B$34:$B$777,Q$83)+'СЕТ СН'!$H$9+СВЦЭМ!$D$10+'СЕТ СН'!$H$5</f>
        <v>5134.0473220599997</v>
      </c>
      <c r="R114" s="37">
        <f>SUMIFS(СВЦЭМ!$C$34:$C$777,СВЦЭМ!$A$34:$A$777,$A114,СВЦЭМ!$B$34:$B$777,R$83)+'СЕТ СН'!$H$9+СВЦЭМ!$D$10+'СЕТ СН'!$H$5</f>
        <v>5099.5720640899999</v>
      </c>
      <c r="S114" s="37">
        <f>SUMIFS(СВЦЭМ!$C$34:$C$777,СВЦЭМ!$A$34:$A$777,$A114,СВЦЭМ!$B$34:$B$777,S$83)+'СЕТ СН'!$H$9+СВЦЭМ!$D$10+'СЕТ СН'!$H$5</f>
        <v>5140.0883167100001</v>
      </c>
      <c r="T114" s="37">
        <f>SUMIFS(СВЦЭМ!$C$34:$C$777,СВЦЭМ!$A$34:$A$777,$A114,СВЦЭМ!$B$34:$B$777,T$83)+'СЕТ СН'!$H$9+СВЦЭМ!$D$10+'СЕТ СН'!$H$5</f>
        <v>5117.1279412000004</v>
      </c>
      <c r="U114" s="37">
        <f>SUMIFS(СВЦЭМ!$C$34:$C$777,СВЦЭМ!$A$34:$A$777,$A114,СВЦЭМ!$B$34:$B$777,U$83)+'СЕТ СН'!$H$9+СВЦЭМ!$D$10+'СЕТ СН'!$H$5</f>
        <v>5130.1794946999999</v>
      </c>
      <c r="V114" s="37">
        <f>SUMIFS(СВЦЭМ!$C$34:$C$777,СВЦЭМ!$A$34:$A$777,$A114,СВЦЭМ!$B$34:$B$777,V$83)+'СЕТ СН'!$H$9+СВЦЭМ!$D$10+'СЕТ СН'!$H$5</f>
        <v>5134.6698455599999</v>
      </c>
      <c r="W114" s="37">
        <f>SUMIFS(СВЦЭМ!$C$34:$C$777,СВЦЭМ!$A$34:$A$777,$A114,СВЦЭМ!$B$34:$B$777,W$83)+'СЕТ СН'!$H$9+СВЦЭМ!$D$10+'СЕТ СН'!$H$5</f>
        <v>5137.6326331199998</v>
      </c>
      <c r="X114" s="37">
        <f>SUMIFS(СВЦЭМ!$C$34:$C$777,СВЦЭМ!$A$34:$A$777,$A114,СВЦЭМ!$B$34:$B$777,X$83)+'СЕТ СН'!$H$9+СВЦЭМ!$D$10+'СЕТ СН'!$H$5</f>
        <v>5099.0435677099995</v>
      </c>
      <c r="Y114" s="37">
        <f>SUMIFS(СВЦЭМ!$C$34:$C$777,СВЦЭМ!$A$34:$A$777,$A114,СВЦЭМ!$B$34:$B$777,Y$83)+'СЕТ СН'!$H$9+СВЦЭМ!$D$10+'СЕТ СН'!$H$5</f>
        <v>5077.0208154299999</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87" t="s">
        <v>7</v>
      </c>
      <c r="B117" s="81" t="s">
        <v>76</v>
      </c>
      <c r="C117" s="82"/>
      <c r="D117" s="82"/>
      <c r="E117" s="82"/>
      <c r="F117" s="82"/>
      <c r="G117" s="82"/>
      <c r="H117" s="82"/>
      <c r="I117" s="82"/>
      <c r="J117" s="82"/>
      <c r="K117" s="82"/>
      <c r="L117" s="82"/>
      <c r="M117" s="82"/>
      <c r="N117" s="82"/>
      <c r="O117" s="82"/>
      <c r="P117" s="82"/>
      <c r="Q117" s="82"/>
      <c r="R117" s="82"/>
      <c r="S117" s="82"/>
      <c r="T117" s="82"/>
      <c r="U117" s="82"/>
      <c r="V117" s="82"/>
      <c r="W117" s="82"/>
      <c r="X117" s="82"/>
      <c r="Y117" s="83"/>
    </row>
    <row r="118" spans="1:27" ht="12.75" customHeight="1" x14ac:dyDescent="0.2">
      <c r="A118" s="88"/>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6"/>
    </row>
    <row r="119" spans="1:27" ht="12.75" customHeight="1" x14ac:dyDescent="0.2">
      <c r="A119" s="8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01.08.2016</v>
      </c>
      <c r="B120" s="37">
        <f>SUMIFS(СВЦЭМ!$C$34:$C$777,СВЦЭМ!$A$34:$A$777,$A120,СВЦЭМ!$B$34:$B$777,B$119)+'СЕТ СН'!$I$9+СВЦЭМ!$D$10+'СЕТ СН'!$I$5</f>
        <v>5223.2725016899994</v>
      </c>
      <c r="C120" s="37">
        <f>SUMIFS(СВЦЭМ!$C$34:$C$777,СВЦЭМ!$A$34:$A$777,$A120,СВЦЭМ!$B$34:$B$777,C$119)+'СЕТ СН'!$I$9+СВЦЭМ!$D$10+'СЕТ СН'!$I$5</f>
        <v>5294.92137998</v>
      </c>
      <c r="D120" s="37">
        <f>SUMIFS(СВЦЭМ!$C$34:$C$777,СВЦЭМ!$A$34:$A$777,$A120,СВЦЭМ!$B$34:$B$777,D$119)+'СЕТ СН'!$I$9+СВЦЭМ!$D$10+'СЕТ СН'!$I$5</f>
        <v>5342.3989083899996</v>
      </c>
      <c r="E120" s="37">
        <f>SUMIFS(СВЦЭМ!$C$34:$C$777,СВЦЭМ!$A$34:$A$777,$A120,СВЦЭМ!$B$34:$B$777,E$119)+'СЕТ СН'!$I$9+СВЦЭМ!$D$10+'СЕТ СН'!$I$5</f>
        <v>5361.3986883500002</v>
      </c>
      <c r="F120" s="37">
        <f>SUMIFS(СВЦЭМ!$C$34:$C$777,СВЦЭМ!$A$34:$A$777,$A120,СВЦЭМ!$B$34:$B$777,F$119)+'СЕТ СН'!$I$9+СВЦЭМ!$D$10+'СЕТ СН'!$I$5</f>
        <v>5363.2629172199995</v>
      </c>
      <c r="G120" s="37">
        <f>SUMIFS(СВЦЭМ!$C$34:$C$777,СВЦЭМ!$A$34:$A$777,$A120,СВЦЭМ!$B$34:$B$777,G$119)+'СЕТ СН'!$I$9+СВЦЭМ!$D$10+'СЕТ СН'!$I$5</f>
        <v>5346.9244241399992</v>
      </c>
      <c r="H120" s="37">
        <f>SUMIFS(СВЦЭМ!$C$34:$C$777,СВЦЭМ!$A$34:$A$777,$A120,СВЦЭМ!$B$34:$B$777,H$119)+'СЕТ СН'!$I$9+СВЦЭМ!$D$10+'СЕТ СН'!$I$5</f>
        <v>5307.6131666000001</v>
      </c>
      <c r="I120" s="37">
        <f>SUMIFS(СВЦЭМ!$C$34:$C$777,СВЦЭМ!$A$34:$A$777,$A120,СВЦЭМ!$B$34:$B$777,I$119)+'СЕТ СН'!$I$9+СВЦЭМ!$D$10+'СЕТ СН'!$I$5</f>
        <v>5269.93641312</v>
      </c>
      <c r="J120" s="37">
        <f>SUMIFS(СВЦЭМ!$C$34:$C$777,СВЦЭМ!$A$34:$A$777,$A120,СВЦЭМ!$B$34:$B$777,J$119)+'СЕТ СН'!$I$9+СВЦЭМ!$D$10+'СЕТ СН'!$I$5</f>
        <v>5312.1695325599994</v>
      </c>
      <c r="K120" s="37">
        <f>SUMIFS(СВЦЭМ!$C$34:$C$777,СВЦЭМ!$A$34:$A$777,$A120,СВЦЭМ!$B$34:$B$777,K$119)+'СЕТ СН'!$I$9+СВЦЭМ!$D$10+'СЕТ СН'!$I$5</f>
        <v>5245.15227013</v>
      </c>
      <c r="L120" s="37">
        <f>SUMIFS(СВЦЭМ!$C$34:$C$777,СВЦЭМ!$A$34:$A$777,$A120,СВЦЭМ!$B$34:$B$777,L$119)+'СЕТ СН'!$I$9+СВЦЭМ!$D$10+'СЕТ СН'!$I$5</f>
        <v>5222.1909406699997</v>
      </c>
      <c r="M120" s="37">
        <f>SUMIFS(СВЦЭМ!$C$34:$C$777,СВЦЭМ!$A$34:$A$777,$A120,СВЦЭМ!$B$34:$B$777,M$119)+'СЕТ СН'!$I$9+СВЦЭМ!$D$10+'СЕТ СН'!$I$5</f>
        <v>5263.4104082699996</v>
      </c>
      <c r="N120" s="37">
        <f>SUMIFS(СВЦЭМ!$C$34:$C$777,СВЦЭМ!$A$34:$A$777,$A120,СВЦЭМ!$B$34:$B$777,N$119)+'СЕТ СН'!$I$9+СВЦЭМ!$D$10+'СЕТ СН'!$I$5</f>
        <v>5276.1036230499994</v>
      </c>
      <c r="O120" s="37">
        <f>SUMIFS(СВЦЭМ!$C$34:$C$777,СВЦЭМ!$A$34:$A$777,$A120,СВЦЭМ!$B$34:$B$777,O$119)+'СЕТ СН'!$I$9+СВЦЭМ!$D$10+'СЕТ СН'!$I$5</f>
        <v>5299.2391222599999</v>
      </c>
      <c r="P120" s="37">
        <f>SUMIFS(СВЦЭМ!$C$34:$C$777,СВЦЭМ!$A$34:$A$777,$A120,СВЦЭМ!$B$34:$B$777,P$119)+'СЕТ СН'!$I$9+СВЦЭМ!$D$10+'СЕТ СН'!$I$5</f>
        <v>5245.4704373899995</v>
      </c>
      <c r="Q120" s="37">
        <f>SUMIFS(СВЦЭМ!$C$34:$C$777,СВЦЭМ!$A$34:$A$777,$A120,СВЦЭМ!$B$34:$B$777,Q$119)+'СЕТ СН'!$I$9+СВЦЭМ!$D$10+'СЕТ СН'!$I$5</f>
        <v>5241.6742669999994</v>
      </c>
      <c r="R120" s="37">
        <f>SUMIFS(СВЦЭМ!$C$34:$C$777,СВЦЭМ!$A$34:$A$777,$A120,СВЦЭМ!$B$34:$B$777,R$119)+'СЕТ СН'!$I$9+СВЦЭМ!$D$10+'СЕТ СН'!$I$5</f>
        <v>5234.7203638800001</v>
      </c>
      <c r="S120" s="37">
        <f>SUMIFS(СВЦЭМ!$C$34:$C$777,СВЦЭМ!$A$34:$A$777,$A120,СВЦЭМ!$B$34:$B$777,S$119)+'СЕТ СН'!$I$9+СВЦЭМ!$D$10+'СЕТ СН'!$I$5</f>
        <v>5300.2342699299998</v>
      </c>
      <c r="T120" s="37">
        <f>SUMIFS(СВЦЭМ!$C$34:$C$777,СВЦЭМ!$A$34:$A$777,$A120,СВЦЭМ!$B$34:$B$777,T$119)+'СЕТ СН'!$I$9+СВЦЭМ!$D$10+'СЕТ СН'!$I$5</f>
        <v>5267.0278422699994</v>
      </c>
      <c r="U120" s="37">
        <f>SUMIFS(СВЦЭМ!$C$34:$C$777,СВЦЭМ!$A$34:$A$777,$A120,СВЦЭМ!$B$34:$B$777,U$119)+'СЕТ СН'!$I$9+СВЦЭМ!$D$10+'СЕТ СН'!$I$5</f>
        <v>5165.5737845799995</v>
      </c>
      <c r="V120" s="37">
        <f>SUMIFS(СВЦЭМ!$C$34:$C$777,СВЦЭМ!$A$34:$A$777,$A120,СВЦЭМ!$B$34:$B$777,V$119)+'СЕТ СН'!$I$9+СВЦЭМ!$D$10+'СЕТ СН'!$I$5</f>
        <v>5130.7471756899995</v>
      </c>
      <c r="W120" s="37">
        <f>SUMIFS(СВЦЭМ!$C$34:$C$777,СВЦЭМ!$A$34:$A$777,$A120,СВЦЭМ!$B$34:$B$777,W$119)+'СЕТ СН'!$I$9+СВЦЭМ!$D$10+'СЕТ СН'!$I$5</f>
        <v>5142.4027043799997</v>
      </c>
      <c r="X120" s="37">
        <f>SUMIFS(СВЦЭМ!$C$34:$C$777,СВЦЭМ!$A$34:$A$777,$A120,СВЦЭМ!$B$34:$B$777,X$119)+'СЕТ СН'!$I$9+СВЦЭМ!$D$10+'СЕТ СН'!$I$5</f>
        <v>5108.5752697600001</v>
      </c>
      <c r="Y120" s="37">
        <f>SUMIFS(СВЦЭМ!$C$34:$C$777,СВЦЭМ!$A$34:$A$777,$A120,СВЦЭМ!$B$34:$B$777,Y$119)+'СЕТ СН'!$I$9+СВЦЭМ!$D$10+'СЕТ СН'!$I$5</f>
        <v>5148.5070822499993</v>
      </c>
    </row>
    <row r="121" spans="1:27" ht="15.75" x14ac:dyDescent="0.2">
      <c r="A121" s="36">
        <f>A120+1</f>
        <v>42584</v>
      </c>
      <c r="B121" s="37">
        <f>SUMIFS(СВЦЭМ!$C$34:$C$777,СВЦЭМ!$A$34:$A$777,$A121,СВЦЭМ!$B$34:$B$777,B$119)+'СЕТ СН'!$I$9+СВЦЭМ!$D$10+'СЕТ СН'!$I$5</f>
        <v>5175.4845107599995</v>
      </c>
      <c r="C121" s="37">
        <f>SUMIFS(СВЦЭМ!$C$34:$C$777,СВЦЭМ!$A$34:$A$777,$A121,СВЦЭМ!$B$34:$B$777,C$119)+'СЕТ СН'!$I$9+СВЦЭМ!$D$10+'СЕТ СН'!$I$5</f>
        <v>5281.5873517399996</v>
      </c>
      <c r="D121" s="37">
        <f>SUMIFS(СВЦЭМ!$C$34:$C$777,СВЦЭМ!$A$34:$A$777,$A121,СВЦЭМ!$B$34:$B$777,D$119)+'СЕТ СН'!$I$9+СВЦЭМ!$D$10+'СЕТ СН'!$I$5</f>
        <v>5298.6612086499999</v>
      </c>
      <c r="E121" s="37">
        <f>SUMIFS(СВЦЭМ!$C$34:$C$777,СВЦЭМ!$A$34:$A$777,$A121,СВЦЭМ!$B$34:$B$777,E$119)+'СЕТ СН'!$I$9+СВЦЭМ!$D$10+'СЕТ СН'!$I$5</f>
        <v>5306.0010006100001</v>
      </c>
      <c r="F121" s="37">
        <f>SUMIFS(СВЦЭМ!$C$34:$C$777,СВЦЭМ!$A$34:$A$777,$A121,СВЦЭМ!$B$34:$B$777,F$119)+'СЕТ СН'!$I$9+СВЦЭМ!$D$10+'СЕТ СН'!$I$5</f>
        <v>5322.8652868499994</v>
      </c>
      <c r="G121" s="37">
        <f>SUMIFS(СВЦЭМ!$C$34:$C$777,СВЦЭМ!$A$34:$A$777,$A121,СВЦЭМ!$B$34:$B$777,G$119)+'СЕТ СН'!$I$9+СВЦЭМ!$D$10+'СЕТ СН'!$I$5</f>
        <v>5321.929379879999</v>
      </c>
      <c r="H121" s="37">
        <f>SUMIFS(СВЦЭМ!$C$34:$C$777,СВЦЭМ!$A$34:$A$777,$A121,СВЦЭМ!$B$34:$B$777,H$119)+'СЕТ СН'!$I$9+СВЦЭМ!$D$10+'СЕТ СН'!$I$5</f>
        <v>5274.1107536399995</v>
      </c>
      <c r="I121" s="37">
        <f>SUMIFS(СВЦЭМ!$C$34:$C$777,СВЦЭМ!$A$34:$A$777,$A121,СВЦЭМ!$B$34:$B$777,I$119)+'СЕТ СН'!$I$9+СВЦЭМ!$D$10+'СЕТ СН'!$I$5</f>
        <v>5256.6639071299996</v>
      </c>
      <c r="J121" s="37">
        <f>SUMIFS(СВЦЭМ!$C$34:$C$777,СВЦЭМ!$A$34:$A$777,$A121,СВЦЭМ!$B$34:$B$777,J$119)+'СЕТ СН'!$I$9+СВЦЭМ!$D$10+'СЕТ СН'!$I$5</f>
        <v>5306.2905049399997</v>
      </c>
      <c r="K121" s="37">
        <f>SUMIFS(СВЦЭМ!$C$34:$C$777,СВЦЭМ!$A$34:$A$777,$A121,СВЦЭМ!$B$34:$B$777,K$119)+'СЕТ СН'!$I$9+СВЦЭМ!$D$10+'СЕТ СН'!$I$5</f>
        <v>5473.5597205599997</v>
      </c>
      <c r="L121" s="37">
        <f>SUMIFS(СВЦЭМ!$C$34:$C$777,СВЦЭМ!$A$34:$A$777,$A121,СВЦЭМ!$B$34:$B$777,L$119)+'СЕТ СН'!$I$9+СВЦЭМ!$D$10+'СЕТ СН'!$I$5</f>
        <v>5851.6597113600001</v>
      </c>
      <c r="M121" s="37">
        <f>SUMIFS(СВЦЭМ!$C$34:$C$777,СВЦЭМ!$A$34:$A$777,$A121,СВЦЭМ!$B$34:$B$777,M$119)+'СЕТ СН'!$I$9+СВЦЭМ!$D$10+'СЕТ СН'!$I$5</f>
        <v>5930.5173263999995</v>
      </c>
      <c r="N121" s="37">
        <f>SUMIFS(СВЦЭМ!$C$34:$C$777,СВЦЭМ!$A$34:$A$777,$A121,СВЦЭМ!$B$34:$B$777,N$119)+'СЕТ СН'!$I$9+СВЦЭМ!$D$10+'СЕТ СН'!$I$5</f>
        <v>5700.4149650700001</v>
      </c>
      <c r="O121" s="37">
        <f>SUMIFS(СВЦЭМ!$C$34:$C$777,СВЦЭМ!$A$34:$A$777,$A121,СВЦЭМ!$B$34:$B$777,O$119)+'СЕТ СН'!$I$9+СВЦЭМ!$D$10+'СЕТ СН'!$I$5</f>
        <v>5418.115835139999</v>
      </c>
      <c r="P121" s="37">
        <f>SUMIFS(СВЦЭМ!$C$34:$C$777,СВЦЭМ!$A$34:$A$777,$A121,СВЦЭМ!$B$34:$B$777,P$119)+'СЕТ СН'!$I$9+СВЦЭМ!$D$10+'СЕТ СН'!$I$5</f>
        <v>5303.2946651699995</v>
      </c>
      <c r="Q121" s="37">
        <f>SUMIFS(СВЦЭМ!$C$34:$C$777,СВЦЭМ!$A$34:$A$777,$A121,СВЦЭМ!$B$34:$B$777,Q$119)+'СЕТ СН'!$I$9+СВЦЭМ!$D$10+'СЕТ СН'!$I$5</f>
        <v>5273.65631407</v>
      </c>
      <c r="R121" s="37">
        <f>SUMIFS(СВЦЭМ!$C$34:$C$777,СВЦЭМ!$A$34:$A$777,$A121,СВЦЭМ!$B$34:$B$777,R$119)+'СЕТ СН'!$I$9+СВЦЭМ!$D$10+'СЕТ СН'!$I$5</f>
        <v>5311.62273886</v>
      </c>
      <c r="S121" s="37">
        <f>SUMIFS(СВЦЭМ!$C$34:$C$777,СВЦЭМ!$A$34:$A$777,$A121,СВЦЭМ!$B$34:$B$777,S$119)+'СЕТ СН'!$I$9+СВЦЭМ!$D$10+'СЕТ СН'!$I$5</f>
        <v>5360.2070520500001</v>
      </c>
      <c r="T121" s="37">
        <f>SUMIFS(СВЦЭМ!$C$34:$C$777,СВЦЭМ!$A$34:$A$777,$A121,СВЦЭМ!$B$34:$B$777,T$119)+'СЕТ СН'!$I$9+СВЦЭМ!$D$10+'СЕТ СН'!$I$5</f>
        <v>5286.21457749</v>
      </c>
      <c r="U121" s="37">
        <f>SUMIFS(СВЦЭМ!$C$34:$C$777,СВЦЭМ!$A$34:$A$777,$A121,СВЦЭМ!$B$34:$B$777,U$119)+'СЕТ СН'!$I$9+СВЦЭМ!$D$10+'СЕТ СН'!$I$5</f>
        <v>5226.7941533099993</v>
      </c>
      <c r="V121" s="37">
        <f>SUMIFS(СВЦЭМ!$C$34:$C$777,СВЦЭМ!$A$34:$A$777,$A121,СВЦЭМ!$B$34:$B$777,V$119)+'СЕТ СН'!$I$9+СВЦЭМ!$D$10+'СЕТ СН'!$I$5</f>
        <v>5221.2586694199999</v>
      </c>
      <c r="W121" s="37">
        <f>SUMIFS(СВЦЭМ!$C$34:$C$777,СВЦЭМ!$A$34:$A$777,$A121,СВЦЭМ!$B$34:$B$777,W$119)+'СЕТ СН'!$I$9+СВЦЭМ!$D$10+'СЕТ СН'!$I$5</f>
        <v>5243.3113080599996</v>
      </c>
      <c r="X121" s="37">
        <f>SUMIFS(СВЦЭМ!$C$34:$C$777,СВЦЭМ!$A$34:$A$777,$A121,СВЦЭМ!$B$34:$B$777,X$119)+'СЕТ СН'!$I$9+СВЦЭМ!$D$10+'СЕТ СН'!$I$5</f>
        <v>5199.9376327</v>
      </c>
      <c r="Y121" s="37">
        <f>SUMIFS(СВЦЭМ!$C$34:$C$777,СВЦЭМ!$A$34:$A$777,$A121,СВЦЭМ!$B$34:$B$777,Y$119)+'СЕТ СН'!$I$9+СВЦЭМ!$D$10+'СЕТ СН'!$I$5</f>
        <v>5178.9206272899992</v>
      </c>
    </row>
    <row r="122" spans="1:27" ht="15.75" x14ac:dyDescent="0.2">
      <c r="A122" s="36">
        <f t="shared" ref="A122:A150" si="3">A121+1</f>
        <v>42585</v>
      </c>
      <c r="B122" s="37">
        <f>SUMIFS(СВЦЭМ!$C$34:$C$777,СВЦЭМ!$A$34:$A$777,$A122,СВЦЭМ!$B$34:$B$777,B$119)+'СЕТ СН'!$I$9+СВЦЭМ!$D$10+'СЕТ СН'!$I$5</f>
        <v>5216.2275475999995</v>
      </c>
      <c r="C122" s="37">
        <f>SUMIFS(СВЦЭМ!$C$34:$C$777,СВЦЭМ!$A$34:$A$777,$A122,СВЦЭМ!$B$34:$B$777,C$119)+'СЕТ СН'!$I$9+СВЦЭМ!$D$10+'СЕТ СН'!$I$5</f>
        <v>5275.8605178899998</v>
      </c>
      <c r="D122" s="37">
        <f>SUMIFS(СВЦЭМ!$C$34:$C$777,СВЦЭМ!$A$34:$A$777,$A122,СВЦЭМ!$B$34:$B$777,D$119)+'СЕТ СН'!$I$9+СВЦЭМ!$D$10+'СЕТ СН'!$I$5</f>
        <v>5292.7953730899999</v>
      </c>
      <c r="E122" s="37">
        <f>SUMIFS(СВЦЭМ!$C$34:$C$777,СВЦЭМ!$A$34:$A$777,$A122,СВЦЭМ!$B$34:$B$777,E$119)+'СЕТ СН'!$I$9+СВЦЭМ!$D$10+'СЕТ СН'!$I$5</f>
        <v>5326.9649881999994</v>
      </c>
      <c r="F122" s="37">
        <f>SUMIFS(СВЦЭМ!$C$34:$C$777,СВЦЭМ!$A$34:$A$777,$A122,СВЦЭМ!$B$34:$B$777,F$119)+'СЕТ СН'!$I$9+СВЦЭМ!$D$10+'СЕТ СН'!$I$5</f>
        <v>5330.8573440499995</v>
      </c>
      <c r="G122" s="37">
        <f>SUMIFS(СВЦЭМ!$C$34:$C$777,СВЦЭМ!$A$34:$A$777,$A122,СВЦЭМ!$B$34:$B$777,G$119)+'СЕТ СН'!$I$9+СВЦЭМ!$D$10+'СЕТ СН'!$I$5</f>
        <v>5318.7723907700001</v>
      </c>
      <c r="H122" s="37">
        <f>SUMIFS(СВЦЭМ!$C$34:$C$777,СВЦЭМ!$A$34:$A$777,$A122,СВЦЭМ!$B$34:$B$777,H$119)+'СЕТ СН'!$I$9+СВЦЭМ!$D$10+'СЕТ СН'!$I$5</f>
        <v>5278.0719100899996</v>
      </c>
      <c r="I122" s="37">
        <f>SUMIFS(СВЦЭМ!$C$34:$C$777,СВЦЭМ!$A$34:$A$777,$A122,СВЦЭМ!$B$34:$B$777,I$119)+'СЕТ СН'!$I$9+СВЦЭМ!$D$10+'СЕТ СН'!$I$5</f>
        <v>5218.7601906799991</v>
      </c>
      <c r="J122" s="37">
        <f>SUMIFS(СВЦЭМ!$C$34:$C$777,СВЦЭМ!$A$34:$A$777,$A122,СВЦЭМ!$B$34:$B$777,J$119)+'СЕТ СН'!$I$9+СВЦЭМ!$D$10+'СЕТ СН'!$I$5</f>
        <v>5236.7551032299998</v>
      </c>
      <c r="K122" s="37">
        <f>SUMIFS(СВЦЭМ!$C$34:$C$777,СВЦЭМ!$A$34:$A$777,$A122,СВЦЭМ!$B$34:$B$777,K$119)+'СЕТ СН'!$I$9+СВЦЭМ!$D$10+'СЕТ СН'!$I$5</f>
        <v>5219.9192185399997</v>
      </c>
      <c r="L122" s="37">
        <f>SUMIFS(СВЦЭМ!$C$34:$C$777,СВЦЭМ!$A$34:$A$777,$A122,СВЦЭМ!$B$34:$B$777,L$119)+'СЕТ СН'!$I$9+СВЦЭМ!$D$10+'СЕТ СН'!$I$5</f>
        <v>5199.5425314799995</v>
      </c>
      <c r="M122" s="37">
        <f>SUMIFS(СВЦЭМ!$C$34:$C$777,СВЦЭМ!$A$34:$A$777,$A122,СВЦЭМ!$B$34:$B$777,M$119)+'СЕТ СН'!$I$9+СВЦЭМ!$D$10+'СЕТ СН'!$I$5</f>
        <v>5231.0782438699998</v>
      </c>
      <c r="N122" s="37">
        <f>SUMIFS(СВЦЭМ!$C$34:$C$777,СВЦЭМ!$A$34:$A$777,$A122,СВЦЭМ!$B$34:$B$777,N$119)+'СЕТ СН'!$I$9+СВЦЭМ!$D$10+'СЕТ СН'!$I$5</f>
        <v>5236.1452218199993</v>
      </c>
      <c r="O122" s="37">
        <f>SUMIFS(СВЦЭМ!$C$34:$C$777,СВЦЭМ!$A$34:$A$777,$A122,СВЦЭМ!$B$34:$B$777,O$119)+'СЕТ СН'!$I$9+СВЦЭМ!$D$10+'СЕТ СН'!$I$5</f>
        <v>5232.0702313799993</v>
      </c>
      <c r="P122" s="37">
        <f>SUMIFS(СВЦЭМ!$C$34:$C$777,СВЦЭМ!$A$34:$A$777,$A122,СВЦЭМ!$B$34:$B$777,P$119)+'СЕТ СН'!$I$9+СВЦЭМ!$D$10+'СЕТ СН'!$I$5</f>
        <v>5187.8084246599992</v>
      </c>
      <c r="Q122" s="37">
        <f>SUMIFS(СВЦЭМ!$C$34:$C$777,СВЦЭМ!$A$34:$A$777,$A122,СВЦЭМ!$B$34:$B$777,Q$119)+'СЕТ СН'!$I$9+СВЦЭМ!$D$10+'СЕТ СН'!$I$5</f>
        <v>5184.5006532399993</v>
      </c>
      <c r="R122" s="37">
        <f>SUMIFS(СВЦЭМ!$C$34:$C$777,СВЦЭМ!$A$34:$A$777,$A122,СВЦЭМ!$B$34:$B$777,R$119)+'СЕТ СН'!$I$9+СВЦЭМ!$D$10+'СЕТ СН'!$I$5</f>
        <v>5175.6822661699998</v>
      </c>
      <c r="S122" s="37">
        <f>SUMIFS(СВЦЭМ!$C$34:$C$777,СВЦЭМ!$A$34:$A$777,$A122,СВЦЭМ!$B$34:$B$777,S$119)+'СЕТ СН'!$I$9+СВЦЭМ!$D$10+'СЕТ СН'!$I$5</f>
        <v>5269.8375830599998</v>
      </c>
      <c r="T122" s="37">
        <f>SUMIFS(СВЦЭМ!$C$34:$C$777,СВЦЭМ!$A$34:$A$777,$A122,СВЦЭМ!$B$34:$B$777,T$119)+'СЕТ СН'!$I$9+СВЦЭМ!$D$10+'СЕТ СН'!$I$5</f>
        <v>5273.1266361999997</v>
      </c>
      <c r="U122" s="37">
        <f>SUMIFS(СВЦЭМ!$C$34:$C$777,СВЦЭМ!$A$34:$A$777,$A122,СВЦЭМ!$B$34:$B$777,U$119)+'СЕТ СН'!$I$9+СВЦЭМ!$D$10+'СЕТ СН'!$I$5</f>
        <v>5230.01800293</v>
      </c>
      <c r="V122" s="37">
        <f>SUMIFS(СВЦЭМ!$C$34:$C$777,СВЦЭМ!$A$34:$A$777,$A122,СВЦЭМ!$B$34:$B$777,V$119)+'СЕТ СН'!$I$9+СВЦЭМ!$D$10+'СЕТ СН'!$I$5</f>
        <v>5247.3598992299994</v>
      </c>
      <c r="W122" s="37">
        <f>SUMIFS(СВЦЭМ!$C$34:$C$777,СВЦЭМ!$A$34:$A$777,$A122,СВЦЭМ!$B$34:$B$777,W$119)+'СЕТ СН'!$I$9+СВЦЭМ!$D$10+'СЕТ СН'!$I$5</f>
        <v>5257.1384585699998</v>
      </c>
      <c r="X122" s="37">
        <f>SUMIFS(СВЦЭМ!$C$34:$C$777,СВЦЭМ!$A$34:$A$777,$A122,СВЦЭМ!$B$34:$B$777,X$119)+'СЕТ СН'!$I$9+СВЦЭМ!$D$10+'СЕТ СН'!$I$5</f>
        <v>5187.7072760399997</v>
      </c>
      <c r="Y122" s="37">
        <f>SUMIFS(СВЦЭМ!$C$34:$C$777,СВЦЭМ!$A$34:$A$777,$A122,СВЦЭМ!$B$34:$B$777,Y$119)+'СЕТ СН'!$I$9+СВЦЭМ!$D$10+'СЕТ СН'!$I$5</f>
        <v>5152.9965693199993</v>
      </c>
    </row>
    <row r="123" spans="1:27" ht="15.75" x14ac:dyDescent="0.2">
      <c r="A123" s="36">
        <f t="shared" si="3"/>
        <v>42586</v>
      </c>
      <c r="B123" s="37">
        <f>SUMIFS(СВЦЭМ!$C$34:$C$777,СВЦЭМ!$A$34:$A$777,$A123,СВЦЭМ!$B$34:$B$777,B$119)+'СЕТ СН'!$I$9+СВЦЭМ!$D$10+'СЕТ СН'!$I$5</f>
        <v>5234.5445234099998</v>
      </c>
      <c r="C123" s="37">
        <f>SUMIFS(СВЦЭМ!$C$34:$C$777,СВЦЭМ!$A$34:$A$777,$A123,СВЦЭМ!$B$34:$B$777,C$119)+'СЕТ СН'!$I$9+СВЦЭМ!$D$10+'СЕТ СН'!$I$5</f>
        <v>5303.05023274</v>
      </c>
      <c r="D123" s="37">
        <f>SUMIFS(СВЦЭМ!$C$34:$C$777,СВЦЭМ!$A$34:$A$777,$A123,СВЦЭМ!$B$34:$B$777,D$119)+'СЕТ СН'!$I$9+СВЦЭМ!$D$10+'СЕТ СН'!$I$5</f>
        <v>5351.31339243</v>
      </c>
      <c r="E123" s="37">
        <f>SUMIFS(СВЦЭМ!$C$34:$C$777,СВЦЭМ!$A$34:$A$777,$A123,СВЦЭМ!$B$34:$B$777,E$119)+'СЕТ СН'!$I$9+СВЦЭМ!$D$10+'СЕТ СН'!$I$5</f>
        <v>5370.1137706999998</v>
      </c>
      <c r="F123" s="37">
        <f>SUMIFS(СВЦЭМ!$C$34:$C$777,СВЦЭМ!$A$34:$A$777,$A123,СВЦЭМ!$B$34:$B$777,F$119)+'СЕТ СН'!$I$9+СВЦЭМ!$D$10+'СЕТ СН'!$I$5</f>
        <v>5367.8410028399994</v>
      </c>
      <c r="G123" s="37">
        <f>SUMIFS(СВЦЭМ!$C$34:$C$777,СВЦЭМ!$A$34:$A$777,$A123,СВЦЭМ!$B$34:$B$777,G$119)+'СЕТ СН'!$I$9+СВЦЭМ!$D$10+'СЕТ СН'!$I$5</f>
        <v>5354.4281009899996</v>
      </c>
      <c r="H123" s="37">
        <f>SUMIFS(СВЦЭМ!$C$34:$C$777,СВЦЭМ!$A$34:$A$777,$A123,СВЦЭМ!$B$34:$B$777,H$119)+'СЕТ СН'!$I$9+СВЦЭМ!$D$10+'СЕТ СН'!$I$5</f>
        <v>5306.3623634699998</v>
      </c>
      <c r="I123" s="37">
        <f>SUMIFS(СВЦЭМ!$C$34:$C$777,СВЦЭМ!$A$34:$A$777,$A123,СВЦЭМ!$B$34:$B$777,I$119)+'СЕТ СН'!$I$9+СВЦЭМ!$D$10+'СЕТ СН'!$I$5</f>
        <v>5276.4224997699994</v>
      </c>
      <c r="J123" s="37">
        <f>SUMIFS(СВЦЭМ!$C$34:$C$777,СВЦЭМ!$A$34:$A$777,$A123,СВЦЭМ!$B$34:$B$777,J$119)+'СЕТ СН'!$I$9+СВЦЭМ!$D$10+'СЕТ СН'!$I$5</f>
        <v>5287.1806337999997</v>
      </c>
      <c r="K123" s="37">
        <f>SUMIFS(СВЦЭМ!$C$34:$C$777,СВЦЭМ!$A$34:$A$777,$A123,СВЦЭМ!$B$34:$B$777,K$119)+'СЕТ СН'!$I$9+СВЦЭМ!$D$10+'СЕТ СН'!$I$5</f>
        <v>5247.6257326499999</v>
      </c>
      <c r="L123" s="37">
        <f>SUMIFS(СВЦЭМ!$C$34:$C$777,СВЦЭМ!$A$34:$A$777,$A123,СВЦЭМ!$B$34:$B$777,L$119)+'СЕТ СН'!$I$9+СВЦЭМ!$D$10+'СЕТ СН'!$I$5</f>
        <v>5259.7322617299997</v>
      </c>
      <c r="M123" s="37">
        <f>SUMIFS(СВЦЭМ!$C$34:$C$777,СВЦЭМ!$A$34:$A$777,$A123,СВЦЭМ!$B$34:$B$777,M$119)+'СЕТ СН'!$I$9+СВЦЭМ!$D$10+'СЕТ СН'!$I$5</f>
        <v>5275.6752410999998</v>
      </c>
      <c r="N123" s="37">
        <f>SUMIFS(СВЦЭМ!$C$34:$C$777,СВЦЭМ!$A$34:$A$777,$A123,СВЦЭМ!$B$34:$B$777,N$119)+'СЕТ СН'!$I$9+СВЦЭМ!$D$10+'СЕТ СН'!$I$5</f>
        <v>5285.0468325799993</v>
      </c>
      <c r="O123" s="37">
        <f>SUMIFS(СВЦЭМ!$C$34:$C$777,СВЦЭМ!$A$34:$A$777,$A123,СВЦЭМ!$B$34:$B$777,O$119)+'СЕТ СН'!$I$9+СВЦЭМ!$D$10+'СЕТ СН'!$I$5</f>
        <v>5335.9603151199999</v>
      </c>
      <c r="P123" s="37">
        <f>SUMIFS(СВЦЭМ!$C$34:$C$777,СВЦЭМ!$A$34:$A$777,$A123,СВЦЭМ!$B$34:$B$777,P$119)+'СЕТ СН'!$I$9+СВЦЭМ!$D$10+'СЕТ СН'!$I$5</f>
        <v>5311.7785395599994</v>
      </c>
      <c r="Q123" s="37">
        <f>SUMIFS(СВЦЭМ!$C$34:$C$777,СВЦЭМ!$A$34:$A$777,$A123,СВЦЭМ!$B$34:$B$777,Q$119)+'СЕТ СН'!$I$9+СВЦЭМ!$D$10+'СЕТ СН'!$I$5</f>
        <v>5213.72858662</v>
      </c>
      <c r="R123" s="37">
        <f>SUMIFS(СВЦЭМ!$C$34:$C$777,СВЦЭМ!$A$34:$A$777,$A123,СВЦЭМ!$B$34:$B$777,R$119)+'СЕТ СН'!$I$9+СВЦЭМ!$D$10+'СЕТ СН'!$I$5</f>
        <v>5194.3469326699997</v>
      </c>
      <c r="S123" s="37">
        <f>SUMIFS(СВЦЭМ!$C$34:$C$777,СВЦЭМ!$A$34:$A$777,$A123,СВЦЭМ!$B$34:$B$777,S$119)+'СЕТ СН'!$I$9+СВЦЭМ!$D$10+'СЕТ СН'!$I$5</f>
        <v>5257.2069518199996</v>
      </c>
      <c r="T123" s="37">
        <f>SUMIFS(СВЦЭМ!$C$34:$C$777,СВЦЭМ!$A$34:$A$777,$A123,СВЦЭМ!$B$34:$B$777,T$119)+'СЕТ СН'!$I$9+СВЦЭМ!$D$10+'СЕТ СН'!$I$5</f>
        <v>5226.5390417799999</v>
      </c>
      <c r="U123" s="37">
        <f>SUMIFS(СВЦЭМ!$C$34:$C$777,СВЦЭМ!$A$34:$A$777,$A123,СВЦЭМ!$B$34:$B$777,U$119)+'СЕТ СН'!$I$9+СВЦЭМ!$D$10+'СЕТ СН'!$I$5</f>
        <v>5214.3649156599995</v>
      </c>
      <c r="V123" s="37">
        <f>SUMIFS(СВЦЭМ!$C$34:$C$777,СВЦЭМ!$A$34:$A$777,$A123,СВЦЭМ!$B$34:$B$777,V$119)+'СЕТ СН'!$I$9+СВЦЭМ!$D$10+'СЕТ СН'!$I$5</f>
        <v>5234.7179466799998</v>
      </c>
      <c r="W123" s="37">
        <f>SUMIFS(СВЦЭМ!$C$34:$C$777,СВЦЭМ!$A$34:$A$777,$A123,СВЦЭМ!$B$34:$B$777,W$119)+'СЕТ СН'!$I$9+СВЦЭМ!$D$10+'СЕТ СН'!$I$5</f>
        <v>5256.4678425299999</v>
      </c>
      <c r="X123" s="37">
        <f>SUMIFS(СВЦЭМ!$C$34:$C$777,СВЦЭМ!$A$34:$A$777,$A123,СВЦЭМ!$B$34:$B$777,X$119)+'СЕТ СН'!$I$9+СВЦЭМ!$D$10+'СЕТ СН'!$I$5</f>
        <v>5230.5310093600001</v>
      </c>
      <c r="Y123" s="37">
        <f>SUMIFS(СВЦЭМ!$C$34:$C$777,СВЦЭМ!$A$34:$A$777,$A123,СВЦЭМ!$B$34:$B$777,Y$119)+'СЕТ СН'!$I$9+СВЦЭМ!$D$10+'СЕТ СН'!$I$5</f>
        <v>5208.0798050499998</v>
      </c>
    </row>
    <row r="124" spans="1:27" ht="15.75" x14ac:dyDescent="0.2">
      <c r="A124" s="36">
        <f t="shared" si="3"/>
        <v>42587</v>
      </c>
      <c r="B124" s="37">
        <f>SUMIFS(СВЦЭМ!$C$34:$C$777,СВЦЭМ!$A$34:$A$777,$A124,СВЦЭМ!$B$34:$B$777,B$119)+'СЕТ СН'!$I$9+СВЦЭМ!$D$10+'СЕТ СН'!$I$5</f>
        <v>5143.2109072899993</v>
      </c>
      <c r="C124" s="37">
        <f>SUMIFS(СВЦЭМ!$C$34:$C$777,СВЦЭМ!$A$34:$A$777,$A124,СВЦЭМ!$B$34:$B$777,C$119)+'СЕТ СН'!$I$9+СВЦЭМ!$D$10+'СЕТ СН'!$I$5</f>
        <v>5234.9672987599997</v>
      </c>
      <c r="D124" s="37">
        <f>SUMIFS(СВЦЭМ!$C$34:$C$777,СВЦЭМ!$A$34:$A$777,$A124,СВЦЭМ!$B$34:$B$777,D$119)+'СЕТ СН'!$I$9+СВЦЭМ!$D$10+'СЕТ СН'!$I$5</f>
        <v>5250.87093104</v>
      </c>
      <c r="E124" s="37">
        <f>SUMIFS(СВЦЭМ!$C$34:$C$777,СВЦЭМ!$A$34:$A$777,$A124,СВЦЭМ!$B$34:$B$777,E$119)+'СЕТ СН'!$I$9+СВЦЭМ!$D$10+'СЕТ СН'!$I$5</f>
        <v>5255.5760904399995</v>
      </c>
      <c r="F124" s="37">
        <f>SUMIFS(СВЦЭМ!$C$34:$C$777,СВЦЭМ!$A$34:$A$777,$A124,СВЦЭМ!$B$34:$B$777,F$119)+'СЕТ СН'!$I$9+СВЦЭМ!$D$10+'СЕТ СН'!$I$5</f>
        <v>5253.6587177599995</v>
      </c>
      <c r="G124" s="37">
        <f>SUMIFS(СВЦЭМ!$C$34:$C$777,СВЦЭМ!$A$34:$A$777,$A124,СВЦЭМ!$B$34:$B$777,G$119)+'СЕТ СН'!$I$9+СВЦЭМ!$D$10+'СЕТ СН'!$I$5</f>
        <v>5263.3762171299995</v>
      </c>
      <c r="H124" s="37">
        <f>SUMIFS(СВЦЭМ!$C$34:$C$777,СВЦЭМ!$A$34:$A$777,$A124,СВЦЭМ!$B$34:$B$777,H$119)+'СЕТ СН'!$I$9+СВЦЭМ!$D$10+'СЕТ СН'!$I$5</f>
        <v>5243.7835685800001</v>
      </c>
      <c r="I124" s="37">
        <f>SUMIFS(СВЦЭМ!$C$34:$C$777,СВЦЭМ!$A$34:$A$777,$A124,СВЦЭМ!$B$34:$B$777,I$119)+'СЕТ СН'!$I$9+СВЦЭМ!$D$10+'СЕТ СН'!$I$5</f>
        <v>5246.6182300199998</v>
      </c>
      <c r="J124" s="37">
        <f>SUMIFS(СВЦЭМ!$C$34:$C$777,СВЦЭМ!$A$34:$A$777,$A124,СВЦЭМ!$B$34:$B$777,J$119)+'СЕТ СН'!$I$9+СВЦЭМ!$D$10+'СЕТ СН'!$I$5</f>
        <v>5244.0507572199995</v>
      </c>
      <c r="K124" s="37">
        <f>SUMIFS(СВЦЭМ!$C$34:$C$777,СВЦЭМ!$A$34:$A$777,$A124,СВЦЭМ!$B$34:$B$777,K$119)+'СЕТ СН'!$I$9+СВЦЭМ!$D$10+'СЕТ СН'!$I$5</f>
        <v>5207.0192639899997</v>
      </c>
      <c r="L124" s="37">
        <f>SUMIFS(СВЦЭМ!$C$34:$C$777,СВЦЭМ!$A$34:$A$777,$A124,СВЦЭМ!$B$34:$B$777,L$119)+'СЕТ СН'!$I$9+СВЦЭМ!$D$10+'СЕТ СН'!$I$5</f>
        <v>5203.7746748999998</v>
      </c>
      <c r="M124" s="37">
        <f>SUMIFS(СВЦЭМ!$C$34:$C$777,СВЦЭМ!$A$34:$A$777,$A124,СВЦЭМ!$B$34:$B$777,M$119)+'СЕТ СН'!$I$9+СВЦЭМ!$D$10+'СЕТ СН'!$I$5</f>
        <v>5263.3727200899993</v>
      </c>
      <c r="N124" s="37">
        <f>SUMIFS(СВЦЭМ!$C$34:$C$777,СВЦЭМ!$A$34:$A$777,$A124,СВЦЭМ!$B$34:$B$777,N$119)+'СЕТ СН'!$I$9+СВЦЭМ!$D$10+'СЕТ СН'!$I$5</f>
        <v>5292.11633454</v>
      </c>
      <c r="O124" s="37">
        <f>SUMIFS(СВЦЭМ!$C$34:$C$777,СВЦЭМ!$A$34:$A$777,$A124,СВЦЭМ!$B$34:$B$777,O$119)+'СЕТ СН'!$I$9+СВЦЭМ!$D$10+'СЕТ СН'!$I$5</f>
        <v>5732.0255583199996</v>
      </c>
      <c r="P124" s="37">
        <f>SUMIFS(СВЦЭМ!$C$34:$C$777,СВЦЭМ!$A$34:$A$777,$A124,СВЦЭМ!$B$34:$B$777,P$119)+'СЕТ СН'!$I$9+СВЦЭМ!$D$10+'СЕТ СН'!$I$5</f>
        <v>5905.6227317599996</v>
      </c>
      <c r="Q124" s="37">
        <f>SUMIFS(СВЦЭМ!$C$34:$C$777,СВЦЭМ!$A$34:$A$777,$A124,СВЦЭМ!$B$34:$B$777,Q$119)+'СЕТ СН'!$I$9+СВЦЭМ!$D$10+'СЕТ СН'!$I$5</f>
        <v>5622.0245502500002</v>
      </c>
      <c r="R124" s="37">
        <f>SUMIFS(СВЦЭМ!$C$34:$C$777,СВЦЭМ!$A$34:$A$777,$A124,СВЦЭМ!$B$34:$B$777,R$119)+'СЕТ СН'!$I$9+СВЦЭМ!$D$10+'СЕТ СН'!$I$5</f>
        <v>5237.24705051</v>
      </c>
      <c r="S124" s="37">
        <f>SUMIFS(СВЦЭМ!$C$34:$C$777,СВЦЭМ!$A$34:$A$777,$A124,СВЦЭМ!$B$34:$B$777,S$119)+'СЕТ СН'!$I$9+СВЦЭМ!$D$10+'СЕТ СН'!$I$5</f>
        <v>5243.6560808499999</v>
      </c>
      <c r="T124" s="37">
        <f>SUMIFS(СВЦЭМ!$C$34:$C$777,СВЦЭМ!$A$34:$A$777,$A124,СВЦЭМ!$B$34:$B$777,T$119)+'СЕТ СН'!$I$9+СВЦЭМ!$D$10+'СЕТ СН'!$I$5</f>
        <v>5190.5855831299996</v>
      </c>
      <c r="U124" s="37">
        <f>SUMIFS(СВЦЭМ!$C$34:$C$777,СВЦЭМ!$A$34:$A$777,$A124,СВЦЭМ!$B$34:$B$777,U$119)+'СЕТ СН'!$I$9+СВЦЭМ!$D$10+'СЕТ СН'!$I$5</f>
        <v>5225.0050307299998</v>
      </c>
      <c r="V124" s="37">
        <f>SUMIFS(СВЦЭМ!$C$34:$C$777,СВЦЭМ!$A$34:$A$777,$A124,СВЦЭМ!$B$34:$B$777,V$119)+'СЕТ СН'!$I$9+СВЦЭМ!$D$10+'СЕТ СН'!$I$5</f>
        <v>5202.50813432</v>
      </c>
      <c r="W124" s="37">
        <f>SUMIFS(СВЦЭМ!$C$34:$C$777,СВЦЭМ!$A$34:$A$777,$A124,СВЦЭМ!$B$34:$B$777,W$119)+'СЕТ СН'!$I$9+СВЦЭМ!$D$10+'СЕТ СН'!$I$5</f>
        <v>5236.5642442899998</v>
      </c>
      <c r="X124" s="37">
        <f>SUMIFS(СВЦЭМ!$C$34:$C$777,СВЦЭМ!$A$34:$A$777,$A124,СВЦЭМ!$B$34:$B$777,X$119)+'СЕТ СН'!$I$9+СВЦЭМ!$D$10+'СЕТ СН'!$I$5</f>
        <v>5173.5892484299993</v>
      </c>
      <c r="Y124" s="37">
        <f>SUMIFS(СВЦЭМ!$C$34:$C$777,СВЦЭМ!$A$34:$A$777,$A124,СВЦЭМ!$B$34:$B$777,Y$119)+'СЕТ СН'!$I$9+СВЦЭМ!$D$10+'СЕТ СН'!$I$5</f>
        <v>5190.5707220799995</v>
      </c>
    </row>
    <row r="125" spans="1:27" ht="15.75" x14ac:dyDescent="0.2">
      <c r="A125" s="36">
        <f t="shared" si="3"/>
        <v>42588</v>
      </c>
      <c r="B125" s="37">
        <f>SUMIFS(СВЦЭМ!$C$34:$C$777,СВЦЭМ!$A$34:$A$777,$A125,СВЦЭМ!$B$34:$B$777,B$119)+'СЕТ СН'!$I$9+СВЦЭМ!$D$10+'СЕТ СН'!$I$5</f>
        <v>5304.4950761399996</v>
      </c>
      <c r="C125" s="37">
        <f>SUMIFS(СВЦЭМ!$C$34:$C$777,СВЦЭМ!$A$34:$A$777,$A125,СВЦЭМ!$B$34:$B$777,C$119)+'СЕТ СН'!$I$9+СВЦЭМ!$D$10+'СЕТ СН'!$I$5</f>
        <v>5393.3471505199996</v>
      </c>
      <c r="D125" s="37">
        <f>SUMIFS(СВЦЭМ!$C$34:$C$777,СВЦЭМ!$A$34:$A$777,$A125,СВЦЭМ!$B$34:$B$777,D$119)+'СЕТ СН'!$I$9+СВЦЭМ!$D$10+'СЕТ СН'!$I$5</f>
        <v>5438.4379477799994</v>
      </c>
      <c r="E125" s="37">
        <f>SUMIFS(СВЦЭМ!$C$34:$C$777,СВЦЭМ!$A$34:$A$777,$A125,СВЦЭМ!$B$34:$B$777,E$119)+'СЕТ СН'!$I$9+СВЦЭМ!$D$10+'СЕТ СН'!$I$5</f>
        <v>5473.28305516</v>
      </c>
      <c r="F125" s="37">
        <f>SUMIFS(СВЦЭМ!$C$34:$C$777,СВЦЭМ!$A$34:$A$777,$A125,СВЦЭМ!$B$34:$B$777,F$119)+'СЕТ СН'!$I$9+СВЦЭМ!$D$10+'СЕТ СН'!$I$5</f>
        <v>5510.8492803499994</v>
      </c>
      <c r="G125" s="37">
        <f>SUMIFS(СВЦЭМ!$C$34:$C$777,СВЦЭМ!$A$34:$A$777,$A125,СВЦЭМ!$B$34:$B$777,G$119)+'СЕТ СН'!$I$9+СВЦЭМ!$D$10+'СЕТ СН'!$I$5</f>
        <v>5512.257216689999</v>
      </c>
      <c r="H125" s="37">
        <f>SUMIFS(СВЦЭМ!$C$34:$C$777,СВЦЭМ!$A$34:$A$777,$A125,СВЦЭМ!$B$34:$B$777,H$119)+'СЕТ СН'!$I$9+СВЦЭМ!$D$10+'СЕТ СН'!$I$5</f>
        <v>5474.7282270399992</v>
      </c>
      <c r="I125" s="37">
        <f>SUMIFS(СВЦЭМ!$C$34:$C$777,СВЦЭМ!$A$34:$A$777,$A125,СВЦЭМ!$B$34:$B$777,I$119)+'СЕТ СН'!$I$9+СВЦЭМ!$D$10+'СЕТ СН'!$I$5</f>
        <v>5379.3116243299992</v>
      </c>
      <c r="J125" s="37">
        <f>SUMIFS(СВЦЭМ!$C$34:$C$777,СВЦЭМ!$A$34:$A$777,$A125,СВЦЭМ!$B$34:$B$777,J$119)+'СЕТ СН'!$I$9+СВЦЭМ!$D$10+'СЕТ СН'!$I$5</f>
        <v>5269.7011990399997</v>
      </c>
      <c r="K125" s="37">
        <f>SUMIFS(СВЦЭМ!$C$34:$C$777,СВЦЭМ!$A$34:$A$777,$A125,СВЦЭМ!$B$34:$B$777,K$119)+'СЕТ СН'!$I$9+СВЦЭМ!$D$10+'СЕТ СН'!$I$5</f>
        <v>5258.3823802499992</v>
      </c>
      <c r="L125" s="37">
        <f>SUMIFS(СВЦЭМ!$C$34:$C$777,СВЦЭМ!$A$34:$A$777,$A125,СВЦЭМ!$B$34:$B$777,L$119)+'СЕТ СН'!$I$9+СВЦЭМ!$D$10+'СЕТ СН'!$I$5</f>
        <v>5296.30914545</v>
      </c>
      <c r="M125" s="37">
        <f>SUMIFS(СВЦЭМ!$C$34:$C$777,СВЦЭМ!$A$34:$A$777,$A125,СВЦЭМ!$B$34:$B$777,M$119)+'СЕТ СН'!$I$9+СВЦЭМ!$D$10+'СЕТ СН'!$I$5</f>
        <v>5240.3912992199994</v>
      </c>
      <c r="N125" s="37">
        <f>SUMIFS(СВЦЭМ!$C$34:$C$777,СВЦЭМ!$A$34:$A$777,$A125,СВЦЭМ!$B$34:$B$777,N$119)+'СЕТ СН'!$I$9+СВЦЭМ!$D$10+'СЕТ СН'!$I$5</f>
        <v>5218.8068312599999</v>
      </c>
      <c r="O125" s="37">
        <f>SUMIFS(СВЦЭМ!$C$34:$C$777,СВЦЭМ!$A$34:$A$777,$A125,СВЦЭМ!$B$34:$B$777,O$119)+'СЕТ СН'!$I$9+СВЦЭМ!$D$10+'СЕТ СН'!$I$5</f>
        <v>5214.8680215699997</v>
      </c>
      <c r="P125" s="37">
        <f>SUMIFS(СВЦЭМ!$C$34:$C$777,СВЦЭМ!$A$34:$A$777,$A125,СВЦЭМ!$B$34:$B$777,P$119)+'СЕТ СН'!$I$9+СВЦЭМ!$D$10+'СЕТ СН'!$I$5</f>
        <v>5226.9786488699992</v>
      </c>
      <c r="Q125" s="37">
        <f>SUMIFS(СВЦЭМ!$C$34:$C$777,СВЦЭМ!$A$34:$A$777,$A125,СВЦЭМ!$B$34:$B$777,Q$119)+'СЕТ СН'!$I$9+СВЦЭМ!$D$10+'СЕТ СН'!$I$5</f>
        <v>5302.0920642599995</v>
      </c>
      <c r="R125" s="37">
        <f>SUMIFS(СВЦЭМ!$C$34:$C$777,СВЦЭМ!$A$34:$A$777,$A125,СВЦЭМ!$B$34:$B$777,R$119)+'СЕТ СН'!$I$9+СВЦЭМ!$D$10+'СЕТ СН'!$I$5</f>
        <v>5207.8923004899998</v>
      </c>
      <c r="S125" s="37">
        <f>SUMIFS(СВЦЭМ!$C$34:$C$777,СВЦЭМ!$A$34:$A$777,$A125,СВЦЭМ!$B$34:$B$777,S$119)+'СЕТ СН'!$I$9+СВЦЭМ!$D$10+'СЕТ СН'!$I$5</f>
        <v>5202.7327840599992</v>
      </c>
      <c r="T125" s="37">
        <f>SUMIFS(СВЦЭМ!$C$34:$C$777,СВЦЭМ!$A$34:$A$777,$A125,СВЦЭМ!$B$34:$B$777,T$119)+'СЕТ СН'!$I$9+СВЦЭМ!$D$10+'СЕТ СН'!$I$5</f>
        <v>5211.7372999399995</v>
      </c>
      <c r="U125" s="37">
        <f>SUMIFS(СВЦЭМ!$C$34:$C$777,СВЦЭМ!$A$34:$A$777,$A125,СВЦЭМ!$B$34:$B$777,U$119)+'СЕТ СН'!$I$9+СВЦЭМ!$D$10+'СЕТ СН'!$I$5</f>
        <v>5198.5260792699992</v>
      </c>
      <c r="V125" s="37">
        <f>SUMIFS(СВЦЭМ!$C$34:$C$777,СВЦЭМ!$A$34:$A$777,$A125,СВЦЭМ!$B$34:$B$777,V$119)+'СЕТ СН'!$I$9+СВЦЭМ!$D$10+'СЕТ СН'!$I$5</f>
        <v>5216.2705699199996</v>
      </c>
      <c r="W125" s="37">
        <f>SUMIFS(СВЦЭМ!$C$34:$C$777,СВЦЭМ!$A$34:$A$777,$A125,СВЦЭМ!$B$34:$B$777,W$119)+'СЕТ СН'!$I$9+СВЦЭМ!$D$10+'СЕТ СН'!$I$5</f>
        <v>5233.19575308</v>
      </c>
      <c r="X125" s="37">
        <f>SUMIFS(СВЦЭМ!$C$34:$C$777,СВЦЭМ!$A$34:$A$777,$A125,СВЦЭМ!$B$34:$B$777,X$119)+'СЕТ СН'!$I$9+СВЦЭМ!$D$10+'СЕТ СН'!$I$5</f>
        <v>5185.6796637799998</v>
      </c>
      <c r="Y125" s="37">
        <f>SUMIFS(СВЦЭМ!$C$34:$C$777,СВЦЭМ!$A$34:$A$777,$A125,СВЦЭМ!$B$34:$B$777,Y$119)+'СЕТ СН'!$I$9+СВЦЭМ!$D$10+'СЕТ СН'!$I$5</f>
        <v>5210.8696458599998</v>
      </c>
    </row>
    <row r="126" spans="1:27" ht="15.75" x14ac:dyDescent="0.2">
      <c r="A126" s="36">
        <f t="shared" si="3"/>
        <v>42589</v>
      </c>
      <c r="B126" s="37">
        <f>SUMIFS(СВЦЭМ!$C$34:$C$777,СВЦЭМ!$A$34:$A$777,$A126,СВЦЭМ!$B$34:$B$777,B$119)+'СЕТ СН'!$I$9+СВЦЭМ!$D$10+'СЕТ СН'!$I$5</f>
        <v>5271.5245899699994</v>
      </c>
      <c r="C126" s="37">
        <f>SUMIFS(СВЦЭМ!$C$34:$C$777,СВЦЭМ!$A$34:$A$777,$A126,СВЦЭМ!$B$34:$B$777,C$119)+'СЕТ СН'!$I$9+СВЦЭМ!$D$10+'СЕТ СН'!$I$5</f>
        <v>5366.3267823400001</v>
      </c>
      <c r="D126" s="37">
        <f>SUMIFS(СВЦЭМ!$C$34:$C$777,СВЦЭМ!$A$34:$A$777,$A126,СВЦЭМ!$B$34:$B$777,D$119)+'СЕТ СН'!$I$9+СВЦЭМ!$D$10+'СЕТ СН'!$I$5</f>
        <v>5432.6441312199995</v>
      </c>
      <c r="E126" s="37">
        <f>SUMIFS(СВЦЭМ!$C$34:$C$777,СВЦЭМ!$A$34:$A$777,$A126,СВЦЭМ!$B$34:$B$777,E$119)+'СЕТ СН'!$I$9+СВЦЭМ!$D$10+'СЕТ СН'!$I$5</f>
        <v>5467.4433963800002</v>
      </c>
      <c r="F126" s="37">
        <f>SUMIFS(СВЦЭМ!$C$34:$C$777,СВЦЭМ!$A$34:$A$777,$A126,СВЦЭМ!$B$34:$B$777,F$119)+'СЕТ СН'!$I$9+СВЦЭМ!$D$10+'СЕТ СН'!$I$5</f>
        <v>5477.6926641399996</v>
      </c>
      <c r="G126" s="37">
        <f>SUMIFS(СВЦЭМ!$C$34:$C$777,СВЦЭМ!$A$34:$A$777,$A126,СВЦЭМ!$B$34:$B$777,G$119)+'СЕТ СН'!$I$9+СВЦЭМ!$D$10+'СЕТ СН'!$I$5</f>
        <v>5485.6098198700001</v>
      </c>
      <c r="H126" s="37">
        <f>SUMIFS(СВЦЭМ!$C$34:$C$777,СВЦЭМ!$A$34:$A$777,$A126,СВЦЭМ!$B$34:$B$777,H$119)+'СЕТ СН'!$I$9+СВЦЭМ!$D$10+'СЕТ СН'!$I$5</f>
        <v>5441.7951721600002</v>
      </c>
      <c r="I126" s="37">
        <f>SUMIFS(СВЦЭМ!$C$34:$C$777,СВЦЭМ!$A$34:$A$777,$A126,СВЦЭМ!$B$34:$B$777,I$119)+'СЕТ СН'!$I$9+СВЦЭМ!$D$10+'СЕТ СН'!$I$5</f>
        <v>5402.0663741299995</v>
      </c>
      <c r="J126" s="37">
        <f>SUMIFS(СВЦЭМ!$C$34:$C$777,СВЦЭМ!$A$34:$A$777,$A126,СВЦЭМ!$B$34:$B$777,J$119)+'СЕТ СН'!$I$9+СВЦЭМ!$D$10+'СЕТ СН'!$I$5</f>
        <v>5306.09413245</v>
      </c>
      <c r="K126" s="37">
        <f>SUMIFS(СВЦЭМ!$C$34:$C$777,СВЦЭМ!$A$34:$A$777,$A126,СВЦЭМ!$B$34:$B$777,K$119)+'СЕТ СН'!$I$9+СВЦЭМ!$D$10+'СЕТ СН'!$I$5</f>
        <v>5244.4272736099992</v>
      </c>
      <c r="L126" s="37">
        <f>SUMIFS(СВЦЭМ!$C$34:$C$777,СВЦЭМ!$A$34:$A$777,$A126,СВЦЭМ!$B$34:$B$777,L$119)+'СЕТ СН'!$I$9+СВЦЭМ!$D$10+'СЕТ СН'!$I$5</f>
        <v>5280.1094846399992</v>
      </c>
      <c r="M126" s="37">
        <f>SUMIFS(СВЦЭМ!$C$34:$C$777,СВЦЭМ!$A$34:$A$777,$A126,СВЦЭМ!$B$34:$B$777,M$119)+'СЕТ СН'!$I$9+СВЦЭМ!$D$10+'СЕТ СН'!$I$5</f>
        <v>5251.78372906</v>
      </c>
      <c r="N126" s="37">
        <f>SUMIFS(СВЦЭМ!$C$34:$C$777,СВЦЭМ!$A$34:$A$777,$A126,СВЦЭМ!$B$34:$B$777,N$119)+'СЕТ СН'!$I$9+СВЦЭМ!$D$10+'СЕТ СН'!$I$5</f>
        <v>5213.6478838699995</v>
      </c>
      <c r="O126" s="37">
        <f>SUMIFS(СВЦЭМ!$C$34:$C$777,СВЦЭМ!$A$34:$A$777,$A126,СВЦЭМ!$B$34:$B$777,O$119)+'СЕТ СН'!$I$9+СВЦЭМ!$D$10+'СЕТ СН'!$I$5</f>
        <v>5219.3826617300001</v>
      </c>
      <c r="P126" s="37">
        <f>SUMIFS(СВЦЭМ!$C$34:$C$777,СВЦЭМ!$A$34:$A$777,$A126,СВЦЭМ!$B$34:$B$777,P$119)+'СЕТ СН'!$I$9+СВЦЭМ!$D$10+'СЕТ СН'!$I$5</f>
        <v>5324.62626963</v>
      </c>
      <c r="Q126" s="37">
        <f>SUMIFS(СВЦЭМ!$C$34:$C$777,СВЦЭМ!$A$34:$A$777,$A126,СВЦЭМ!$B$34:$B$777,Q$119)+'СЕТ СН'!$I$9+СВЦЭМ!$D$10+'СЕТ СН'!$I$5</f>
        <v>5243.7122645499994</v>
      </c>
      <c r="R126" s="37">
        <f>SUMIFS(СВЦЭМ!$C$34:$C$777,СВЦЭМ!$A$34:$A$777,$A126,СВЦЭМ!$B$34:$B$777,R$119)+'СЕТ СН'!$I$9+СВЦЭМ!$D$10+'СЕТ СН'!$I$5</f>
        <v>5240.3462315399993</v>
      </c>
      <c r="S126" s="37">
        <f>SUMIFS(СВЦЭМ!$C$34:$C$777,СВЦЭМ!$A$34:$A$777,$A126,СВЦЭМ!$B$34:$B$777,S$119)+'СЕТ СН'!$I$9+СВЦЭМ!$D$10+'СЕТ СН'!$I$5</f>
        <v>5270.13380908</v>
      </c>
      <c r="T126" s="37">
        <f>SUMIFS(СВЦЭМ!$C$34:$C$777,СВЦЭМ!$A$34:$A$777,$A126,СВЦЭМ!$B$34:$B$777,T$119)+'СЕТ СН'!$I$9+СВЦЭМ!$D$10+'СЕТ СН'!$I$5</f>
        <v>5319.7704981099996</v>
      </c>
      <c r="U126" s="37">
        <f>SUMIFS(СВЦЭМ!$C$34:$C$777,СВЦЭМ!$A$34:$A$777,$A126,СВЦЭМ!$B$34:$B$777,U$119)+'СЕТ СН'!$I$9+СВЦЭМ!$D$10+'СЕТ СН'!$I$5</f>
        <v>5243.9995821399998</v>
      </c>
      <c r="V126" s="37">
        <f>SUMIFS(СВЦЭМ!$C$34:$C$777,СВЦЭМ!$A$34:$A$777,$A126,СВЦЭМ!$B$34:$B$777,V$119)+'СЕТ СН'!$I$9+СВЦЭМ!$D$10+'СЕТ СН'!$I$5</f>
        <v>5254.5213586999998</v>
      </c>
      <c r="W126" s="37">
        <f>SUMIFS(СВЦЭМ!$C$34:$C$777,СВЦЭМ!$A$34:$A$777,$A126,СВЦЭМ!$B$34:$B$777,W$119)+'СЕТ СН'!$I$9+СВЦЭМ!$D$10+'СЕТ СН'!$I$5</f>
        <v>5268.3736610099995</v>
      </c>
      <c r="X126" s="37">
        <f>SUMIFS(СВЦЭМ!$C$34:$C$777,СВЦЭМ!$A$34:$A$777,$A126,СВЦЭМ!$B$34:$B$777,X$119)+'СЕТ СН'!$I$9+СВЦЭМ!$D$10+'СЕТ СН'!$I$5</f>
        <v>5241.6969485</v>
      </c>
      <c r="Y126" s="37">
        <f>SUMIFS(СВЦЭМ!$C$34:$C$777,СВЦЭМ!$A$34:$A$777,$A126,СВЦЭМ!$B$34:$B$777,Y$119)+'СЕТ СН'!$I$9+СВЦЭМ!$D$10+'СЕТ СН'!$I$5</f>
        <v>5204.8583762899998</v>
      </c>
    </row>
    <row r="127" spans="1:27" ht="15.75" x14ac:dyDescent="0.2">
      <c r="A127" s="36">
        <f t="shared" si="3"/>
        <v>42590</v>
      </c>
      <c r="B127" s="37">
        <f>SUMIFS(СВЦЭМ!$C$34:$C$777,СВЦЭМ!$A$34:$A$777,$A127,СВЦЭМ!$B$34:$B$777,B$119)+'СЕТ СН'!$I$9+СВЦЭМ!$D$10+'СЕТ СН'!$I$5</f>
        <v>5244.3962393699994</v>
      </c>
      <c r="C127" s="37">
        <f>SUMIFS(СВЦЭМ!$C$34:$C$777,СВЦЭМ!$A$34:$A$777,$A127,СВЦЭМ!$B$34:$B$777,C$119)+'СЕТ СН'!$I$9+СВЦЭМ!$D$10+'СЕТ СН'!$I$5</f>
        <v>5328.1274579700003</v>
      </c>
      <c r="D127" s="37">
        <f>SUMIFS(СВЦЭМ!$C$34:$C$777,СВЦЭМ!$A$34:$A$777,$A127,СВЦЭМ!$B$34:$B$777,D$119)+'СЕТ СН'!$I$9+СВЦЭМ!$D$10+'СЕТ СН'!$I$5</f>
        <v>5387.4914308199996</v>
      </c>
      <c r="E127" s="37">
        <f>SUMIFS(СВЦЭМ!$C$34:$C$777,СВЦЭМ!$A$34:$A$777,$A127,СВЦЭМ!$B$34:$B$777,E$119)+'СЕТ СН'!$I$9+СВЦЭМ!$D$10+'СЕТ СН'!$I$5</f>
        <v>5433.6015145900001</v>
      </c>
      <c r="F127" s="37">
        <f>SUMIFS(СВЦЭМ!$C$34:$C$777,СВЦЭМ!$A$34:$A$777,$A127,СВЦЭМ!$B$34:$B$777,F$119)+'СЕТ СН'!$I$9+СВЦЭМ!$D$10+'СЕТ СН'!$I$5</f>
        <v>5449.2422079099997</v>
      </c>
      <c r="G127" s="37">
        <f>SUMIFS(СВЦЭМ!$C$34:$C$777,СВЦЭМ!$A$34:$A$777,$A127,СВЦЭМ!$B$34:$B$777,G$119)+'СЕТ СН'!$I$9+СВЦЭМ!$D$10+'СЕТ СН'!$I$5</f>
        <v>5420.7860314199997</v>
      </c>
      <c r="H127" s="37">
        <f>SUMIFS(СВЦЭМ!$C$34:$C$777,СВЦЭМ!$A$34:$A$777,$A127,СВЦЭМ!$B$34:$B$777,H$119)+'СЕТ СН'!$I$9+СВЦЭМ!$D$10+'СЕТ СН'!$I$5</f>
        <v>5360.0944076799997</v>
      </c>
      <c r="I127" s="37">
        <f>SUMIFS(СВЦЭМ!$C$34:$C$777,СВЦЭМ!$A$34:$A$777,$A127,СВЦЭМ!$B$34:$B$777,I$119)+'СЕТ СН'!$I$9+СВЦЭМ!$D$10+'СЕТ СН'!$I$5</f>
        <v>5297.2347675399997</v>
      </c>
      <c r="J127" s="37">
        <f>SUMIFS(СВЦЭМ!$C$34:$C$777,СВЦЭМ!$A$34:$A$777,$A127,СВЦЭМ!$B$34:$B$777,J$119)+'СЕТ СН'!$I$9+СВЦЭМ!$D$10+'СЕТ СН'!$I$5</f>
        <v>5336.1177448199996</v>
      </c>
      <c r="K127" s="37">
        <f>SUMIFS(СВЦЭМ!$C$34:$C$777,СВЦЭМ!$A$34:$A$777,$A127,СВЦЭМ!$B$34:$B$777,K$119)+'СЕТ СН'!$I$9+СВЦЭМ!$D$10+'СЕТ СН'!$I$5</f>
        <v>5468.9489644799996</v>
      </c>
      <c r="L127" s="37">
        <f>SUMIFS(СВЦЭМ!$C$34:$C$777,СВЦЭМ!$A$34:$A$777,$A127,СВЦЭМ!$B$34:$B$777,L$119)+'СЕТ СН'!$I$9+СВЦЭМ!$D$10+'СЕТ СН'!$I$5</f>
        <v>5814.8252129699995</v>
      </c>
      <c r="M127" s="37">
        <f>SUMIFS(СВЦЭМ!$C$34:$C$777,СВЦЭМ!$A$34:$A$777,$A127,СВЦЭМ!$B$34:$B$777,M$119)+'СЕТ СН'!$I$9+СВЦЭМ!$D$10+'СЕТ СН'!$I$5</f>
        <v>5777.0914599099997</v>
      </c>
      <c r="N127" s="37">
        <f>SUMIFS(СВЦЭМ!$C$34:$C$777,СВЦЭМ!$A$34:$A$777,$A127,СВЦЭМ!$B$34:$B$777,N$119)+'СЕТ СН'!$I$9+СВЦЭМ!$D$10+'СЕТ СН'!$I$5</f>
        <v>5370.7884771600002</v>
      </c>
      <c r="O127" s="37">
        <f>SUMIFS(СВЦЭМ!$C$34:$C$777,СВЦЭМ!$A$34:$A$777,$A127,СВЦЭМ!$B$34:$B$777,O$119)+'СЕТ СН'!$I$9+СВЦЭМ!$D$10+'СЕТ СН'!$I$5</f>
        <v>5402.9140036399995</v>
      </c>
      <c r="P127" s="37">
        <f>SUMIFS(СВЦЭМ!$C$34:$C$777,СВЦЭМ!$A$34:$A$777,$A127,СВЦЭМ!$B$34:$B$777,P$119)+'СЕТ СН'!$I$9+СВЦЭМ!$D$10+'СЕТ СН'!$I$5</f>
        <v>5267.9984212299996</v>
      </c>
      <c r="Q127" s="37">
        <f>SUMIFS(СВЦЭМ!$C$34:$C$777,СВЦЭМ!$A$34:$A$777,$A127,СВЦЭМ!$B$34:$B$777,Q$119)+'СЕТ СН'!$I$9+СВЦЭМ!$D$10+'СЕТ СН'!$I$5</f>
        <v>5261.1365233099996</v>
      </c>
      <c r="R127" s="37">
        <f>SUMIFS(СВЦЭМ!$C$34:$C$777,СВЦЭМ!$A$34:$A$777,$A127,СВЦЭМ!$B$34:$B$777,R$119)+'СЕТ СН'!$I$9+СВЦЭМ!$D$10+'СЕТ СН'!$I$5</f>
        <v>5260.8403215799999</v>
      </c>
      <c r="S127" s="37">
        <f>SUMIFS(СВЦЭМ!$C$34:$C$777,СВЦЭМ!$A$34:$A$777,$A127,СВЦЭМ!$B$34:$B$777,S$119)+'СЕТ СН'!$I$9+СВЦЭМ!$D$10+'СЕТ СН'!$I$5</f>
        <v>5357.6375631999999</v>
      </c>
      <c r="T127" s="37">
        <f>SUMIFS(СВЦЭМ!$C$34:$C$777,СВЦЭМ!$A$34:$A$777,$A127,СВЦЭМ!$B$34:$B$777,T$119)+'СЕТ СН'!$I$9+СВЦЭМ!$D$10+'СЕТ СН'!$I$5</f>
        <v>5327.7432152299998</v>
      </c>
      <c r="U127" s="37">
        <f>SUMIFS(СВЦЭМ!$C$34:$C$777,СВЦЭМ!$A$34:$A$777,$A127,СВЦЭМ!$B$34:$B$777,U$119)+'СЕТ СН'!$I$9+СВЦЭМ!$D$10+'СЕТ СН'!$I$5</f>
        <v>5324.4997250699998</v>
      </c>
      <c r="V127" s="37">
        <f>SUMIFS(СВЦЭМ!$C$34:$C$777,СВЦЭМ!$A$34:$A$777,$A127,СВЦЭМ!$B$34:$B$777,V$119)+'СЕТ СН'!$I$9+СВЦЭМ!$D$10+'СЕТ СН'!$I$5</f>
        <v>5359.8443845399997</v>
      </c>
      <c r="W127" s="37">
        <f>SUMIFS(СВЦЭМ!$C$34:$C$777,СВЦЭМ!$A$34:$A$777,$A127,СВЦЭМ!$B$34:$B$777,W$119)+'СЕТ СН'!$I$9+СВЦЭМ!$D$10+'СЕТ СН'!$I$5</f>
        <v>5379.7644367299999</v>
      </c>
      <c r="X127" s="37">
        <f>SUMIFS(СВЦЭМ!$C$34:$C$777,СВЦЭМ!$A$34:$A$777,$A127,СВЦЭМ!$B$34:$B$777,X$119)+'СЕТ СН'!$I$9+СВЦЭМ!$D$10+'СЕТ СН'!$I$5</f>
        <v>5263.7928889899995</v>
      </c>
      <c r="Y127" s="37">
        <f>SUMIFS(СВЦЭМ!$C$34:$C$777,СВЦЭМ!$A$34:$A$777,$A127,СВЦЭМ!$B$34:$B$777,Y$119)+'СЕТ СН'!$I$9+СВЦЭМ!$D$10+'СЕТ СН'!$I$5</f>
        <v>5283.5539025599992</v>
      </c>
    </row>
    <row r="128" spans="1:27" ht="15.75" x14ac:dyDescent="0.2">
      <c r="A128" s="36">
        <f t="shared" si="3"/>
        <v>42591</v>
      </c>
      <c r="B128" s="37">
        <f>SUMIFS(СВЦЭМ!$C$34:$C$777,СВЦЭМ!$A$34:$A$777,$A128,СВЦЭМ!$B$34:$B$777,B$119)+'СЕТ СН'!$I$9+СВЦЭМ!$D$10+'СЕТ СН'!$I$5</f>
        <v>5324.8120087299994</v>
      </c>
      <c r="C128" s="37">
        <f>SUMIFS(СВЦЭМ!$C$34:$C$777,СВЦЭМ!$A$34:$A$777,$A128,СВЦЭМ!$B$34:$B$777,C$119)+'СЕТ СН'!$I$9+СВЦЭМ!$D$10+'СЕТ СН'!$I$5</f>
        <v>5416.6250942699999</v>
      </c>
      <c r="D128" s="37">
        <f>SUMIFS(СВЦЭМ!$C$34:$C$777,СВЦЭМ!$A$34:$A$777,$A128,СВЦЭМ!$B$34:$B$777,D$119)+'СЕТ СН'!$I$9+СВЦЭМ!$D$10+'СЕТ СН'!$I$5</f>
        <v>5452.0392819600002</v>
      </c>
      <c r="E128" s="37">
        <f>SUMIFS(СВЦЭМ!$C$34:$C$777,СВЦЭМ!$A$34:$A$777,$A128,СВЦЭМ!$B$34:$B$777,E$119)+'СЕТ СН'!$I$9+СВЦЭМ!$D$10+'СЕТ СН'!$I$5</f>
        <v>5445.2874199599992</v>
      </c>
      <c r="F128" s="37">
        <f>SUMIFS(СВЦЭМ!$C$34:$C$777,СВЦЭМ!$A$34:$A$777,$A128,СВЦЭМ!$B$34:$B$777,F$119)+'СЕТ СН'!$I$9+СВЦЭМ!$D$10+'СЕТ СН'!$I$5</f>
        <v>5395.1105925299998</v>
      </c>
      <c r="G128" s="37">
        <f>SUMIFS(СВЦЭМ!$C$34:$C$777,СВЦЭМ!$A$34:$A$777,$A128,СВЦЭМ!$B$34:$B$777,G$119)+'СЕТ СН'!$I$9+СВЦЭМ!$D$10+'СЕТ СН'!$I$5</f>
        <v>5443.4742245299994</v>
      </c>
      <c r="H128" s="37">
        <f>SUMIFS(СВЦЭМ!$C$34:$C$777,СВЦЭМ!$A$34:$A$777,$A128,СВЦЭМ!$B$34:$B$777,H$119)+'СЕТ СН'!$I$9+СВЦЭМ!$D$10+'СЕТ СН'!$I$5</f>
        <v>5318.8734759099998</v>
      </c>
      <c r="I128" s="37">
        <f>SUMIFS(СВЦЭМ!$C$34:$C$777,СВЦЭМ!$A$34:$A$777,$A128,СВЦЭМ!$B$34:$B$777,I$119)+'СЕТ СН'!$I$9+СВЦЭМ!$D$10+'СЕТ СН'!$I$5</f>
        <v>5282.2944980499997</v>
      </c>
      <c r="J128" s="37">
        <f>SUMIFS(СВЦЭМ!$C$34:$C$777,СВЦЭМ!$A$34:$A$777,$A128,СВЦЭМ!$B$34:$B$777,J$119)+'СЕТ СН'!$I$9+СВЦЭМ!$D$10+'СЕТ СН'!$I$5</f>
        <v>5251.8250237799994</v>
      </c>
      <c r="K128" s="37">
        <f>SUMIFS(СВЦЭМ!$C$34:$C$777,СВЦЭМ!$A$34:$A$777,$A128,СВЦЭМ!$B$34:$B$777,K$119)+'СЕТ СН'!$I$9+СВЦЭМ!$D$10+'СЕТ СН'!$I$5</f>
        <v>5286.94114928</v>
      </c>
      <c r="L128" s="37">
        <f>SUMIFS(СВЦЭМ!$C$34:$C$777,СВЦЭМ!$A$34:$A$777,$A128,СВЦЭМ!$B$34:$B$777,L$119)+'СЕТ СН'!$I$9+СВЦЭМ!$D$10+'СЕТ СН'!$I$5</f>
        <v>5306.2947292199997</v>
      </c>
      <c r="M128" s="37">
        <f>SUMIFS(СВЦЭМ!$C$34:$C$777,СВЦЭМ!$A$34:$A$777,$A128,СВЦЭМ!$B$34:$B$777,M$119)+'СЕТ СН'!$I$9+СВЦЭМ!$D$10+'СЕТ СН'!$I$5</f>
        <v>5320.9402588899993</v>
      </c>
      <c r="N128" s="37">
        <f>SUMIFS(СВЦЭМ!$C$34:$C$777,СВЦЭМ!$A$34:$A$777,$A128,СВЦЭМ!$B$34:$B$777,N$119)+'СЕТ СН'!$I$9+СВЦЭМ!$D$10+'СЕТ СН'!$I$5</f>
        <v>5348.2589214700001</v>
      </c>
      <c r="O128" s="37">
        <f>SUMIFS(СВЦЭМ!$C$34:$C$777,СВЦЭМ!$A$34:$A$777,$A128,СВЦЭМ!$B$34:$B$777,O$119)+'СЕТ СН'!$I$9+СВЦЭМ!$D$10+'СЕТ СН'!$I$5</f>
        <v>5336.7104954799997</v>
      </c>
      <c r="P128" s="37">
        <f>SUMIFS(СВЦЭМ!$C$34:$C$777,СВЦЭМ!$A$34:$A$777,$A128,СВЦЭМ!$B$34:$B$777,P$119)+'СЕТ СН'!$I$9+СВЦЭМ!$D$10+'СЕТ СН'!$I$5</f>
        <v>5340.6181910999994</v>
      </c>
      <c r="Q128" s="37">
        <f>SUMIFS(СВЦЭМ!$C$34:$C$777,СВЦЭМ!$A$34:$A$777,$A128,СВЦЭМ!$B$34:$B$777,Q$119)+'СЕТ СН'!$I$9+СВЦЭМ!$D$10+'СЕТ СН'!$I$5</f>
        <v>5312.9314386299993</v>
      </c>
      <c r="R128" s="37">
        <f>SUMIFS(СВЦЭМ!$C$34:$C$777,СВЦЭМ!$A$34:$A$777,$A128,СВЦЭМ!$B$34:$B$777,R$119)+'СЕТ СН'!$I$9+СВЦЭМ!$D$10+'СЕТ СН'!$I$5</f>
        <v>5337.1134171499998</v>
      </c>
      <c r="S128" s="37">
        <f>SUMIFS(СВЦЭМ!$C$34:$C$777,СВЦЭМ!$A$34:$A$777,$A128,СВЦЭМ!$B$34:$B$777,S$119)+'СЕТ СН'!$I$9+СВЦЭМ!$D$10+'СЕТ СН'!$I$5</f>
        <v>5376.1093308700001</v>
      </c>
      <c r="T128" s="37">
        <f>SUMIFS(СВЦЭМ!$C$34:$C$777,СВЦЭМ!$A$34:$A$777,$A128,СВЦЭМ!$B$34:$B$777,T$119)+'СЕТ СН'!$I$9+СВЦЭМ!$D$10+'СЕТ СН'!$I$5</f>
        <v>5369.8780174699996</v>
      </c>
      <c r="U128" s="37">
        <f>SUMIFS(СВЦЭМ!$C$34:$C$777,СВЦЭМ!$A$34:$A$777,$A128,СВЦЭМ!$B$34:$B$777,U$119)+'СЕТ СН'!$I$9+СВЦЭМ!$D$10+'СЕТ СН'!$I$5</f>
        <v>5287.5788462599994</v>
      </c>
      <c r="V128" s="37">
        <f>SUMIFS(СВЦЭМ!$C$34:$C$777,СВЦЭМ!$A$34:$A$777,$A128,СВЦЭМ!$B$34:$B$777,V$119)+'СЕТ СН'!$I$9+СВЦЭМ!$D$10+'СЕТ СН'!$I$5</f>
        <v>5282.8647341199994</v>
      </c>
      <c r="W128" s="37">
        <f>SUMIFS(СВЦЭМ!$C$34:$C$777,СВЦЭМ!$A$34:$A$777,$A128,СВЦЭМ!$B$34:$B$777,W$119)+'СЕТ СН'!$I$9+СВЦЭМ!$D$10+'СЕТ СН'!$I$5</f>
        <v>5334.5179630499997</v>
      </c>
      <c r="X128" s="37">
        <f>SUMIFS(СВЦЭМ!$C$34:$C$777,СВЦЭМ!$A$34:$A$777,$A128,СВЦЭМ!$B$34:$B$777,X$119)+'СЕТ СН'!$I$9+СВЦЭМ!$D$10+'СЕТ СН'!$I$5</f>
        <v>5225.2636735599999</v>
      </c>
      <c r="Y128" s="37">
        <f>SUMIFS(СВЦЭМ!$C$34:$C$777,СВЦЭМ!$A$34:$A$777,$A128,СВЦЭМ!$B$34:$B$777,Y$119)+'СЕТ СН'!$I$9+СВЦЭМ!$D$10+'СЕТ СН'!$I$5</f>
        <v>5234.0110477199996</v>
      </c>
    </row>
    <row r="129" spans="1:25" ht="15.75" x14ac:dyDescent="0.2">
      <c r="A129" s="36">
        <f t="shared" si="3"/>
        <v>42592</v>
      </c>
      <c r="B129" s="37">
        <f>SUMIFS(СВЦЭМ!$C$34:$C$777,СВЦЭМ!$A$34:$A$777,$A129,СВЦЭМ!$B$34:$B$777,B$119)+'СЕТ СН'!$I$9+СВЦЭМ!$D$10+'СЕТ СН'!$I$5</f>
        <v>5323.1390571299999</v>
      </c>
      <c r="C129" s="37">
        <f>SUMIFS(СВЦЭМ!$C$34:$C$777,СВЦЭМ!$A$34:$A$777,$A129,СВЦЭМ!$B$34:$B$777,C$119)+'СЕТ СН'!$I$9+СВЦЭМ!$D$10+'СЕТ СН'!$I$5</f>
        <v>5366.5879632399992</v>
      </c>
      <c r="D129" s="37">
        <f>SUMIFS(СВЦЭМ!$C$34:$C$777,СВЦЭМ!$A$34:$A$777,$A129,СВЦЭМ!$B$34:$B$777,D$119)+'СЕТ СН'!$I$9+СВЦЭМ!$D$10+'СЕТ СН'!$I$5</f>
        <v>5392.5477199299994</v>
      </c>
      <c r="E129" s="37">
        <f>SUMIFS(СВЦЭМ!$C$34:$C$777,СВЦЭМ!$A$34:$A$777,$A129,СВЦЭМ!$B$34:$B$777,E$119)+'СЕТ СН'!$I$9+СВЦЭМ!$D$10+'СЕТ СН'!$I$5</f>
        <v>5385.9519358399994</v>
      </c>
      <c r="F129" s="37">
        <f>SUMIFS(СВЦЭМ!$C$34:$C$777,СВЦЭМ!$A$34:$A$777,$A129,СВЦЭМ!$B$34:$B$777,F$119)+'СЕТ СН'!$I$9+СВЦЭМ!$D$10+'СЕТ СН'!$I$5</f>
        <v>5419.0652214999991</v>
      </c>
      <c r="G129" s="37">
        <f>SUMIFS(СВЦЭМ!$C$34:$C$777,СВЦЭМ!$A$34:$A$777,$A129,СВЦЭМ!$B$34:$B$777,G$119)+'СЕТ СН'!$I$9+СВЦЭМ!$D$10+'СЕТ СН'!$I$5</f>
        <v>5396.4177099699991</v>
      </c>
      <c r="H129" s="37">
        <f>SUMIFS(СВЦЭМ!$C$34:$C$777,СВЦЭМ!$A$34:$A$777,$A129,СВЦЭМ!$B$34:$B$777,H$119)+'СЕТ СН'!$I$9+СВЦЭМ!$D$10+'СЕТ СН'!$I$5</f>
        <v>5348.7652213499996</v>
      </c>
      <c r="I129" s="37">
        <f>SUMIFS(СВЦЭМ!$C$34:$C$777,СВЦЭМ!$A$34:$A$777,$A129,СВЦЭМ!$B$34:$B$777,I$119)+'СЕТ СН'!$I$9+СВЦЭМ!$D$10+'СЕТ СН'!$I$5</f>
        <v>5313.6435544899996</v>
      </c>
      <c r="J129" s="37">
        <f>SUMIFS(СВЦЭМ!$C$34:$C$777,СВЦЭМ!$A$34:$A$777,$A129,СВЦЭМ!$B$34:$B$777,J$119)+'СЕТ СН'!$I$9+СВЦЭМ!$D$10+'СЕТ СН'!$I$5</f>
        <v>5230.0105077999997</v>
      </c>
      <c r="K129" s="37">
        <f>SUMIFS(СВЦЭМ!$C$34:$C$777,СВЦЭМ!$A$34:$A$777,$A129,СВЦЭМ!$B$34:$B$777,K$119)+'СЕТ СН'!$I$9+СВЦЭМ!$D$10+'СЕТ СН'!$I$5</f>
        <v>4990.7791588099999</v>
      </c>
      <c r="L129" s="37">
        <f>SUMIFS(СВЦЭМ!$C$34:$C$777,СВЦЭМ!$A$34:$A$777,$A129,СВЦЭМ!$B$34:$B$777,L$119)+'СЕТ СН'!$I$9+СВЦЭМ!$D$10+'СЕТ СН'!$I$5</f>
        <v>5252.9990360799993</v>
      </c>
      <c r="M129" s="37">
        <f>SUMIFS(СВЦЭМ!$C$34:$C$777,СВЦЭМ!$A$34:$A$777,$A129,СВЦЭМ!$B$34:$B$777,M$119)+'СЕТ СН'!$I$9+СВЦЭМ!$D$10+'СЕТ СН'!$I$5</f>
        <v>5333.5751990699991</v>
      </c>
      <c r="N129" s="37">
        <f>SUMIFS(СВЦЭМ!$C$34:$C$777,СВЦЭМ!$A$34:$A$777,$A129,СВЦЭМ!$B$34:$B$777,N$119)+'СЕТ СН'!$I$9+СВЦЭМ!$D$10+'СЕТ СН'!$I$5</f>
        <v>5449.7660503799998</v>
      </c>
      <c r="O129" s="37">
        <f>SUMIFS(СВЦЭМ!$C$34:$C$777,СВЦЭМ!$A$34:$A$777,$A129,СВЦЭМ!$B$34:$B$777,O$119)+'СЕТ СН'!$I$9+СВЦЭМ!$D$10+'СЕТ СН'!$I$5</f>
        <v>5447.2429407099999</v>
      </c>
      <c r="P129" s="37">
        <f>SUMIFS(СВЦЭМ!$C$34:$C$777,СВЦЭМ!$A$34:$A$777,$A129,СВЦЭМ!$B$34:$B$777,P$119)+'СЕТ СН'!$I$9+СВЦЭМ!$D$10+'СЕТ СН'!$I$5</f>
        <v>5499.5427119300002</v>
      </c>
      <c r="Q129" s="37">
        <f>SUMIFS(СВЦЭМ!$C$34:$C$777,СВЦЭМ!$A$34:$A$777,$A129,СВЦЭМ!$B$34:$B$777,Q$119)+'СЕТ СН'!$I$9+СВЦЭМ!$D$10+'СЕТ СН'!$I$5</f>
        <v>5404.6614177800002</v>
      </c>
      <c r="R129" s="37">
        <f>SUMIFS(СВЦЭМ!$C$34:$C$777,СВЦЭМ!$A$34:$A$777,$A129,СВЦЭМ!$B$34:$B$777,R$119)+'СЕТ СН'!$I$9+СВЦЭМ!$D$10+'СЕТ СН'!$I$5</f>
        <v>5318.3999643399993</v>
      </c>
      <c r="S129" s="37">
        <f>SUMIFS(СВЦЭМ!$C$34:$C$777,СВЦЭМ!$A$34:$A$777,$A129,СВЦЭМ!$B$34:$B$777,S$119)+'СЕТ СН'!$I$9+СВЦЭМ!$D$10+'СЕТ СН'!$I$5</f>
        <v>5430.1649834700002</v>
      </c>
      <c r="T129" s="37">
        <f>SUMIFS(СВЦЭМ!$C$34:$C$777,СВЦЭМ!$A$34:$A$777,$A129,СВЦЭМ!$B$34:$B$777,T$119)+'СЕТ СН'!$I$9+СВЦЭМ!$D$10+'СЕТ СН'!$I$5</f>
        <v>5480.5329920599997</v>
      </c>
      <c r="U129" s="37">
        <f>SUMIFS(СВЦЭМ!$C$34:$C$777,СВЦЭМ!$A$34:$A$777,$A129,СВЦЭМ!$B$34:$B$777,U$119)+'СЕТ СН'!$I$9+СВЦЭМ!$D$10+'СЕТ СН'!$I$5</f>
        <v>5483.9825556899996</v>
      </c>
      <c r="V129" s="37">
        <f>SUMIFS(СВЦЭМ!$C$34:$C$777,СВЦЭМ!$A$34:$A$777,$A129,СВЦЭМ!$B$34:$B$777,V$119)+'СЕТ СН'!$I$9+СВЦЭМ!$D$10+'СЕТ СН'!$I$5</f>
        <v>5601.4011503900001</v>
      </c>
      <c r="W129" s="37">
        <f>SUMIFS(СВЦЭМ!$C$34:$C$777,СВЦЭМ!$A$34:$A$777,$A129,СВЦЭМ!$B$34:$B$777,W$119)+'СЕТ СН'!$I$9+СВЦЭМ!$D$10+'СЕТ СН'!$I$5</f>
        <v>5570.7969881899999</v>
      </c>
      <c r="X129" s="37">
        <f>SUMIFS(СВЦЭМ!$C$34:$C$777,СВЦЭМ!$A$34:$A$777,$A129,СВЦЭМ!$B$34:$B$777,X$119)+'СЕТ СН'!$I$9+СВЦЭМ!$D$10+'СЕТ СН'!$I$5</f>
        <v>5407.5803346299999</v>
      </c>
      <c r="Y129" s="37">
        <f>SUMIFS(СВЦЭМ!$C$34:$C$777,СВЦЭМ!$A$34:$A$777,$A129,СВЦЭМ!$B$34:$B$777,Y$119)+'СЕТ СН'!$I$9+СВЦЭМ!$D$10+'СЕТ СН'!$I$5</f>
        <v>5399.1911158200001</v>
      </c>
    </row>
    <row r="130" spans="1:25" ht="15.75" x14ac:dyDescent="0.2">
      <c r="A130" s="36">
        <f t="shared" si="3"/>
        <v>42593</v>
      </c>
      <c r="B130" s="37">
        <f>SUMIFS(СВЦЭМ!$C$34:$C$777,СВЦЭМ!$A$34:$A$777,$A130,СВЦЭМ!$B$34:$B$777,B$119)+'СЕТ СН'!$I$9+СВЦЭМ!$D$10+'СЕТ СН'!$I$5</f>
        <v>5431.2255490199996</v>
      </c>
      <c r="C130" s="37">
        <f>SUMIFS(СВЦЭМ!$C$34:$C$777,СВЦЭМ!$A$34:$A$777,$A130,СВЦЭМ!$B$34:$B$777,C$119)+'СЕТ СН'!$I$9+СВЦЭМ!$D$10+'СЕТ СН'!$I$5</f>
        <v>5520.8225551399992</v>
      </c>
      <c r="D130" s="37">
        <f>SUMIFS(СВЦЭМ!$C$34:$C$777,СВЦЭМ!$A$34:$A$777,$A130,СВЦЭМ!$B$34:$B$777,D$119)+'СЕТ СН'!$I$9+СВЦЭМ!$D$10+'СЕТ СН'!$I$5</f>
        <v>5581.9817447699998</v>
      </c>
      <c r="E130" s="37">
        <f>SUMIFS(СВЦЭМ!$C$34:$C$777,СВЦЭМ!$A$34:$A$777,$A130,СВЦЭМ!$B$34:$B$777,E$119)+'СЕТ СН'!$I$9+СВЦЭМ!$D$10+'СЕТ СН'!$I$5</f>
        <v>5514.9535536699996</v>
      </c>
      <c r="F130" s="37">
        <f>SUMIFS(СВЦЭМ!$C$34:$C$777,СВЦЭМ!$A$34:$A$777,$A130,СВЦЭМ!$B$34:$B$777,F$119)+'СЕТ СН'!$I$9+СВЦЭМ!$D$10+'СЕТ СН'!$I$5</f>
        <v>5519.1004108399993</v>
      </c>
      <c r="G130" s="37">
        <f>SUMIFS(СВЦЭМ!$C$34:$C$777,СВЦЭМ!$A$34:$A$777,$A130,СВЦЭМ!$B$34:$B$777,G$119)+'СЕТ СН'!$I$9+СВЦЭМ!$D$10+'СЕТ СН'!$I$5</f>
        <v>5501.8407529899996</v>
      </c>
      <c r="H130" s="37">
        <f>SUMIFS(СВЦЭМ!$C$34:$C$777,СВЦЭМ!$A$34:$A$777,$A130,СВЦЭМ!$B$34:$B$777,H$119)+'СЕТ СН'!$I$9+СВЦЭМ!$D$10+'СЕТ СН'!$I$5</f>
        <v>5476.030262799999</v>
      </c>
      <c r="I130" s="37">
        <f>SUMIFS(СВЦЭМ!$C$34:$C$777,СВЦЭМ!$A$34:$A$777,$A130,СВЦЭМ!$B$34:$B$777,I$119)+'СЕТ СН'!$I$9+СВЦЭМ!$D$10+'СЕТ СН'!$I$5</f>
        <v>5485.5441448499996</v>
      </c>
      <c r="J130" s="37">
        <f>SUMIFS(СВЦЭМ!$C$34:$C$777,СВЦЭМ!$A$34:$A$777,$A130,СВЦЭМ!$B$34:$B$777,J$119)+'СЕТ СН'!$I$9+СВЦЭМ!$D$10+'СЕТ СН'!$I$5</f>
        <v>5306.7629077000001</v>
      </c>
      <c r="K130" s="37">
        <f>SUMIFS(СВЦЭМ!$C$34:$C$777,СВЦЭМ!$A$34:$A$777,$A130,СВЦЭМ!$B$34:$B$777,K$119)+'СЕТ СН'!$I$9+СВЦЭМ!$D$10+'СЕТ СН'!$I$5</f>
        <v>5310.6867364899999</v>
      </c>
      <c r="L130" s="37">
        <f>SUMIFS(СВЦЭМ!$C$34:$C$777,СВЦЭМ!$A$34:$A$777,$A130,СВЦЭМ!$B$34:$B$777,L$119)+'СЕТ СН'!$I$9+СВЦЭМ!$D$10+'СЕТ СН'!$I$5</f>
        <v>5310.5771064099999</v>
      </c>
      <c r="M130" s="37">
        <f>SUMIFS(СВЦЭМ!$C$34:$C$777,СВЦЭМ!$A$34:$A$777,$A130,СВЦЭМ!$B$34:$B$777,M$119)+'СЕТ СН'!$I$9+СВЦЭМ!$D$10+'СЕТ СН'!$I$5</f>
        <v>5321.9687380399992</v>
      </c>
      <c r="N130" s="37">
        <f>SUMIFS(СВЦЭМ!$C$34:$C$777,СВЦЭМ!$A$34:$A$777,$A130,СВЦЭМ!$B$34:$B$777,N$119)+'СЕТ СН'!$I$9+СВЦЭМ!$D$10+'СЕТ СН'!$I$5</f>
        <v>5235.3584203399996</v>
      </c>
      <c r="O130" s="37">
        <f>SUMIFS(СВЦЭМ!$C$34:$C$777,СВЦЭМ!$A$34:$A$777,$A130,СВЦЭМ!$B$34:$B$777,O$119)+'СЕТ СН'!$I$9+СВЦЭМ!$D$10+'СЕТ СН'!$I$5</f>
        <v>5251.8744850200001</v>
      </c>
      <c r="P130" s="37">
        <f>SUMIFS(СВЦЭМ!$C$34:$C$777,СВЦЭМ!$A$34:$A$777,$A130,СВЦЭМ!$B$34:$B$777,P$119)+'СЕТ СН'!$I$9+СВЦЭМ!$D$10+'СЕТ СН'!$I$5</f>
        <v>5396.4205487599993</v>
      </c>
      <c r="Q130" s="37">
        <f>SUMIFS(СВЦЭМ!$C$34:$C$777,СВЦЭМ!$A$34:$A$777,$A130,СВЦЭМ!$B$34:$B$777,Q$119)+'СЕТ СН'!$I$9+СВЦЭМ!$D$10+'СЕТ СН'!$I$5</f>
        <v>5350.7574683499997</v>
      </c>
      <c r="R130" s="37">
        <f>SUMIFS(СВЦЭМ!$C$34:$C$777,СВЦЭМ!$A$34:$A$777,$A130,СВЦЭМ!$B$34:$B$777,R$119)+'СЕТ СН'!$I$9+СВЦЭМ!$D$10+'СЕТ СН'!$I$5</f>
        <v>6072.6675236599995</v>
      </c>
      <c r="S130" s="37">
        <f>SUMIFS(СВЦЭМ!$C$34:$C$777,СВЦЭМ!$A$34:$A$777,$A130,СВЦЭМ!$B$34:$B$777,S$119)+'СЕТ СН'!$I$9+СВЦЭМ!$D$10+'СЕТ СН'!$I$5</f>
        <v>5469.21348459</v>
      </c>
      <c r="T130" s="37">
        <f>SUMIFS(СВЦЭМ!$C$34:$C$777,СВЦЭМ!$A$34:$A$777,$A130,СВЦЭМ!$B$34:$B$777,T$119)+'СЕТ СН'!$I$9+СВЦЭМ!$D$10+'СЕТ СН'!$I$5</f>
        <v>5450.1031640599995</v>
      </c>
      <c r="U130" s="37">
        <f>SUMIFS(СВЦЭМ!$C$34:$C$777,СВЦЭМ!$A$34:$A$777,$A130,СВЦЭМ!$B$34:$B$777,U$119)+'СЕТ СН'!$I$9+СВЦЭМ!$D$10+'СЕТ СН'!$I$5</f>
        <v>5366.1590518799994</v>
      </c>
      <c r="V130" s="37">
        <f>SUMIFS(СВЦЭМ!$C$34:$C$777,СВЦЭМ!$A$34:$A$777,$A130,СВЦЭМ!$B$34:$B$777,V$119)+'СЕТ СН'!$I$9+СВЦЭМ!$D$10+'СЕТ СН'!$I$5</f>
        <v>5381.0570928500001</v>
      </c>
      <c r="W130" s="37">
        <f>SUMIFS(СВЦЭМ!$C$34:$C$777,СВЦЭМ!$A$34:$A$777,$A130,СВЦЭМ!$B$34:$B$777,W$119)+'СЕТ СН'!$I$9+СВЦЭМ!$D$10+'СЕТ СН'!$I$5</f>
        <v>5379.5384397199996</v>
      </c>
      <c r="X130" s="37">
        <f>SUMIFS(СВЦЭМ!$C$34:$C$777,СВЦЭМ!$A$34:$A$777,$A130,СВЦЭМ!$B$34:$B$777,X$119)+'СЕТ СН'!$I$9+СВЦЭМ!$D$10+'СЕТ СН'!$I$5</f>
        <v>5307.2523296099998</v>
      </c>
      <c r="Y130" s="37">
        <f>SUMIFS(СВЦЭМ!$C$34:$C$777,СВЦЭМ!$A$34:$A$777,$A130,СВЦЭМ!$B$34:$B$777,Y$119)+'СЕТ СН'!$I$9+СВЦЭМ!$D$10+'СЕТ СН'!$I$5</f>
        <v>5364.3399995199998</v>
      </c>
    </row>
    <row r="131" spans="1:25" ht="15.75" x14ac:dyDescent="0.2">
      <c r="A131" s="36">
        <f t="shared" si="3"/>
        <v>42594</v>
      </c>
      <c r="B131" s="37">
        <f>SUMIFS(СВЦЭМ!$C$34:$C$777,СВЦЭМ!$A$34:$A$777,$A131,СВЦЭМ!$B$34:$B$777,B$119)+'СЕТ СН'!$I$9+СВЦЭМ!$D$10+'СЕТ СН'!$I$5</f>
        <v>5486.0014010699997</v>
      </c>
      <c r="C131" s="37">
        <f>SUMIFS(СВЦЭМ!$C$34:$C$777,СВЦЭМ!$A$34:$A$777,$A131,СВЦЭМ!$B$34:$B$777,C$119)+'СЕТ СН'!$I$9+СВЦЭМ!$D$10+'СЕТ СН'!$I$5</f>
        <v>5579.5406487299997</v>
      </c>
      <c r="D131" s="37">
        <f>SUMIFS(СВЦЭМ!$C$34:$C$777,СВЦЭМ!$A$34:$A$777,$A131,СВЦЭМ!$B$34:$B$777,D$119)+'СЕТ СН'!$I$9+СВЦЭМ!$D$10+'СЕТ СН'!$I$5</f>
        <v>5554.8337658599994</v>
      </c>
      <c r="E131" s="37">
        <f>SUMIFS(СВЦЭМ!$C$34:$C$777,СВЦЭМ!$A$34:$A$777,$A131,СВЦЭМ!$B$34:$B$777,E$119)+'СЕТ СН'!$I$9+СВЦЭМ!$D$10+'СЕТ СН'!$I$5</f>
        <v>5575.8941313999994</v>
      </c>
      <c r="F131" s="37">
        <f>SUMIFS(СВЦЭМ!$C$34:$C$777,СВЦЭМ!$A$34:$A$777,$A131,СВЦЭМ!$B$34:$B$777,F$119)+'СЕТ СН'!$I$9+СВЦЭМ!$D$10+'СЕТ СН'!$I$5</f>
        <v>5560.1558882699992</v>
      </c>
      <c r="G131" s="37">
        <f>SUMIFS(СВЦЭМ!$C$34:$C$777,СВЦЭМ!$A$34:$A$777,$A131,СВЦЭМ!$B$34:$B$777,G$119)+'СЕТ СН'!$I$9+СВЦЭМ!$D$10+'СЕТ СН'!$I$5</f>
        <v>5545.4649530099996</v>
      </c>
      <c r="H131" s="37">
        <f>SUMIFS(СВЦЭМ!$C$34:$C$777,СВЦЭМ!$A$34:$A$777,$A131,СВЦЭМ!$B$34:$B$777,H$119)+'СЕТ СН'!$I$9+СВЦЭМ!$D$10+'СЕТ СН'!$I$5</f>
        <v>5516.449290049999</v>
      </c>
      <c r="I131" s="37">
        <f>SUMIFS(СВЦЭМ!$C$34:$C$777,СВЦЭМ!$A$34:$A$777,$A131,СВЦЭМ!$B$34:$B$777,I$119)+'СЕТ СН'!$I$9+СВЦЭМ!$D$10+'СЕТ СН'!$I$5</f>
        <v>5500.0536387299999</v>
      </c>
      <c r="J131" s="37">
        <f>SUMIFS(СВЦЭМ!$C$34:$C$777,СВЦЭМ!$A$34:$A$777,$A131,СВЦЭМ!$B$34:$B$777,J$119)+'СЕТ СН'!$I$9+СВЦЭМ!$D$10+'СЕТ СН'!$I$5</f>
        <v>5427.5471754199998</v>
      </c>
      <c r="K131" s="37">
        <f>SUMIFS(СВЦЭМ!$C$34:$C$777,СВЦЭМ!$A$34:$A$777,$A131,СВЦЭМ!$B$34:$B$777,K$119)+'СЕТ СН'!$I$9+СВЦЭМ!$D$10+'СЕТ СН'!$I$5</f>
        <v>5326.0854596399995</v>
      </c>
      <c r="L131" s="37">
        <f>SUMIFS(СВЦЭМ!$C$34:$C$777,СВЦЭМ!$A$34:$A$777,$A131,СВЦЭМ!$B$34:$B$777,L$119)+'СЕТ СН'!$I$9+СВЦЭМ!$D$10+'СЕТ СН'!$I$5</f>
        <v>5269.2915301199992</v>
      </c>
      <c r="M131" s="37">
        <f>SUMIFS(СВЦЭМ!$C$34:$C$777,СВЦЭМ!$A$34:$A$777,$A131,СВЦЭМ!$B$34:$B$777,M$119)+'СЕТ СН'!$I$9+СВЦЭМ!$D$10+'СЕТ СН'!$I$5</f>
        <v>5336.1469243299998</v>
      </c>
      <c r="N131" s="37">
        <f>SUMIFS(СВЦЭМ!$C$34:$C$777,СВЦЭМ!$A$34:$A$777,$A131,СВЦЭМ!$B$34:$B$777,N$119)+'СЕТ СН'!$I$9+СВЦЭМ!$D$10+'СЕТ СН'!$I$5</f>
        <v>5256.5309645399993</v>
      </c>
      <c r="O131" s="37">
        <f>SUMIFS(СВЦЭМ!$C$34:$C$777,СВЦЭМ!$A$34:$A$777,$A131,СВЦЭМ!$B$34:$B$777,O$119)+'СЕТ СН'!$I$9+СВЦЭМ!$D$10+'СЕТ СН'!$I$5</f>
        <v>5318.9811047200001</v>
      </c>
      <c r="P131" s="37">
        <f>SUMIFS(СВЦЭМ!$C$34:$C$777,СВЦЭМ!$A$34:$A$777,$A131,СВЦЭМ!$B$34:$B$777,P$119)+'СЕТ СН'!$I$9+СВЦЭМ!$D$10+'СЕТ СН'!$I$5</f>
        <v>5283.9954620600001</v>
      </c>
      <c r="Q131" s="37">
        <f>SUMIFS(СВЦЭМ!$C$34:$C$777,СВЦЭМ!$A$34:$A$777,$A131,СВЦЭМ!$B$34:$B$777,Q$119)+'СЕТ СН'!$I$9+СВЦЭМ!$D$10+'СЕТ СН'!$I$5</f>
        <v>5276.6079751899997</v>
      </c>
      <c r="R131" s="37">
        <f>SUMIFS(СВЦЭМ!$C$34:$C$777,СВЦЭМ!$A$34:$A$777,$A131,СВЦЭМ!$B$34:$B$777,R$119)+'СЕТ СН'!$I$9+СВЦЭМ!$D$10+'СЕТ СН'!$I$5</f>
        <v>5265.1030296099998</v>
      </c>
      <c r="S131" s="37">
        <f>SUMIFS(СВЦЭМ!$C$34:$C$777,СВЦЭМ!$A$34:$A$777,$A131,СВЦЭМ!$B$34:$B$777,S$119)+'СЕТ СН'!$I$9+СВЦЭМ!$D$10+'СЕТ СН'!$I$5</f>
        <v>5280.3690404999998</v>
      </c>
      <c r="T131" s="37">
        <f>SUMIFS(СВЦЭМ!$C$34:$C$777,СВЦЭМ!$A$34:$A$777,$A131,СВЦЭМ!$B$34:$B$777,T$119)+'СЕТ СН'!$I$9+СВЦЭМ!$D$10+'СЕТ СН'!$I$5</f>
        <v>5254.34792578</v>
      </c>
      <c r="U131" s="37">
        <f>SUMIFS(СВЦЭМ!$C$34:$C$777,СВЦЭМ!$A$34:$A$777,$A131,СВЦЭМ!$B$34:$B$777,U$119)+'СЕТ СН'!$I$9+СВЦЭМ!$D$10+'СЕТ СН'!$I$5</f>
        <v>5183.0297661299992</v>
      </c>
      <c r="V131" s="37">
        <f>SUMIFS(СВЦЭМ!$C$34:$C$777,СВЦЭМ!$A$34:$A$777,$A131,СВЦЭМ!$B$34:$B$777,V$119)+'СЕТ СН'!$I$9+СВЦЭМ!$D$10+'СЕТ СН'!$I$5</f>
        <v>5204.7583631599991</v>
      </c>
      <c r="W131" s="37">
        <f>SUMIFS(СВЦЭМ!$C$34:$C$777,СВЦЭМ!$A$34:$A$777,$A131,СВЦЭМ!$B$34:$B$777,W$119)+'СЕТ СН'!$I$9+СВЦЭМ!$D$10+'СЕТ СН'!$I$5</f>
        <v>5251.8413733799998</v>
      </c>
      <c r="X131" s="37">
        <f>SUMIFS(СВЦЭМ!$C$34:$C$777,СВЦЭМ!$A$34:$A$777,$A131,СВЦЭМ!$B$34:$B$777,X$119)+'СЕТ СН'!$I$9+СВЦЭМ!$D$10+'СЕТ СН'!$I$5</f>
        <v>5223.9841211499997</v>
      </c>
      <c r="Y131" s="37">
        <f>SUMIFS(СВЦЭМ!$C$34:$C$777,СВЦЭМ!$A$34:$A$777,$A131,СВЦЭМ!$B$34:$B$777,Y$119)+'СЕТ СН'!$I$9+СВЦЭМ!$D$10+'СЕТ СН'!$I$5</f>
        <v>5256.7345243</v>
      </c>
    </row>
    <row r="132" spans="1:25" ht="15.75" x14ac:dyDescent="0.2">
      <c r="A132" s="36">
        <f t="shared" si="3"/>
        <v>42595</v>
      </c>
      <c r="B132" s="37">
        <f>SUMIFS(СВЦЭМ!$C$34:$C$777,СВЦЭМ!$A$34:$A$777,$A132,СВЦЭМ!$B$34:$B$777,B$119)+'СЕТ СН'!$I$9+СВЦЭМ!$D$10+'СЕТ СН'!$I$5</f>
        <v>5322.3597755599994</v>
      </c>
      <c r="C132" s="37">
        <f>SUMIFS(СВЦЭМ!$C$34:$C$777,СВЦЭМ!$A$34:$A$777,$A132,СВЦЭМ!$B$34:$B$777,C$119)+'СЕТ СН'!$I$9+СВЦЭМ!$D$10+'СЕТ СН'!$I$5</f>
        <v>5373.0883103199994</v>
      </c>
      <c r="D132" s="37">
        <f>SUMIFS(СВЦЭМ!$C$34:$C$777,СВЦЭМ!$A$34:$A$777,$A132,СВЦЭМ!$B$34:$B$777,D$119)+'СЕТ СН'!$I$9+СВЦЭМ!$D$10+'СЕТ СН'!$I$5</f>
        <v>5413.9580737099996</v>
      </c>
      <c r="E132" s="37">
        <f>SUMIFS(СВЦЭМ!$C$34:$C$777,СВЦЭМ!$A$34:$A$777,$A132,СВЦЭМ!$B$34:$B$777,E$119)+'СЕТ СН'!$I$9+СВЦЭМ!$D$10+'СЕТ СН'!$I$5</f>
        <v>5461.4864895599994</v>
      </c>
      <c r="F132" s="37">
        <f>SUMIFS(СВЦЭМ!$C$34:$C$777,СВЦЭМ!$A$34:$A$777,$A132,СВЦЭМ!$B$34:$B$777,F$119)+'СЕТ СН'!$I$9+СВЦЭМ!$D$10+'СЕТ СН'!$I$5</f>
        <v>5468.4335457599991</v>
      </c>
      <c r="G132" s="37">
        <f>SUMIFS(СВЦЭМ!$C$34:$C$777,СВЦЭМ!$A$34:$A$777,$A132,СВЦЭМ!$B$34:$B$777,G$119)+'СЕТ СН'!$I$9+СВЦЭМ!$D$10+'СЕТ СН'!$I$5</f>
        <v>5492.10559517</v>
      </c>
      <c r="H132" s="37">
        <f>SUMIFS(СВЦЭМ!$C$34:$C$777,СВЦЭМ!$A$34:$A$777,$A132,СВЦЭМ!$B$34:$B$777,H$119)+'СЕТ СН'!$I$9+СВЦЭМ!$D$10+'СЕТ СН'!$I$5</f>
        <v>5450.4793564899992</v>
      </c>
      <c r="I132" s="37">
        <f>SUMIFS(СВЦЭМ!$C$34:$C$777,СВЦЭМ!$A$34:$A$777,$A132,СВЦЭМ!$B$34:$B$777,I$119)+'СЕТ СН'!$I$9+СВЦЭМ!$D$10+'СЕТ СН'!$I$5</f>
        <v>5425.1026044699993</v>
      </c>
      <c r="J132" s="37">
        <f>SUMIFS(СВЦЭМ!$C$34:$C$777,СВЦЭМ!$A$34:$A$777,$A132,СВЦЭМ!$B$34:$B$777,J$119)+'СЕТ СН'!$I$9+СВЦЭМ!$D$10+'СЕТ СН'!$I$5</f>
        <v>5338.48116974</v>
      </c>
      <c r="K132" s="37">
        <f>SUMIFS(СВЦЭМ!$C$34:$C$777,СВЦЭМ!$A$34:$A$777,$A132,СВЦЭМ!$B$34:$B$777,K$119)+'СЕТ СН'!$I$9+СВЦЭМ!$D$10+'СЕТ СН'!$I$5</f>
        <v>5286.9881118499998</v>
      </c>
      <c r="L132" s="37">
        <f>SUMIFS(СВЦЭМ!$C$34:$C$777,СВЦЭМ!$A$34:$A$777,$A132,СВЦЭМ!$B$34:$B$777,L$119)+'СЕТ СН'!$I$9+СВЦЭМ!$D$10+'СЕТ СН'!$I$5</f>
        <v>5288.50923779</v>
      </c>
      <c r="M132" s="37">
        <f>SUMIFS(СВЦЭМ!$C$34:$C$777,СВЦЭМ!$A$34:$A$777,$A132,СВЦЭМ!$B$34:$B$777,M$119)+'СЕТ СН'!$I$9+СВЦЭМ!$D$10+'СЕТ СН'!$I$5</f>
        <v>5275.34200745</v>
      </c>
      <c r="N132" s="37">
        <f>SUMIFS(СВЦЭМ!$C$34:$C$777,СВЦЭМ!$A$34:$A$777,$A132,СВЦЭМ!$B$34:$B$777,N$119)+'СЕТ СН'!$I$9+СВЦЭМ!$D$10+'СЕТ СН'!$I$5</f>
        <v>5254.3291367099991</v>
      </c>
      <c r="O132" s="37">
        <f>SUMIFS(СВЦЭМ!$C$34:$C$777,СВЦЭМ!$A$34:$A$777,$A132,СВЦЭМ!$B$34:$B$777,O$119)+'СЕТ СН'!$I$9+СВЦЭМ!$D$10+'СЕТ СН'!$I$5</f>
        <v>5260.62916589</v>
      </c>
      <c r="P132" s="37">
        <f>SUMIFS(СВЦЭМ!$C$34:$C$777,СВЦЭМ!$A$34:$A$777,$A132,СВЦЭМ!$B$34:$B$777,P$119)+'СЕТ СН'!$I$9+СВЦЭМ!$D$10+'СЕТ СН'!$I$5</f>
        <v>5239.9081513399997</v>
      </c>
      <c r="Q132" s="37">
        <f>SUMIFS(СВЦЭМ!$C$34:$C$777,СВЦЭМ!$A$34:$A$777,$A132,СВЦЭМ!$B$34:$B$777,Q$119)+'СЕТ СН'!$I$9+СВЦЭМ!$D$10+'СЕТ СН'!$I$5</f>
        <v>5256.9915914799994</v>
      </c>
      <c r="R132" s="37">
        <f>SUMIFS(СВЦЭМ!$C$34:$C$777,СВЦЭМ!$A$34:$A$777,$A132,СВЦЭМ!$B$34:$B$777,R$119)+'СЕТ СН'!$I$9+СВЦЭМ!$D$10+'СЕТ СН'!$I$5</f>
        <v>5254.5346963399998</v>
      </c>
      <c r="S132" s="37">
        <f>SUMIFS(СВЦЭМ!$C$34:$C$777,СВЦЭМ!$A$34:$A$777,$A132,СВЦЭМ!$B$34:$B$777,S$119)+'СЕТ СН'!$I$9+СВЦЭМ!$D$10+'СЕТ СН'!$I$5</f>
        <v>5256.3658718799998</v>
      </c>
      <c r="T132" s="37">
        <f>SUMIFS(СВЦЭМ!$C$34:$C$777,СВЦЭМ!$A$34:$A$777,$A132,СВЦЭМ!$B$34:$B$777,T$119)+'СЕТ СН'!$I$9+СВЦЭМ!$D$10+'СЕТ СН'!$I$5</f>
        <v>5237.7473509299998</v>
      </c>
      <c r="U132" s="37">
        <f>SUMIFS(СВЦЭМ!$C$34:$C$777,СВЦЭМ!$A$34:$A$777,$A132,СВЦЭМ!$B$34:$B$777,U$119)+'СЕТ СН'!$I$9+СВЦЭМ!$D$10+'СЕТ СН'!$I$5</f>
        <v>5255.4096897199997</v>
      </c>
      <c r="V132" s="37">
        <f>SUMIFS(СВЦЭМ!$C$34:$C$777,СВЦЭМ!$A$34:$A$777,$A132,СВЦЭМ!$B$34:$B$777,V$119)+'СЕТ СН'!$I$9+СВЦЭМ!$D$10+'СЕТ СН'!$I$5</f>
        <v>5282.0340188499995</v>
      </c>
      <c r="W132" s="37">
        <f>SUMIFS(СВЦЭМ!$C$34:$C$777,СВЦЭМ!$A$34:$A$777,$A132,СВЦЭМ!$B$34:$B$777,W$119)+'СЕТ СН'!$I$9+СВЦЭМ!$D$10+'СЕТ СН'!$I$5</f>
        <v>5287.6818647599994</v>
      </c>
      <c r="X132" s="37">
        <f>SUMIFS(СВЦЭМ!$C$34:$C$777,СВЦЭМ!$A$34:$A$777,$A132,СВЦЭМ!$B$34:$B$777,X$119)+'СЕТ СН'!$I$9+СВЦЭМ!$D$10+'СЕТ СН'!$I$5</f>
        <v>5220.5446541799993</v>
      </c>
      <c r="Y132" s="37">
        <f>SUMIFS(СВЦЭМ!$C$34:$C$777,СВЦЭМ!$A$34:$A$777,$A132,СВЦЭМ!$B$34:$B$777,Y$119)+'СЕТ СН'!$I$9+СВЦЭМ!$D$10+'СЕТ СН'!$I$5</f>
        <v>5269.4145414799996</v>
      </c>
    </row>
    <row r="133" spans="1:25" ht="15.75" x14ac:dyDescent="0.2">
      <c r="A133" s="36">
        <f t="shared" si="3"/>
        <v>42596</v>
      </c>
      <c r="B133" s="37">
        <f>SUMIFS(СВЦЭМ!$C$34:$C$777,СВЦЭМ!$A$34:$A$777,$A133,СВЦЭМ!$B$34:$B$777,B$119)+'СЕТ СН'!$I$9+СВЦЭМ!$D$10+'СЕТ СН'!$I$5</f>
        <v>5358.8133722699995</v>
      </c>
      <c r="C133" s="37">
        <f>SUMIFS(СВЦЭМ!$C$34:$C$777,СВЦЭМ!$A$34:$A$777,$A133,СВЦЭМ!$B$34:$B$777,C$119)+'СЕТ СН'!$I$9+СВЦЭМ!$D$10+'СЕТ СН'!$I$5</f>
        <v>5418.1983294299998</v>
      </c>
      <c r="D133" s="37">
        <f>SUMIFS(СВЦЭМ!$C$34:$C$777,СВЦЭМ!$A$34:$A$777,$A133,СВЦЭМ!$B$34:$B$777,D$119)+'СЕТ СН'!$I$9+СВЦЭМ!$D$10+'СЕТ СН'!$I$5</f>
        <v>5443.0486663599995</v>
      </c>
      <c r="E133" s="37">
        <f>SUMIFS(СВЦЭМ!$C$34:$C$777,СВЦЭМ!$A$34:$A$777,$A133,СВЦЭМ!$B$34:$B$777,E$119)+'СЕТ СН'!$I$9+СВЦЭМ!$D$10+'СЕТ СН'!$I$5</f>
        <v>5460.2519588399991</v>
      </c>
      <c r="F133" s="37">
        <f>SUMIFS(СВЦЭМ!$C$34:$C$777,СВЦЭМ!$A$34:$A$777,$A133,СВЦЭМ!$B$34:$B$777,F$119)+'СЕТ СН'!$I$9+СВЦЭМ!$D$10+'СЕТ СН'!$I$5</f>
        <v>5467.9243115099998</v>
      </c>
      <c r="G133" s="37">
        <f>SUMIFS(СВЦЭМ!$C$34:$C$777,СВЦЭМ!$A$34:$A$777,$A133,СВЦЭМ!$B$34:$B$777,G$119)+'СЕТ СН'!$I$9+СВЦЭМ!$D$10+'СЕТ СН'!$I$5</f>
        <v>5466.5672197299991</v>
      </c>
      <c r="H133" s="37">
        <f>SUMIFS(СВЦЭМ!$C$34:$C$777,СВЦЭМ!$A$34:$A$777,$A133,СВЦЭМ!$B$34:$B$777,H$119)+'СЕТ СН'!$I$9+СВЦЭМ!$D$10+'СЕТ СН'!$I$5</f>
        <v>5439.1237257599996</v>
      </c>
      <c r="I133" s="37">
        <f>SUMIFS(СВЦЭМ!$C$34:$C$777,СВЦЭМ!$A$34:$A$777,$A133,СВЦЭМ!$B$34:$B$777,I$119)+'СЕТ СН'!$I$9+СВЦЭМ!$D$10+'СЕТ СН'!$I$5</f>
        <v>5432.5396906199994</v>
      </c>
      <c r="J133" s="37">
        <f>SUMIFS(СВЦЭМ!$C$34:$C$777,СВЦЭМ!$A$34:$A$777,$A133,СВЦЭМ!$B$34:$B$777,J$119)+'СЕТ СН'!$I$9+СВЦЭМ!$D$10+'СЕТ СН'!$I$5</f>
        <v>5361.4653221799999</v>
      </c>
      <c r="K133" s="37">
        <f>SUMIFS(СВЦЭМ!$C$34:$C$777,СВЦЭМ!$A$34:$A$777,$A133,СВЦЭМ!$B$34:$B$777,K$119)+'СЕТ СН'!$I$9+СВЦЭМ!$D$10+'СЕТ СН'!$I$5</f>
        <v>5263.7109459999992</v>
      </c>
      <c r="L133" s="37">
        <f>SUMIFS(СВЦЭМ!$C$34:$C$777,СВЦЭМ!$A$34:$A$777,$A133,СВЦЭМ!$B$34:$B$777,L$119)+'СЕТ СН'!$I$9+СВЦЭМ!$D$10+'СЕТ СН'!$I$5</f>
        <v>5298.3303326099995</v>
      </c>
      <c r="M133" s="37">
        <f>SUMIFS(СВЦЭМ!$C$34:$C$777,СВЦЭМ!$A$34:$A$777,$A133,СВЦЭМ!$B$34:$B$777,M$119)+'СЕТ СН'!$I$9+СВЦЭМ!$D$10+'СЕТ СН'!$I$5</f>
        <v>5370.3780626199996</v>
      </c>
      <c r="N133" s="37">
        <f>SUMIFS(СВЦЭМ!$C$34:$C$777,СВЦЭМ!$A$34:$A$777,$A133,СВЦЭМ!$B$34:$B$777,N$119)+'СЕТ СН'!$I$9+СВЦЭМ!$D$10+'СЕТ СН'!$I$5</f>
        <v>5401.3584773799994</v>
      </c>
      <c r="O133" s="37">
        <f>SUMIFS(СВЦЭМ!$C$34:$C$777,СВЦЭМ!$A$34:$A$777,$A133,СВЦЭМ!$B$34:$B$777,O$119)+'СЕТ СН'!$I$9+СВЦЭМ!$D$10+'СЕТ СН'!$I$5</f>
        <v>5554.2301168599997</v>
      </c>
      <c r="P133" s="37">
        <f>SUMIFS(СВЦЭМ!$C$34:$C$777,СВЦЭМ!$A$34:$A$777,$A133,СВЦЭМ!$B$34:$B$777,P$119)+'СЕТ СН'!$I$9+СВЦЭМ!$D$10+'СЕТ СН'!$I$5</f>
        <v>5390.2849428699992</v>
      </c>
      <c r="Q133" s="37">
        <f>SUMIFS(СВЦЭМ!$C$34:$C$777,СВЦЭМ!$A$34:$A$777,$A133,СВЦЭМ!$B$34:$B$777,Q$119)+'СЕТ СН'!$I$9+СВЦЭМ!$D$10+'СЕТ СН'!$I$5</f>
        <v>5362.9160599699999</v>
      </c>
      <c r="R133" s="37">
        <f>SUMIFS(СВЦЭМ!$C$34:$C$777,СВЦЭМ!$A$34:$A$777,$A133,СВЦЭМ!$B$34:$B$777,R$119)+'СЕТ СН'!$I$9+СВЦЭМ!$D$10+'СЕТ СН'!$I$5</f>
        <v>5343.7802728699999</v>
      </c>
      <c r="S133" s="37">
        <f>SUMIFS(СВЦЭМ!$C$34:$C$777,СВЦЭМ!$A$34:$A$777,$A133,СВЦЭМ!$B$34:$B$777,S$119)+'СЕТ СН'!$I$9+СВЦЭМ!$D$10+'СЕТ СН'!$I$5</f>
        <v>5375.1713550699997</v>
      </c>
      <c r="T133" s="37">
        <f>SUMIFS(СВЦЭМ!$C$34:$C$777,СВЦЭМ!$A$34:$A$777,$A133,СВЦЭМ!$B$34:$B$777,T$119)+'СЕТ СН'!$I$9+СВЦЭМ!$D$10+'СЕТ СН'!$I$5</f>
        <v>5363.5006799399998</v>
      </c>
      <c r="U133" s="37">
        <f>SUMIFS(СВЦЭМ!$C$34:$C$777,СВЦЭМ!$A$34:$A$777,$A133,СВЦЭМ!$B$34:$B$777,U$119)+'СЕТ СН'!$I$9+СВЦЭМ!$D$10+'СЕТ СН'!$I$5</f>
        <v>5364.8436455399997</v>
      </c>
      <c r="V133" s="37">
        <f>SUMIFS(СВЦЭМ!$C$34:$C$777,СВЦЭМ!$A$34:$A$777,$A133,СВЦЭМ!$B$34:$B$777,V$119)+'СЕТ СН'!$I$9+СВЦЭМ!$D$10+'СЕТ СН'!$I$5</f>
        <v>5332.3793310299998</v>
      </c>
      <c r="W133" s="37">
        <f>SUMIFS(СВЦЭМ!$C$34:$C$777,СВЦЭМ!$A$34:$A$777,$A133,СВЦЭМ!$B$34:$B$777,W$119)+'СЕТ СН'!$I$9+СВЦЭМ!$D$10+'СЕТ СН'!$I$5</f>
        <v>5288.2377352399999</v>
      </c>
      <c r="X133" s="37">
        <f>SUMIFS(СВЦЭМ!$C$34:$C$777,СВЦЭМ!$A$34:$A$777,$A133,СВЦЭМ!$B$34:$B$777,X$119)+'СЕТ СН'!$I$9+СВЦЭМ!$D$10+'СЕТ СН'!$I$5</f>
        <v>5272.2386856599996</v>
      </c>
      <c r="Y133" s="37">
        <f>SUMIFS(СВЦЭМ!$C$34:$C$777,СВЦЭМ!$A$34:$A$777,$A133,СВЦЭМ!$B$34:$B$777,Y$119)+'СЕТ СН'!$I$9+СВЦЭМ!$D$10+'СЕТ СН'!$I$5</f>
        <v>5373.6511054399998</v>
      </c>
    </row>
    <row r="134" spans="1:25" ht="15.75" x14ac:dyDescent="0.2">
      <c r="A134" s="36">
        <f t="shared" si="3"/>
        <v>42597</v>
      </c>
      <c r="B134" s="37">
        <f>SUMIFS(СВЦЭМ!$C$34:$C$777,СВЦЭМ!$A$34:$A$777,$A134,СВЦЭМ!$B$34:$B$777,B$119)+'СЕТ СН'!$I$9+СВЦЭМ!$D$10+'СЕТ СН'!$I$5</f>
        <v>5421.2796255399999</v>
      </c>
      <c r="C134" s="37">
        <f>SUMIFS(СВЦЭМ!$C$34:$C$777,СВЦЭМ!$A$34:$A$777,$A134,СВЦЭМ!$B$34:$B$777,C$119)+'СЕТ СН'!$I$9+СВЦЭМ!$D$10+'СЕТ СН'!$I$5</f>
        <v>5482.9660357599996</v>
      </c>
      <c r="D134" s="37">
        <f>SUMIFS(СВЦЭМ!$C$34:$C$777,СВЦЭМ!$A$34:$A$777,$A134,СВЦЭМ!$B$34:$B$777,D$119)+'СЕТ СН'!$I$9+СВЦЭМ!$D$10+'СЕТ СН'!$I$5</f>
        <v>5590.4021942999998</v>
      </c>
      <c r="E134" s="37">
        <f>SUMIFS(СВЦЭМ!$C$34:$C$777,СВЦЭМ!$A$34:$A$777,$A134,СВЦЭМ!$B$34:$B$777,E$119)+'СЕТ СН'!$I$9+СВЦЭМ!$D$10+'СЕТ СН'!$I$5</f>
        <v>5580.5675572</v>
      </c>
      <c r="F134" s="37">
        <f>SUMIFS(СВЦЭМ!$C$34:$C$777,СВЦЭМ!$A$34:$A$777,$A134,СВЦЭМ!$B$34:$B$777,F$119)+'СЕТ СН'!$I$9+СВЦЭМ!$D$10+'СЕТ СН'!$I$5</f>
        <v>5503.7868312499995</v>
      </c>
      <c r="G134" s="37">
        <f>SUMIFS(СВЦЭМ!$C$34:$C$777,СВЦЭМ!$A$34:$A$777,$A134,СВЦЭМ!$B$34:$B$777,G$119)+'СЕТ СН'!$I$9+СВЦЭМ!$D$10+'СЕТ СН'!$I$5</f>
        <v>5489.2184958299995</v>
      </c>
      <c r="H134" s="37">
        <f>SUMIFS(СВЦЭМ!$C$34:$C$777,СВЦЭМ!$A$34:$A$777,$A134,СВЦЭМ!$B$34:$B$777,H$119)+'СЕТ СН'!$I$9+СВЦЭМ!$D$10+'СЕТ СН'!$I$5</f>
        <v>5482.4392771399998</v>
      </c>
      <c r="I134" s="37">
        <f>SUMIFS(СВЦЭМ!$C$34:$C$777,СВЦЭМ!$A$34:$A$777,$A134,СВЦЭМ!$B$34:$B$777,I$119)+'СЕТ СН'!$I$9+СВЦЭМ!$D$10+'СЕТ СН'!$I$5</f>
        <v>5481.4181008099995</v>
      </c>
      <c r="J134" s="37">
        <f>SUMIFS(СВЦЭМ!$C$34:$C$777,СВЦЭМ!$A$34:$A$777,$A134,СВЦЭМ!$B$34:$B$777,J$119)+'СЕТ СН'!$I$9+СВЦЭМ!$D$10+'СЕТ СН'!$I$5</f>
        <v>5374.58374792</v>
      </c>
      <c r="K134" s="37">
        <f>SUMIFS(СВЦЭМ!$C$34:$C$777,СВЦЭМ!$A$34:$A$777,$A134,СВЦЭМ!$B$34:$B$777,K$119)+'СЕТ СН'!$I$9+СВЦЭМ!$D$10+'СЕТ СН'!$I$5</f>
        <v>5212.1741858599999</v>
      </c>
      <c r="L134" s="37">
        <f>SUMIFS(СВЦЭМ!$C$34:$C$777,СВЦЭМ!$A$34:$A$777,$A134,СВЦЭМ!$B$34:$B$777,L$119)+'СЕТ СН'!$I$9+СВЦЭМ!$D$10+'СЕТ СН'!$I$5</f>
        <v>5212.7155773599998</v>
      </c>
      <c r="M134" s="37">
        <f>SUMIFS(СВЦЭМ!$C$34:$C$777,СВЦЭМ!$A$34:$A$777,$A134,СВЦЭМ!$B$34:$B$777,M$119)+'СЕТ СН'!$I$9+СВЦЭМ!$D$10+'СЕТ СН'!$I$5</f>
        <v>5158.64185129</v>
      </c>
      <c r="N134" s="37">
        <f>SUMIFS(СВЦЭМ!$C$34:$C$777,СВЦЭМ!$A$34:$A$777,$A134,СВЦЭМ!$B$34:$B$777,N$119)+'СЕТ СН'!$I$9+СВЦЭМ!$D$10+'СЕТ СН'!$I$5</f>
        <v>5186.9537843799999</v>
      </c>
      <c r="O134" s="37">
        <f>SUMIFS(СВЦЭМ!$C$34:$C$777,СВЦЭМ!$A$34:$A$777,$A134,СВЦЭМ!$B$34:$B$777,O$119)+'СЕТ СН'!$I$9+СВЦЭМ!$D$10+'СЕТ СН'!$I$5</f>
        <v>5202.0795626700001</v>
      </c>
      <c r="P134" s="37">
        <f>SUMIFS(СВЦЭМ!$C$34:$C$777,СВЦЭМ!$A$34:$A$777,$A134,СВЦЭМ!$B$34:$B$777,P$119)+'СЕТ СН'!$I$9+СВЦЭМ!$D$10+'СЕТ СН'!$I$5</f>
        <v>5227.7649846799995</v>
      </c>
      <c r="Q134" s="37">
        <f>SUMIFS(СВЦЭМ!$C$34:$C$777,СВЦЭМ!$A$34:$A$777,$A134,СВЦЭМ!$B$34:$B$777,Q$119)+'СЕТ СН'!$I$9+СВЦЭМ!$D$10+'СЕТ СН'!$I$5</f>
        <v>5192.5645935100001</v>
      </c>
      <c r="R134" s="37">
        <f>SUMIFS(СВЦЭМ!$C$34:$C$777,СВЦЭМ!$A$34:$A$777,$A134,СВЦЭМ!$B$34:$B$777,R$119)+'СЕТ СН'!$I$9+СВЦЭМ!$D$10+'СЕТ СН'!$I$5</f>
        <v>5210.8636913999999</v>
      </c>
      <c r="S134" s="37">
        <f>SUMIFS(СВЦЭМ!$C$34:$C$777,СВЦЭМ!$A$34:$A$777,$A134,СВЦЭМ!$B$34:$B$777,S$119)+'СЕТ СН'!$I$9+СВЦЭМ!$D$10+'СЕТ СН'!$I$5</f>
        <v>5271.4182667199993</v>
      </c>
      <c r="T134" s="37">
        <f>SUMIFS(СВЦЭМ!$C$34:$C$777,СВЦЭМ!$A$34:$A$777,$A134,СВЦЭМ!$B$34:$B$777,T$119)+'СЕТ СН'!$I$9+СВЦЭМ!$D$10+'СЕТ СН'!$I$5</f>
        <v>5274.2730892099999</v>
      </c>
      <c r="U134" s="37">
        <f>SUMIFS(СВЦЭМ!$C$34:$C$777,СВЦЭМ!$A$34:$A$777,$A134,СВЦЭМ!$B$34:$B$777,U$119)+'СЕТ СН'!$I$9+СВЦЭМ!$D$10+'СЕТ СН'!$I$5</f>
        <v>5282.6350492299998</v>
      </c>
      <c r="V134" s="37">
        <f>SUMIFS(СВЦЭМ!$C$34:$C$777,СВЦЭМ!$A$34:$A$777,$A134,СВЦЭМ!$B$34:$B$777,V$119)+'СЕТ СН'!$I$9+СВЦЭМ!$D$10+'СЕТ СН'!$I$5</f>
        <v>5268.0681207499993</v>
      </c>
      <c r="W134" s="37">
        <f>SUMIFS(СВЦЭМ!$C$34:$C$777,СВЦЭМ!$A$34:$A$777,$A134,СВЦЭМ!$B$34:$B$777,W$119)+'СЕТ СН'!$I$9+СВЦЭМ!$D$10+'СЕТ СН'!$I$5</f>
        <v>5249.8670075499995</v>
      </c>
      <c r="X134" s="37">
        <f>SUMIFS(СВЦЭМ!$C$34:$C$777,СВЦЭМ!$A$34:$A$777,$A134,СВЦЭМ!$B$34:$B$777,X$119)+'СЕТ СН'!$I$9+СВЦЭМ!$D$10+'СЕТ СН'!$I$5</f>
        <v>5287.6798653899996</v>
      </c>
      <c r="Y134" s="37">
        <f>SUMIFS(СВЦЭМ!$C$34:$C$777,СВЦЭМ!$A$34:$A$777,$A134,СВЦЭМ!$B$34:$B$777,Y$119)+'СЕТ СН'!$I$9+СВЦЭМ!$D$10+'СЕТ СН'!$I$5</f>
        <v>5373.9605277499995</v>
      </c>
    </row>
    <row r="135" spans="1:25" ht="15.75" x14ac:dyDescent="0.2">
      <c r="A135" s="36">
        <f t="shared" si="3"/>
        <v>42598</v>
      </c>
      <c r="B135" s="37">
        <f>SUMIFS(СВЦЭМ!$C$34:$C$777,СВЦЭМ!$A$34:$A$777,$A135,СВЦЭМ!$B$34:$B$777,B$119)+'СЕТ СН'!$I$9+СВЦЭМ!$D$10+'СЕТ СН'!$I$5</f>
        <v>5429.3787436599996</v>
      </c>
      <c r="C135" s="37">
        <f>SUMIFS(СВЦЭМ!$C$34:$C$777,СВЦЭМ!$A$34:$A$777,$A135,СВЦЭМ!$B$34:$B$777,C$119)+'СЕТ СН'!$I$9+СВЦЭМ!$D$10+'СЕТ СН'!$I$5</f>
        <v>5461.8201727399992</v>
      </c>
      <c r="D135" s="37">
        <f>SUMIFS(СВЦЭМ!$C$34:$C$777,СВЦЭМ!$A$34:$A$777,$A135,СВЦЭМ!$B$34:$B$777,D$119)+'СЕТ СН'!$I$9+СВЦЭМ!$D$10+'СЕТ СН'!$I$5</f>
        <v>5474.1434293799994</v>
      </c>
      <c r="E135" s="37">
        <f>SUMIFS(СВЦЭМ!$C$34:$C$777,СВЦЭМ!$A$34:$A$777,$A135,СВЦЭМ!$B$34:$B$777,E$119)+'СЕТ СН'!$I$9+СВЦЭМ!$D$10+'СЕТ СН'!$I$5</f>
        <v>5502.0630753099995</v>
      </c>
      <c r="F135" s="37">
        <f>SUMIFS(СВЦЭМ!$C$34:$C$777,СВЦЭМ!$A$34:$A$777,$A135,СВЦЭМ!$B$34:$B$777,F$119)+'СЕТ СН'!$I$9+СВЦЭМ!$D$10+'СЕТ СН'!$I$5</f>
        <v>5532.3769494399994</v>
      </c>
      <c r="G135" s="37">
        <f>SUMIFS(СВЦЭМ!$C$34:$C$777,СВЦЭМ!$A$34:$A$777,$A135,СВЦЭМ!$B$34:$B$777,G$119)+'СЕТ СН'!$I$9+СВЦЭМ!$D$10+'СЕТ СН'!$I$5</f>
        <v>5541.3803654799995</v>
      </c>
      <c r="H135" s="37">
        <f>SUMIFS(СВЦЭМ!$C$34:$C$777,СВЦЭМ!$A$34:$A$777,$A135,СВЦЭМ!$B$34:$B$777,H$119)+'СЕТ СН'!$I$9+СВЦЭМ!$D$10+'СЕТ СН'!$I$5</f>
        <v>5493.9166114399995</v>
      </c>
      <c r="I135" s="37">
        <f>SUMIFS(СВЦЭМ!$C$34:$C$777,СВЦЭМ!$A$34:$A$777,$A135,СВЦЭМ!$B$34:$B$777,I$119)+'СЕТ СН'!$I$9+СВЦЭМ!$D$10+'СЕТ СН'!$I$5</f>
        <v>5473.1113377999991</v>
      </c>
      <c r="J135" s="37">
        <f>SUMIFS(СВЦЭМ!$C$34:$C$777,СВЦЭМ!$A$34:$A$777,$A135,СВЦЭМ!$B$34:$B$777,J$119)+'СЕТ СН'!$I$9+СВЦЭМ!$D$10+'СЕТ СН'!$I$5</f>
        <v>5360.7542358499995</v>
      </c>
      <c r="K135" s="37">
        <f>SUMIFS(СВЦЭМ!$C$34:$C$777,СВЦЭМ!$A$34:$A$777,$A135,СВЦЭМ!$B$34:$B$777,K$119)+'СЕТ СН'!$I$9+СВЦЭМ!$D$10+'СЕТ СН'!$I$5</f>
        <v>5264.3838724199995</v>
      </c>
      <c r="L135" s="37">
        <f>SUMIFS(СВЦЭМ!$C$34:$C$777,СВЦЭМ!$A$34:$A$777,$A135,СВЦЭМ!$B$34:$B$777,L$119)+'СЕТ СН'!$I$9+СВЦЭМ!$D$10+'СЕТ СН'!$I$5</f>
        <v>5194.41172818</v>
      </c>
      <c r="M135" s="37">
        <f>SUMIFS(СВЦЭМ!$C$34:$C$777,СВЦЭМ!$A$34:$A$777,$A135,СВЦЭМ!$B$34:$B$777,M$119)+'СЕТ СН'!$I$9+СВЦЭМ!$D$10+'СЕТ СН'!$I$5</f>
        <v>5198.8291963899992</v>
      </c>
      <c r="N135" s="37">
        <f>SUMIFS(СВЦЭМ!$C$34:$C$777,СВЦЭМ!$A$34:$A$777,$A135,СВЦЭМ!$B$34:$B$777,N$119)+'СЕТ СН'!$I$9+СВЦЭМ!$D$10+'СЕТ СН'!$I$5</f>
        <v>5204.3913730299992</v>
      </c>
      <c r="O135" s="37">
        <f>SUMIFS(СВЦЭМ!$C$34:$C$777,СВЦЭМ!$A$34:$A$777,$A135,СВЦЭМ!$B$34:$B$777,O$119)+'СЕТ СН'!$I$9+СВЦЭМ!$D$10+'СЕТ СН'!$I$5</f>
        <v>5239.94167234</v>
      </c>
      <c r="P135" s="37">
        <f>SUMIFS(СВЦЭМ!$C$34:$C$777,СВЦЭМ!$A$34:$A$777,$A135,СВЦЭМ!$B$34:$B$777,P$119)+'СЕТ СН'!$I$9+СВЦЭМ!$D$10+'СЕТ СН'!$I$5</f>
        <v>5194.7482230099995</v>
      </c>
      <c r="Q135" s="37">
        <f>SUMIFS(СВЦЭМ!$C$34:$C$777,СВЦЭМ!$A$34:$A$777,$A135,СВЦЭМ!$B$34:$B$777,Q$119)+'СЕТ СН'!$I$9+СВЦЭМ!$D$10+'СЕТ СН'!$I$5</f>
        <v>5170.9902276199991</v>
      </c>
      <c r="R135" s="37">
        <f>SUMIFS(СВЦЭМ!$C$34:$C$777,СВЦЭМ!$A$34:$A$777,$A135,СВЦЭМ!$B$34:$B$777,R$119)+'СЕТ СН'!$I$9+СВЦЭМ!$D$10+'СЕТ СН'!$I$5</f>
        <v>5207.0341293699994</v>
      </c>
      <c r="S135" s="37">
        <f>SUMIFS(СВЦЭМ!$C$34:$C$777,СВЦЭМ!$A$34:$A$777,$A135,СВЦЭМ!$B$34:$B$777,S$119)+'СЕТ СН'!$I$9+СВЦЭМ!$D$10+'СЕТ СН'!$I$5</f>
        <v>5272.0388039099998</v>
      </c>
      <c r="T135" s="37">
        <f>SUMIFS(СВЦЭМ!$C$34:$C$777,СВЦЭМ!$A$34:$A$777,$A135,СВЦЭМ!$B$34:$B$777,T$119)+'СЕТ СН'!$I$9+СВЦЭМ!$D$10+'СЕТ СН'!$I$5</f>
        <v>5270.2865262599998</v>
      </c>
      <c r="U135" s="37">
        <f>SUMIFS(СВЦЭМ!$C$34:$C$777,СВЦЭМ!$A$34:$A$777,$A135,СВЦЭМ!$B$34:$B$777,U$119)+'СЕТ СН'!$I$9+СВЦЭМ!$D$10+'СЕТ СН'!$I$5</f>
        <v>5259.67026068</v>
      </c>
      <c r="V135" s="37">
        <f>SUMIFS(СВЦЭМ!$C$34:$C$777,СВЦЭМ!$A$34:$A$777,$A135,СВЦЭМ!$B$34:$B$777,V$119)+'СЕТ СН'!$I$9+СВЦЭМ!$D$10+'СЕТ СН'!$I$5</f>
        <v>5275.0730228100001</v>
      </c>
      <c r="W135" s="37">
        <f>SUMIFS(СВЦЭМ!$C$34:$C$777,СВЦЭМ!$A$34:$A$777,$A135,СВЦЭМ!$B$34:$B$777,W$119)+'СЕТ СН'!$I$9+СВЦЭМ!$D$10+'СЕТ СН'!$I$5</f>
        <v>5297.0697956599997</v>
      </c>
      <c r="X135" s="37">
        <f>SUMIFS(СВЦЭМ!$C$34:$C$777,СВЦЭМ!$A$34:$A$777,$A135,СВЦЭМ!$B$34:$B$777,X$119)+'СЕТ СН'!$I$9+СВЦЭМ!$D$10+'СЕТ СН'!$I$5</f>
        <v>5241.8029414100001</v>
      </c>
      <c r="Y135" s="37">
        <f>SUMIFS(СВЦЭМ!$C$34:$C$777,СВЦЭМ!$A$34:$A$777,$A135,СВЦЭМ!$B$34:$B$777,Y$119)+'СЕТ СН'!$I$9+СВЦЭМ!$D$10+'СЕТ СН'!$I$5</f>
        <v>5326.1108589899995</v>
      </c>
    </row>
    <row r="136" spans="1:25" ht="15.75" x14ac:dyDescent="0.2">
      <c r="A136" s="36">
        <f t="shared" si="3"/>
        <v>42599</v>
      </c>
      <c r="B136" s="37">
        <f>SUMIFS(СВЦЭМ!$C$34:$C$777,СВЦЭМ!$A$34:$A$777,$A136,СВЦЭМ!$B$34:$B$777,B$119)+'СЕТ СН'!$I$9+СВЦЭМ!$D$10+'СЕТ СН'!$I$5</f>
        <v>5381.8825512699996</v>
      </c>
      <c r="C136" s="37">
        <f>SUMIFS(СВЦЭМ!$C$34:$C$777,СВЦЭМ!$A$34:$A$777,$A136,СВЦЭМ!$B$34:$B$777,C$119)+'СЕТ СН'!$I$9+СВЦЭМ!$D$10+'СЕТ СН'!$I$5</f>
        <v>5500.8030569399998</v>
      </c>
      <c r="D136" s="37">
        <f>SUMIFS(СВЦЭМ!$C$34:$C$777,СВЦЭМ!$A$34:$A$777,$A136,СВЦЭМ!$B$34:$B$777,D$119)+'СЕТ СН'!$I$9+СВЦЭМ!$D$10+'СЕТ СН'!$I$5</f>
        <v>5556.1100818300001</v>
      </c>
      <c r="E136" s="37">
        <f>SUMIFS(СВЦЭМ!$C$34:$C$777,СВЦЭМ!$A$34:$A$777,$A136,СВЦЭМ!$B$34:$B$777,E$119)+'СЕТ СН'!$I$9+СВЦЭМ!$D$10+'СЕТ СН'!$I$5</f>
        <v>5599.2160812599996</v>
      </c>
      <c r="F136" s="37">
        <f>SUMIFS(СВЦЭМ!$C$34:$C$777,СВЦЭМ!$A$34:$A$777,$A136,СВЦЭМ!$B$34:$B$777,F$119)+'СЕТ СН'!$I$9+СВЦЭМ!$D$10+'СЕТ СН'!$I$5</f>
        <v>5582.88894196</v>
      </c>
      <c r="G136" s="37">
        <f>SUMIFS(СВЦЭМ!$C$34:$C$777,СВЦЭМ!$A$34:$A$777,$A136,СВЦЭМ!$B$34:$B$777,G$119)+'СЕТ СН'!$I$9+СВЦЭМ!$D$10+'СЕТ СН'!$I$5</f>
        <v>5604.3542272499999</v>
      </c>
      <c r="H136" s="37">
        <f>SUMIFS(СВЦЭМ!$C$34:$C$777,СВЦЭМ!$A$34:$A$777,$A136,СВЦЭМ!$B$34:$B$777,H$119)+'СЕТ СН'!$I$9+СВЦЭМ!$D$10+'СЕТ СН'!$I$5</f>
        <v>5468.9136435</v>
      </c>
      <c r="I136" s="37">
        <f>SUMIFS(СВЦЭМ!$C$34:$C$777,СВЦЭМ!$A$34:$A$777,$A136,СВЦЭМ!$B$34:$B$777,I$119)+'СЕТ СН'!$I$9+СВЦЭМ!$D$10+'СЕТ СН'!$I$5</f>
        <v>5410.4170627299991</v>
      </c>
      <c r="J136" s="37">
        <f>SUMIFS(СВЦЭМ!$C$34:$C$777,СВЦЭМ!$A$34:$A$777,$A136,СВЦЭМ!$B$34:$B$777,J$119)+'СЕТ СН'!$I$9+СВЦЭМ!$D$10+'СЕТ СН'!$I$5</f>
        <v>5317.1729577099995</v>
      </c>
      <c r="K136" s="37">
        <f>SUMIFS(СВЦЭМ!$C$34:$C$777,СВЦЭМ!$A$34:$A$777,$A136,СВЦЭМ!$B$34:$B$777,K$119)+'СЕТ СН'!$I$9+СВЦЭМ!$D$10+'СЕТ СН'!$I$5</f>
        <v>5243.9297235199992</v>
      </c>
      <c r="L136" s="37">
        <f>SUMIFS(СВЦЭМ!$C$34:$C$777,СВЦЭМ!$A$34:$A$777,$A136,СВЦЭМ!$B$34:$B$777,L$119)+'СЕТ СН'!$I$9+СВЦЭМ!$D$10+'СЕТ СН'!$I$5</f>
        <v>5194.9144735399996</v>
      </c>
      <c r="M136" s="37">
        <f>SUMIFS(СВЦЭМ!$C$34:$C$777,СВЦЭМ!$A$34:$A$777,$A136,СВЦЭМ!$B$34:$B$777,M$119)+'СЕТ СН'!$I$9+СВЦЭМ!$D$10+'СЕТ СН'!$I$5</f>
        <v>5216.5800812999996</v>
      </c>
      <c r="N136" s="37">
        <f>SUMIFS(СВЦЭМ!$C$34:$C$777,СВЦЭМ!$A$34:$A$777,$A136,СВЦЭМ!$B$34:$B$777,N$119)+'СЕТ СН'!$I$9+СВЦЭМ!$D$10+'СЕТ СН'!$I$5</f>
        <v>5249.6459419999992</v>
      </c>
      <c r="O136" s="37">
        <f>SUMIFS(СВЦЭМ!$C$34:$C$777,СВЦЭМ!$A$34:$A$777,$A136,СВЦЭМ!$B$34:$B$777,O$119)+'СЕТ СН'!$I$9+СВЦЭМ!$D$10+'СЕТ СН'!$I$5</f>
        <v>5230.3965306099999</v>
      </c>
      <c r="P136" s="37">
        <f>SUMIFS(СВЦЭМ!$C$34:$C$777,СВЦЭМ!$A$34:$A$777,$A136,СВЦЭМ!$B$34:$B$777,P$119)+'СЕТ СН'!$I$9+СВЦЭМ!$D$10+'СЕТ СН'!$I$5</f>
        <v>5232.9062848799995</v>
      </c>
      <c r="Q136" s="37">
        <f>SUMIFS(СВЦЭМ!$C$34:$C$777,СВЦЭМ!$A$34:$A$777,$A136,СВЦЭМ!$B$34:$B$777,Q$119)+'СЕТ СН'!$I$9+СВЦЭМ!$D$10+'СЕТ СН'!$I$5</f>
        <v>5229.8174096399998</v>
      </c>
      <c r="R136" s="37">
        <f>SUMIFS(СВЦЭМ!$C$34:$C$777,СВЦЭМ!$A$34:$A$777,$A136,СВЦЭМ!$B$34:$B$777,R$119)+'СЕТ СН'!$I$9+СВЦЭМ!$D$10+'СЕТ СН'!$I$5</f>
        <v>5231.4247786599999</v>
      </c>
      <c r="S136" s="37">
        <f>SUMIFS(СВЦЭМ!$C$34:$C$777,СВЦЭМ!$A$34:$A$777,$A136,СВЦЭМ!$B$34:$B$777,S$119)+'СЕТ СН'!$I$9+СВЦЭМ!$D$10+'СЕТ СН'!$I$5</f>
        <v>5296.4741226199994</v>
      </c>
      <c r="T136" s="37">
        <f>SUMIFS(СВЦЭМ!$C$34:$C$777,СВЦЭМ!$A$34:$A$777,$A136,СВЦЭМ!$B$34:$B$777,T$119)+'СЕТ СН'!$I$9+СВЦЭМ!$D$10+'СЕТ СН'!$I$5</f>
        <v>5357.6664594799995</v>
      </c>
      <c r="U136" s="37">
        <f>SUMIFS(СВЦЭМ!$C$34:$C$777,СВЦЭМ!$A$34:$A$777,$A136,СВЦЭМ!$B$34:$B$777,U$119)+'СЕТ СН'!$I$9+СВЦЭМ!$D$10+'СЕТ СН'!$I$5</f>
        <v>5316.6489489699998</v>
      </c>
      <c r="V136" s="37">
        <f>SUMIFS(СВЦЭМ!$C$34:$C$777,СВЦЭМ!$A$34:$A$777,$A136,СВЦЭМ!$B$34:$B$777,V$119)+'СЕТ СН'!$I$9+СВЦЭМ!$D$10+'СЕТ СН'!$I$5</f>
        <v>5321.0658843799993</v>
      </c>
      <c r="W136" s="37">
        <f>SUMIFS(СВЦЭМ!$C$34:$C$777,СВЦЭМ!$A$34:$A$777,$A136,СВЦЭМ!$B$34:$B$777,W$119)+'СЕТ СН'!$I$9+СВЦЭМ!$D$10+'СЕТ СН'!$I$5</f>
        <v>5301.4715931800001</v>
      </c>
      <c r="X136" s="37">
        <f>SUMIFS(СВЦЭМ!$C$34:$C$777,СВЦЭМ!$A$34:$A$777,$A136,СВЦЭМ!$B$34:$B$777,X$119)+'СЕТ СН'!$I$9+СВЦЭМ!$D$10+'СЕТ СН'!$I$5</f>
        <v>5243.2951580299996</v>
      </c>
      <c r="Y136" s="37">
        <f>SUMIFS(СВЦЭМ!$C$34:$C$777,СВЦЭМ!$A$34:$A$777,$A136,СВЦЭМ!$B$34:$B$777,Y$119)+'СЕТ СН'!$I$9+СВЦЭМ!$D$10+'СЕТ СН'!$I$5</f>
        <v>5298.4824455799999</v>
      </c>
    </row>
    <row r="137" spans="1:25" ht="15.75" x14ac:dyDescent="0.2">
      <c r="A137" s="36">
        <f t="shared" si="3"/>
        <v>42600</v>
      </c>
      <c r="B137" s="37">
        <f>SUMIFS(СВЦЭМ!$C$34:$C$777,СВЦЭМ!$A$34:$A$777,$A137,СВЦЭМ!$B$34:$B$777,B$119)+'СЕТ СН'!$I$9+СВЦЭМ!$D$10+'СЕТ СН'!$I$5</f>
        <v>5258.0055014399995</v>
      </c>
      <c r="C137" s="37">
        <f>SUMIFS(СВЦЭМ!$C$34:$C$777,СВЦЭМ!$A$34:$A$777,$A137,СВЦЭМ!$B$34:$B$777,C$119)+'СЕТ СН'!$I$9+СВЦЭМ!$D$10+'СЕТ СН'!$I$5</f>
        <v>5339.6142371199994</v>
      </c>
      <c r="D137" s="37">
        <f>SUMIFS(СВЦЭМ!$C$34:$C$777,СВЦЭМ!$A$34:$A$777,$A137,СВЦЭМ!$B$34:$B$777,D$119)+'СЕТ СН'!$I$9+СВЦЭМ!$D$10+'СЕТ СН'!$I$5</f>
        <v>5411.6757442899998</v>
      </c>
      <c r="E137" s="37">
        <f>SUMIFS(СВЦЭМ!$C$34:$C$777,СВЦЭМ!$A$34:$A$777,$A137,СВЦЭМ!$B$34:$B$777,E$119)+'СЕТ СН'!$I$9+СВЦЭМ!$D$10+'СЕТ СН'!$I$5</f>
        <v>5431.01798418</v>
      </c>
      <c r="F137" s="37">
        <f>SUMIFS(СВЦЭМ!$C$34:$C$777,СВЦЭМ!$A$34:$A$777,$A137,СВЦЭМ!$B$34:$B$777,F$119)+'СЕТ СН'!$I$9+СВЦЭМ!$D$10+'СЕТ СН'!$I$5</f>
        <v>5500.2032164399998</v>
      </c>
      <c r="G137" s="37">
        <f>SUMIFS(СВЦЭМ!$C$34:$C$777,СВЦЭМ!$A$34:$A$777,$A137,СВЦЭМ!$B$34:$B$777,G$119)+'СЕТ СН'!$I$9+СВЦЭМ!$D$10+'СЕТ СН'!$I$5</f>
        <v>5461.1720746399997</v>
      </c>
      <c r="H137" s="37">
        <f>SUMIFS(СВЦЭМ!$C$34:$C$777,СВЦЭМ!$A$34:$A$777,$A137,СВЦЭМ!$B$34:$B$777,H$119)+'СЕТ СН'!$I$9+СВЦЭМ!$D$10+'СЕТ СН'!$I$5</f>
        <v>5514.5068575699997</v>
      </c>
      <c r="I137" s="37">
        <f>SUMIFS(СВЦЭМ!$C$34:$C$777,СВЦЭМ!$A$34:$A$777,$A137,СВЦЭМ!$B$34:$B$777,I$119)+'СЕТ СН'!$I$9+СВЦЭМ!$D$10+'СЕТ СН'!$I$5</f>
        <v>5370.6433661199999</v>
      </c>
      <c r="J137" s="37">
        <f>SUMIFS(СВЦЭМ!$C$34:$C$777,СВЦЭМ!$A$34:$A$777,$A137,СВЦЭМ!$B$34:$B$777,J$119)+'СЕТ СН'!$I$9+СВЦЭМ!$D$10+'СЕТ СН'!$I$5</f>
        <v>5269.5108061899991</v>
      </c>
      <c r="K137" s="37">
        <f>SUMIFS(СВЦЭМ!$C$34:$C$777,СВЦЭМ!$A$34:$A$777,$A137,СВЦЭМ!$B$34:$B$777,K$119)+'СЕТ СН'!$I$9+СВЦЭМ!$D$10+'СЕТ СН'!$I$5</f>
        <v>5162.7975295799997</v>
      </c>
      <c r="L137" s="37">
        <f>SUMIFS(СВЦЭМ!$C$34:$C$777,СВЦЭМ!$A$34:$A$777,$A137,СВЦЭМ!$B$34:$B$777,L$119)+'СЕТ СН'!$I$9+СВЦЭМ!$D$10+'СЕТ СН'!$I$5</f>
        <v>5115.5750325299996</v>
      </c>
      <c r="M137" s="37">
        <f>SUMIFS(СВЦЭМ!$C$34:$C$777,СВЦЭМ!$A$34:$A$777,$A137,СВЦЭМ!$B$34:$B$777,M$119)+'СЕТ СН'!$I$9+СВЦЭМ!$D$10+'СЕТ СН'!$I$5</f>
        <v>5141.79565886</v>
      </c>
      <c r="N137" s="37">
        <f>SUMIFS(СВЦЭМ!$C$34:$C$777,СВЦЭМ!$A$34:$A$777,$A137,СВЦЭМ!$B$34:$B$777,N$119)+'СЕТ СН'!$I$9+СВЦЭМ!$D$10+'СЕТ СН'!$I$5</f>
        <v>5118.2416300199993</v>
      </c>
      <c r="O137" s="37">
        <f>SUMIFS(СВЦЭМ!$C$34:$C$777,СВЦЭМ!$A$34:$A$777,$A137,СВЦЭМ!$B$34:$B$777,O$119)+'СЕТ СН'!$I$9+СВЦЭМ!$D$10+'СЕТ СН'!$I$5</f>
        <v>5118.99501255</v>
      </c>
      <c r="P137" s="37">
        <f>SUMIFS(СВЦЭМ!$C$34:$C$777,СВЦЭМ!$A$34:$A$777,$A137,СВЦЭМ!$B$34:$B$777,P$119)+'СЕТ СН'!$I$9+СВЦЭМ!$D$10+'СЕТ СН'!$I$5</f>
        <v>5114.9740241899999</v>
      </c>
      <c r="Q137" s="37">
        <f>SUMIFS(СВЦЭМ!$C$34:$C$777,СВЦЭМ!$A$34:$A$777,$A137,СВЦЭМ!$B$34:$B$777,Q$119)+'СЕТ СН'!$I$9+СВЦЭМ!$D$10+'СЕТ СН'!$I$5</f>
        <v>5082.2868892199995</v>
      </c>
      <c r="R137" s="37">
        <f>SUMIFS(СВЦЭМ!$C$34:$C$777,СВЦЭМ!$A$34:$A$777,$A137,СВЦЭМ!$B$34:$B$777,R$119)+'СЕТ СН'!$I$9+СВЦЭМ!$D$10+'СЕТ СН'!$I$5</f>
        <v>5109.1302384099999</v>
      </c>
      <c r="S137" s="37">
        <f>SUMIFS(СВЦЭМ!$C$34:$C$777,СВЦЭМ!$A$34:$A$777,$A137,СВЦЭМ!$B$34:$B$777,S$119)+'СЕТ СН'!$I$9+СВЦЭМ!$D$10+'СЕТ СН'!$I$5</f>
        <v>5106.5492597499997</v>
      </c>
      <c r="T137" s="37">
        <f>SUMIFS(СВЦЭМ!$C$34:$C$777,СВЦЭМ!$A$34:$A$777,$A137,СВЦЭМ!$B$34:$B$777,T$119)+'СЕТ СН'!$I$9+СВЦЭМ!$D$10+'СЕТ СН'!$I$5</f>
        <v>5088.5286134099997</v>
      </c>
      <c r="U137" s="37">
        <f>SUMIFS(СВЦЭМ!$C$34:$C$777,СВЦЭМ!$A$34:$A$777,$A137,СВЦЭМ!$B$34:$B$777,U$119)+'СЕТ СН'!$I$9+СВЦЭМ!$D$10+'СЕТ СН'!$I$5</f>
        <v>5090.3928387799997</v>
      </c>
      <c r="V137" s="37">
        <f>SUMIFS(СВЦЭМ!$C$34:$C$777,СВЦЭМ!$A$34:$A$777,$A137,СВЦЭМ!$B$34:$B$777,V$119)+'СЕТ СН'!$I$9+СВЦЭМ!$D$10+'СЕТ СН'!$I$5</f>
        <v>5115.3740243799994</v>
      </c>
      <c r="W137" s="37">
        <f>SUMIFS(СВЦЭМ!$C$34:$C$777,СВЦЭМ!$A$34:$A$777,$A137,СВЦЭМ!$B$34:$B$777,W$119)+'СЕТ СН'!$I$9+СВЦЭМ!$D$10+'СЕТ СН'!$I$5</f>
        <v>5134.6652631999996</v>
      </c>
      <c r="X137" s="37">
        <f>SUMIFS(СВЦЭМ!$C$34:$C$777,СВЦЭМ!$A$34:$A$777,$A137,СВЦЭМ!$B$34:$B$777,X$119)+'СЕТ СН'!$I$9+СВЦЭМ!$D$10+'СЕТ СН'!$I$5</f>
        <v>5092.6187421999994</v>
      </c>
      <c r="Y137" s="37">
        <f>SUMIFS(СВЦЭМ!$C$34:$C$777,СВЦЭМ!$A$34:$A$777,$A137,СВЦЭМ!$B$34:$B$777,Y$119)+'СЕТ СН'!$I$9+СВЦЭМ!$D$10+'СЕТ СН'!$I$5</f>
        <v>5150.50350394</v>
      </c>
    </row>
    <row r="138" spans="1:25" ht="15.75" x14ac:dyDescent="0.2">
      <c r="A138" s="36">
        <f t="shared" si="3"/>
        <v>42601</v>
      </c>
      <c r="B138" s="37">
        <f>SUMIFS(СВЦЭМ!$C$34:$C$777,СВЦЭМ!$A$34:$A$777,$A138,СВЦЭМ!$B$34:$B$777,B$119)+'СЕТ СН'!$I$9+СВЦЭМ!$D$10+'СЕТ СН'!$I$5</f>
        <v>5248.2404460999996</v>
      </c>
      <c r="C138" s="37">
        <f>SUMIFS(СВЦЭМ!$C$34:$C$777,СВЦЭМ!$A$34:$A$777,$A138,СВЦЭМ!$B$34:$B$777,C$119)+'СЕТ СН'!$I$9+СВЦЭМ!$D$10+'СЕТ СН'!$I$5</f>
        <v>5310.7189680499996</v>
      </c>
      <c r="D138" s="37">
        <f>SUMIFS(СВЦЭМ!$C$34:$C$777,СВЦЭМ!$A$34:$A$777,$A138,СВЦЭМ!$B$34:$B$777,D$119)+'СЕТ СН'!$I$9+СВЦЭМ!$D$10+'СЕТ СН'!$I$5</f>
        <v>5357.5601554299992</v>
      </c>
      <c r="E138" s="37">
        <f>SUMIFS(СВЦЭМ!$C$34:$C$777,СВЦЭМ!$A$34:$A$777,$A138,СВЦЭМ!$B$34:$B$777,E$119)+'СЕТ СН'!$I$9+СВЦЭМ!$D$10+'СЕТ СН'!$I$5</f>
        <v>5355.5050551599998</v>
      </c>
      <c r="F138" s="37">
        <f>SUMIFS(СВЦЭМ!$C$34:$C$777,СВЦЭМ!$A$34:$A$777,$A138,СВЦЭМ!$B$34:$B$777,F$119)+'СЕТ СН'!$I$9+СВЦЭМ!$D$10+'СЕТ СН'!$I$5</f>
        <v>5372.9625912599995</v>
      </c>
      <c r="G138" s="37">
        <f>SUMIFS(СВЦЭМ!$C$34:$C$777,СВЦЭМ!$A$34:$A$777,$A138,СВЦЭМ!$B$34:$B$777,G$119)+'СЕТ СН'!$I$9+СВЦЭМ!$D$10+'СЕТ СН'!$I$5</f>
        <v>5359.9369117899996</v>
      </c>
      <c r="H138" s="37">
        <f>SUMIFS(СВЦЭМ!$C$34:$C$777,СВЦЭМ!$A$34:$A$777,$A138,СВЦЭМ!$B$34:$B$777,H$119)+'СЕТ СН'!$I$9+СВЦЭМ!$D$10+'СЕТ СН'!$I$5</f>
        <v>5332.8733593500001</v>
      </c>
      <c r="I138" s="37">
        <f>SUMIFS(СВЦЭМ!$C$34:$C$777,СВЦЭМ!$A$34:$A$777,$A138,СВЦЭМ!$B$34:$B$777,I$119)+'СЕТ СН'!$I$9+СВЦЭМ!$D$10+'СЕТ СН'!$I$5</f>
        <v>5254.5118436599996</v>
      </c>
      <c r="J138" s="37">
        <f>SUMIFS(СВЦЭМ!$C$34:$C$777,СВЦЭМ!$A$34:$A$777,$A138,СВЦЭМ!$B$34:$B$777,J$119)+'СЕТ СН'!$I$9+СВЦЭМ!$D$10+'СЕТ СН'!$I$5</f>
        <v>5185.0483121500001</v>
      </c>
      <c r="K138" s="37">
        <f>SUMIFS(СВЦЭМ!$C$34:$C$777,СВЦЭМ!$A$34:$A$777,$A138,СВЦЭМ!$B$34:$B$777,K$119)+'СЕТ СН'!$I$9+СВЦЭМ!$D$10+'СЕТ СН'!$I$5</f>
        <v>5102.9688248099992</v>
      </c>
      <c r="L138" s="37">
        <f>SUMIFS(СВЦЭМ!$C$34:$C$777,СВЦЭМ!$A$34:$A$777,$A138,СВЦЭМ!$B$34:$B$777,L$119)+'СЕТ СН'!$I$9+СВЦЭМ!$D$10+'СЕТ СН'!$I$5</f>
        <v>5078.6110028599996</v>
      </c>
      <c r="M138" s="37">
        <f>SUMIFS(СВЦЭМ!$C$34:$C$777,СВЦЭМ!$A$34:$A$777,$A138,СВЦЭМ!$B$34:$B$777,M$119)+'СЕТ СН'!$I$9+СВЦЭМ!$D$10+'СЕТ СН'!$I$5</f>
        <v>5216.2502107499995</v>
      </c>
      <c r="N138" s="37">
        <f>SUMIFS(СВЦЭМ!$C$34:$C$777,СВЦЭМ!$A$34:$A$777,$A138,СВЦЭМ!$B$34:$B$777,N$119)+'СЕТ СН'!$I$9+СВЦЭМ!$D$10+'СЕТ СН'!$I$5</f>
        <v>5215.5317579799994</v>
      </c>
      <c r="O138" s="37">
        <f>SUMIFS(СВЦЭМ!$C$34:$C$777,СВЦЭМ!$A$34:$A$777,$A138,СВЦЭМ!$B$34:$B$777,O$119)+'СЕТ СН'!$I$9+СВЦЭМ!$D$10+'СЕТ СН'!$I$5</f>
        <v>5230.9675320499991</v>
      </c>
      <c r="P138" s="37">
        <f>SUMIFS(СВЦЭМ!$C$34:$C$777,СВЦЭМ!$A$34:$A$777,$A138,СВЦЭМ!$B$34:$B$777,P$119)+'СЕТ СН'!$I$9+СВЦЭМ!$D$10+'СЕТ СН'!$I$5</f>
        <v>5255.5666601699995</v>
      </c>
      <c r="Q138" s="37">
        <f>SUMIFS(СВЦЭМ!$C$34:$C$777,СВЦЭМ!$A$34:$A$777,$A138,СВЦЭМ!$B$34:$B$777,Q$119)+'СЕТ СН'!$I$9+СВЦЭМ!$D$10+'СЕТ СН'!$I$5</f>
        <v>5426.5507371299991</v>
      </c>
      <c r="R138" s="37">
        <f>SUMIFS(СВЦЭМ!$C$34:$C$777,СВЦЭМ!$A$34:$A$777,$A138,СВЦЭМ!$B$34:$B$777,R$119)+'СЕТ СН'!$I$9+СВЦЭМ!$D$10+'СЕТ СН'!$I$5</f>
        <v>5227.9730145699996</v>
      </c>
      <c r="S138" s="37">
        <f>SUMIFS(СВЦЭМ!$C$34:$C$777,СВЦЭМ!$A$34:$A$777,$A138,СВЦЭМ!$B$34:$B$777,S$119)+'СЕТ СН'!$I$9+СВЦЭМ!$D$10+'СЕТ СН'!$I$5</f>
        <v>5151.7415502699996</v>
      </c>
      <c r="T138" s="37">
        <f>SUMIFS(СВЦЭМ!$C$34:$C$777,СВЦЭМ!$A$34:$A$777,$A138,СВЦЭМ!$B$34:$B$777,T$119)+'СЕТ СН'!$I$9+СВЦЭМ!$D$10+'СЕТ СН'!$I$5</f>
        <v>5127.70262809</v>
      </c>
      <c r="U138" s="37">
        <f>SUMIFS(СВЦЭМ!$C$34:$C$777,СВЦЭМ!$A$34:$A$777,$A138,СВЦЭМ!$B$34:$B$777,U$119)+'СЕТ СН'!$I$9+СВЦЭМ!$D$10+'СЕТ СН'!$I$5</f>
        <v>5126.1060891699999</v>
      </c>
      <c r="V138" s="37">
        <f>SUMIFS(СВЦЭМ!$C$34:$C$777,СВЦЭМ!$A$34:$A$777,$A138,СВЦЭМ!$B$34:$B$777,V$119)+'СЕТ СН'!$I$9+СВЦЭМ!$D$10+'СЕТ СН'!$I$5</f>
        <v>5150.8628347399999</v>
      </c>
      <c r="W138" s="37">
        <f>SUMIFS(СВЦЭМ!$C$34:$C$777,СВЦЭМ!$A$34:$A$777,$A138,СВЦЭМ!$B$34:$B$777,W$119)+'СЕТ СН'!$I$9+СВЦЭМ!$D$10+'СЕТ СН'!$I$5</f>
        <v>5127.6917130799993</v>
      </c>
      <c r="X138" s="37">
        <f>SUMIFS(СВЦЭМ!$C$34:$C$777,СВЦЭМ!$A$34:$A$777,$A138,СВЦЭМ!$B$34:$B$777,X$119)+'СЕТ СН'!$I$9+СВЦЭМ!$D$10+'СЕТ СН'!$I$5</f>
        <v>5084.4438293899993</v>
      </c>
      <c r="Y138" s="37">
        <f>SUMIFS(СВЦЭМ!$C$34:$C$777,СВЦЭМ!$A$34:$A$777,$A138,СВЦЭМ!$B$34:$B$777,Y$119)+'СЕТ СН'!$I$9+СВЦЭМ!$D$10+'СЕТ СН'!$I$5</f>
        <v>5123.3393990899995</v>
      </c>
    </row>
    <row r="139" spans="1:25" ht="15.75" x14ac:dyDescent="0.2">
      <c r="A139" s="36">
        <f t="shared" si="3"/>
        <v>42602</v>
      </c>
      <c r="B139" s="37">
        <f>SUMIFS(СВЦЭМ!$C$34:$C$777,СВЦЭМ!$A$34:$A$777,$A139,СВЦЭМ!$B$34:$B$777,B$119)+'СЕТ СН'!$I$9+СВЦЭМ!$D$10+'СЕТ СН'!$I$5</f>
        <v>5153.7951306599998</v>
      </c>
      <c r="C139" s="37">
        <f>SUMIFS(СВЦЭМ!$C$34:$C$777,СВЦЭМ!$A$34:$A$777,$A139,СВЦЭМ!$B$34:$B$777,C$119)+'СЕТ СН'!$I$9+СВЦЭМ!$D$10+'СЕТ СН'!$I$5</f>
        <v>5156.5935869099994</v>
      </c>
      <c r="D139" s="37">
        <f>SUMIFS(СВЦЭМ!$C$34:$C$777,СВЦЭМ!$A$34:$A$777,$A139,СВЦЭМ!$B$34:$B$777,D$119)+'СЕТ СН'!$I$9+СВЦЭМ!$D$10+'СЕТ СН'!$I$5</f>
        <v>5179.4735268199993</v>
      </c>
      <c r="E139" s="37">
        <f>SUMIFS(СВЦЭМ!$C$34:$C$777,СВЦЭМ!$A$34:$A$777,$A139,СВЦЭМ!$B$34:$B$777,E$119)+'СЕТ СН'!$I$9+СВЦЭМ!$D$10+'СЕТ СН'!$I$5</f>
        <v>5193.0231955099998</v>
      </c>
      <c r="F139" s="37">
        <f>SUMIFS(СВЦЭМ!$C$34:$C$777,СВЦЭМ!$A$34:$A$777,$A139,СВЦЭМ!$B$34:$B$777,F$119)+'СЕТ СН'!$I$9+СВЦЭМ!$D$10+'СЕТ СН'!$I$5</f>
        <v>5208.4094900199998</v>
      </c>
      <c r="G139" s="37">
        <f>SUMIFS(СВЦЭМ!$C$34:$C$777,СВЦЭМ!$A$34:$A$777,$A139,СВЦЭМ!$B$34:$B$777,G$119)+'СЕТ СН'!$I$9+СВЦЭМ!$D$10+'СЕТ СН'!$I$5</f>
        <v>5198.0674736199999</v>
      </c>
      <c r="H139" s="37">
        <f>SUMIFS(СВЦЭМ!$C$34:$C$777,СВЦЭМ!$A$34:$A$777,$A139,СВЦЭМ!$B$34:$B$777,H$119)+'СЕТ СН'!$I$9+СВЦЭМ!$D$10+'СЕТ СН'!$I$5</f>
        <v>5204.19298609</v>
      </c>
      <c r="I139" s="37">
        <f>SUMIFS(СВЦЭМ!$C$34:$C$777,СВЦЭМ!$A$34:$A$777,$A139,СВЦЭМ!$B$34:$B$777,I$119)+'СЕТ СН'!$I$9+СВЦЭМ!$D$10+'СЕТ СН'!$I$5</f>
        <v>5234.8448777099993</v>
      </c>
      <c r="J139" s="37">
        <f>SUMIFS(СВЦЭМ!$C$34:$C$777,СВЦЭМ!$A$34:$A$777,$A139,СВЦЭМ!$B$34:$B$777,J$119)+'СЕТ СН'!$I$9+СВЦЭМ!$D$10+'СЕТ СН'!$I$5</f>
        <v>5204.14937259</v>
      </c>
      <c r="K139" s="37">
        <f>SUMIFS(СВЦЭМ!$C$34:$C$777,СВЦЭМ!$A$34:$A$777,$A139,СВЦЭМ!$B$34:$B$777,K$119)+'СЕТ СН'!$I$9+СВЦЭМ!$D$10+'СЕТ СН'!$I$5</f>
        <v>5157.97223373</v>
      </c>
      <c r="L139" s="37">
        <f>SUMIFS(СВЦЭМ!$C$34:$C$777,СВЦЭМ!$A$34:$A$777,$A139,СВЦЭМ!$B$34:$B$777,L$119)+'СЕТ СН'!$I$9+СВЦЭМ!$D$10+'СЕТ СН'!$I$5</f>
        <v>5168.8478654299997</v>
      </c>
      <c r="M139" s="37">
        <f>SUMIFS(СВЦЭМ!$C$34:$C$777,СВЦЭМ!$A$34:$A$777,$A139,СВЦЭМ!$B$34:$B$777,M$119)+'СЕТ СН'!$I$9+СВЦЭМ!$D$10+'СЕТ СН'!$I$5</f>
        <v>5270.2661707399993</v>
      </c>
      <c r="N139" s="37">
        <f>SUMIFS(СВЦЭМ!$C$34:$C$777,СВЦЭМ!$A$34:$A$777,$A139,СВЦЭМ!$B$34:$B$777,N$119)+'СЕТ СН'!$I$9+СВЦЭМ!$D$10+'СЕТ СН'!$I$5</f>
        <v>5261.1795751499994</v>
      </c>
      <c r="O139" s="37">
        <f>SUMIFS(СВЦЭМ!$C$34:$C$777,СВЦЭМ!$A$34:$A$777,$A139,СВЦЭМ!$B$34:$B$777,O$119)+'СЕТ СН'!$I$9+СВЦЭМ!$D$10+'СЕТ СН'!$I$5</f>
        <v>5259.15214466</v>
      </c>
      <c r="P139" s="37">
        <f>SUMIFS(СВЦЭМ!$C$34:$C$777,СВЦЭМ!$A$34:$A$777,$A139,СВЦЭМ!$B$34:$B$777,P$119)+'СЕТ СН'!$I$9+СВЦЭМ!$D$10+'СЕТ СН'!$I$5</f>
        <v>5331.2493457999999</v>
      </c>
      <c r="Q139" s="37">
        <f>SUMIFS(СВЦЭМ!$C$34:$C$777,СВЦЭМ!$A$34:$A$777,$A139,СВЦЭМ!$B$34:$B$777,Q$119)+'СЕТ СН'!$I$9+СВЦЭМ!$D$10+'СЕТ СН'!$I$5</f>
        <v>5390.3400569799996</v>
      </c>
      <c r="R139" s="37">
        <f>SUMIFS(СВЦЭМ!$C$34:$C$777,СВЦЭМ!$A$34:$A$777,$A139,СВЦЭМ!$B$34:$B$777,R$119)+'СЕТ СН'!$I$9+СВЦЭМ!$D$10+'СЕТ СН'!$I$5</f>
        <v>5624.4632964899993</v>
      </c>
      <c r="S139" s="37">
        <f>SUMIFS(СВЦЭМ!$C$34:$C$777,СВЦЭМ!$A$34:$A$777,$A139,СВЦЭМ!$B$34:$B$777,S$119)+'СЕТ СН'!$I$9+СВЦЭМ!$D$10+'СЕТ СН'!$I$5</f>
        <v>5565.2469137899998</v>
      </c>
      <c r="T139" s="37">
        <f>SUMIFS(СВЦЭМ!$C$34:$C$777,СВЦЭМ!$A$34:$A$777,$A139,СВЦЭМ!$B$34:$B$777,T$119)+'СЕТ СН'!$I$9+СВЦЭМ!$D$10+'СЕТ СН'!$I$5</f>
        <v>5556.6781391200002</v>
      </c>
      <c r="U139" s="37">
        <f>SUMIFS(СВЦЭМ!$C$34:$C$777,СВЦЭМ!$A$34:$A$777,$A139,СВЦЭМ!$B$34:$B$777,U$119)+'СЕТ СН'!$I$9+СВЦЭМ!$D$10+'СЕТ СН'!$I$5</f>
        <v>5611.382785329999</v>
      </c>
      <c r="V139" s="37">
        <f>SUMIFS(СВЦЭМ!$C$34:$C$777,СВЦЭМ!$A$34:$A$777,$A139,СВЦЭМ!$B$34:$B$777,V$119)+'СЕТ СН'!$I$9+СВЦЭМ!$D$10+'СЕТ СН'!$I$5</f>
        <v>5672.1869150999992</v>
      </c>
      <c r="W139" s="37">
        <f>SUMIFS(СВЦЭМ!$C$34:$C$777,СВЦЭМ!$A$34:$A$777,$A139,СВЦЭМ!$B$34:$B$777,W$119)+'СЕТ СН'!$I$9+СВЦЭМ!$D$10+'СЕТ СН'!$I$5</f>
        <v>5649.3198352499994</v>
      </c>
      <c r="X139" s="37">
        <f>SUMIFS(СВЦЭМ!$C$34:$C$777,СВЦЭМ!$A$34:$A$777,$A139,СВЦЭМ!$B$34:$B$777,X$119)+'СЕТ СН'!$I$9+СВЦЭМ!$D$10+'СЕТ СН'!$I$5</f>
        <v>5624.1640454999997</v>
      </c>
      <c r="Y139" s="37">
        <f>SUMIFS(СВЦЭМ!$C$34:$C$777,СВЦЭМ!$A$34:$A$777,$A139,СВЦЭМ!$B$34:$B$777,Y$119)+'СЕТ СН'!$I$9+СВЦЭМ!$D$10+'СЕТ СН'!$I$5</f>
        <v>5694.6644449399992</v>
      </c>
    </row>
    <row r="140" spans="1:25" ht="15.75" x14ac:dyDescent="0.2">
      <c r="A140" s="36">
        <f t="shared" si="3"/>
        <v>42603</v>
      </c>
      <c r="B140" s="37">
        <f>SUMIFS(СВЦЭМ!$C$34:$C$777,СВЦЭМ!$A$34:$A$777,$A140,СВЦЭМ!$B$34:$B$777,B$119)+'СЕТ СН'!$I$9+СВЦЭМ!$D$10+'СЕТ СН'!$I$5</f>
        <v>5861.9809219500003</v>
      </c>
      <c r="C140" s="37">
        <f>SUMIFS(СВЦЭМ!$C$34:$C$777,СВЦЭМ!$A$34:$A$777,$A140,СВЦЭМ!$B$34:$B$777,C$119)+'СЕТ СН'!$I$9+СВЦЭМ!$D$10+'СЕТ СН'!$I$5</f>
        <v>5701.2473057799998</v>
      </c>
      <c r="D140" s="37">
        <f>SUMIFS(СВЦЭМ!$C$34:$C$777,СВЦЭМ!$A$34:$A$777,$A140,СВЦЭМ!$B$34:$B$777,D$119)+'СЕТ СН'!$I$9+СВЦЭМ!$D$10+'СЕТ СН'!$I$5</f>
        <v>5876.7882508099992</v>
      </c>
      <c r="E140" s="37">
        <f>SUMIFS(СВЦЭМ!$C$34:$C$777,СВЦЭМ!$A$34:$A$777,$A140,СВЦЭМ!$B$34:$B$777,E$119)+'СЕТ СН'!$I$9+СВЦЭМ!$D$10+'СЕТ СН'!$I$5</f>
        <v>5784.7692002900003</v>
      </c>
      <c r="F140" s="37">
        <f>SUMIFS(СВЦЭМ!$C$34:$C$777,СВЦЭМ!$A$34:$A$777,$A140,СВЦЭМ!$B$34:$B$777,F$119)+'СЕТ СН'!$I$9+СВЦЭМ!$D$10+'СЕТ СН'!$I$5</f>
        <v>5603.3916217599999</v>
      </c>
      <c r="G140" s="37">
        <f>SUMIFS(СВЦЭМ!$C$34:$C$777,СВЦЭМ!$A$34:$A$777,$A140,СВЦЭМ!$B$34:$B$777,G$119)+'СЕТ СН'!$I$9+СВЦЭМ!$D$10+'СЕТ СН'!$I$5</f>
        <v>5538.01490233</v>
      </c>
      <c r="H140" s="37">
        <f>SUMIFS(СВЦЭМ!$C$34:$C$777,СВЦЭМ!$A$34:$A$777,$A140,СВЦЭМ!$B$34:$B$777,H$119)+'СЕТ СН'!$I$9+СВЦЭМ!$D$10+'СЕТ СН'!$I$5</f>
        <v>5516.0733296500002</v>
      </c>
      <c r="I140" s="37">
        <f>SUMIFS(СВЦЭМ!$C$34:$C$777,СВЦЭМ!$A$34:$A$777,$A140,СВЦЭМ!$B$34:$B$777,I$119)+'СЕТ СН'!$I$9+СВЦЭМ!$D$10+'СЕТ СН'!$I$5</f>
        <v>5476.2085391199998</v>
      </c>
      <c r="J140" s="37">
        <f>SUMIFS(СВЦЭМ!$C$34:$C$777,СВЦЭМ!$A$34:$A$777,$A140,СВЦЭМ!$B$34:$B$777,J$119)+'СЕТ СН'!$I$9+СВЦЭМ!$D$10+'СЕТ СН'!$I$5</f>
        <v>5382.05919722</v>
      </c>
      <c r="K140" s="37">
        <f>SUMIFS(СВЦЭМ!$C$34:$C$777,СВЦЭМ!$A$34:$A$777,$A140,СВЦЭМ!$B$34:$B$777,K$119)+'СЕТ СН'!$I$9+СВЦЭМ!$D$10+'СЕТ СН'!$I$5</f>
        <v>5215.2466374999995</v>
      </c>
      <c r="L140" s="37">
        <f>SUMIFS(СВЦЭМ!$C$34:$C$777,СВЦЭМ!$A$34:$A$777,$A140,СВЦЭМ!$B$34:$B$777,L$119)+'СЕТ СН'!$I$9+СВЦЭМ!$D$10+'СЕТ СН'!$I$5</f>
        <v>5181.77173305</v>
      </c>
      <c r="M140" s="37">
        <f>SUMIFS(СВЦЭМ!$C$34:$C$777,СВЦЭМ!$A$34:$A$777,$A140,СВЦЭМ!$B$34:$B$777,M$119)+'СЕТ СН'!$I$9+СВЦЭМ!$D$10+'СЕТ СН'!$I$5</f>
        <v>5234.6565911799999</v>
      </c>
      <c r="N140" s="37">
        <f>SUMIFS(СВЦЭМ!$C$34:$C$777,СВЦЭМ!$A$34:$A$777,$A140,СВЦЭМ!$B$34:$B$777,N$119)+'СЕТ СН'!$I$9+СВЦЭМ!$D$10+'СЕТ СН'!$I$5</f>
        <v>5243.2372250199996</v>
      </c>
      <c r="O140" s="37">
        <f>SUMIFS(СВЦЭМ!$C$34:$C$777,СВЦЭМ!$A$34:$A$777,$A140,СВЦЭМ!$B$34:$B$777,O$119)+'СЕТ СН'!$I$9+СВЦЭМ!$D$10+'СЕТ СН'!$I$5</f>
        <v>5283.62964775</v>
      </c>
      <c r="P140" s="37">
        <f>SUMIFS(СВЦЭМ!$C$34:$C$777,СВЦЭМ!$A$34:$A$777,$A140,СВЦЭМ!$B$34:$B$777,P$119)+'СЕТ СН'!$I$9+СВЦЭМ!$D$10+'СЕТ СН'!$I$5</f>
        <v>5279.1481236399995</v>
      </c>
      <c r="Q140" s="37">
        <f>SUMIFS(СВЦЭМ!$C$34:$C$777,СВЦЭМ!$A$34:$A$777,$A140,СВЦЭМ!$B$34:$B$777,Q$119)+'СЕТ СН'!$I$9+СВЦЭМ!$D$10+'СЕТ СН'!$I$5</f>
        <v>5273.6943643999994</v>
      </c>
      <c r="R140" s="37">
        <f>SUMIFS(СВЦЭМ!$C$34:$C$777,СВЦЭМ!$A$34:$A$777,$A140,СВЦЭМ!$B$34:$B$777,R$119)+'СЕТ СН'!$I$9+СВЦЭМ!$D$10+'СЕТ СН'!$I$5</f>
        <v>5339.72580414</v>
      </c>
      <c r="S140" s="37">
        <f>SUMIFS(СВЦЭМ!$C$34:$C$777,СВЦЭМ!$A$34:$A$777,$A140,СВЦЭМ!$B$34:$B$777,S$119)+'СЕТ СН'!$I$9+СВЦЭМ!$D$10+'СЕТ СН'!$I$5</f>
        <v>5343.92355107</v>
      </c>
      <c r="T140" s="37">
        <f>SUMIFS(СВЦЭМ!$C$34:$C$777,СВЦЭМ!$A$34:$A$777,$A140,СВЦЭМ!$B$34:$B$777,T$119)+'СЕТ СН'!$I$9+СВЦЭМ!$D$10+'СЕТ СН'!$I$5</f>
        <v>5327.7926204099995</v>
      </c>
      <c r="U140" s="37">
        <f>SUMIFS(СВЦЭМ!$C$34:$C$777,СВЦЭМ!$A$34:$A$777,$A140,СВЦЭМ!$B$34:$B$777,U$119)+'СЕТ СН'!$I$9+СВЦЭМ!$D$10+'СЕТ СН'!$I$5</f>
        <v>5321.0394016499995</v>
      </c>
      <c r="V140" s="37">
        <f>SUMIFS(СВЦЭМ!$C$34:$C$777,СВЦЭМ!$A$34:$A$777,$A140,СВЦЭМ!$B$34:$B$777,V$119)+'СЕТ СН'!$I$9+СВЦЭМ!$D$10+'СЕТ СН'!$I$5</f>
        <v>5315.9041258999996</v>
      </c>
      <c r="W140" s="37">
        <f>SUMIFS(СВЦЭМ!$C$34:$C$777,СВЦЭМ!$A$34:$A$777,$A140,СВЦЭМ!$B$34:$B$777,W$119)+'СЕТ СН'!$I$9+СВЦЭМ!$D$10+'СЕТ СН'!$I$5</f>
        <v>5376.5752002699992</v>
      </c>
      <c r="X140" s="37">
        <f>SUMIFS(СВЦЭМ!$C$34:$C$777,СВЦЭМ!$A$34:$A$777,$A140,СВЦЭМ!$B$34:$B$777,X$119)+'СЕТ СН'!$I$9+СВЦЭМ!$D$10+'СЕТ СН'!$I$5</f>
        <v>5288.6067876799998</v>
      </c>
      <c r="Y140" s="37">
        <f>SUMIFS(СВЦЭМ!$C$34:$C$777,СВЦЭМ!$A$34:$A$777,$A140,СВЦЭМ!$B$34:$B$777,Y$119)+'СЕТ СН'!$I$9+СВЦЭМ!$D$10+'СЕТ СН'!$I$5</f>
        <v>5263.6166603699994</v>
      </c>
    </row>
    <row r="141" spans="1:25" ht="15.75" x14ac:dyDescent="0.2">
      <c r="A141" s="36">
        <f t="shared" si="3"/>
        <v>42604</v>
      </c>
      <c r="B141" s="37">
        <f>SUMIFS(СВЦЭМ!$C$34:$C$777,СВЦЭМ!$A$34:$A$777,$A141,СВЦЭМ!$B$34:$B$777,B$119)+'СЕТ СН'!$I$9+СВЦЭМ!$D$10+'СЕТ СН'!$I$5</f>
        <v>5283.90831445</v>
      </c>
      <c r="C141" s="37">
        <f>SUMIFS(СВЦЭМ!$C$34:$C$777,СВЦЭМ!$A$34:$A$777,$A141,СВЦЭМ!$B$34:$B$777,C$119)+'СЕТ СН'!$I$9+СВЦЭМ!$D$10+'СЕТ СН'!$I$5</f>
        <v>5354.4281994699995</v>
      </c>
      <c r="D141" s="37">
        <f>SUMIFS(СВЦЭМ!$C$34:$C$777,СВЦЭМ!$A$34:$A$777,$A141,СВЦЭМ!$B$34:$B$777,D$119)+'СЕТ СН'!$I$9+СВЦЭМ!$D$10+'СЕТ СН'!$I$5</f>
        <v>5419.1204694999997</v>
      </c>
      <c r="E141" s="37">
        <f>SUMIFS(СВЦЭМ!$C$34:$C$777,СВЦЭМ!$A$34:$A$777,$A141,СВЦЭМ!$B$34:$B$777,E$119)+'СЕТ СН'!$I$9+СВЦЭМ!$D$10+'СЕТ СН'!$I$5</f>
        <v>5401.9376430299999</v>
      </c>
      <c r="F141" s="37">
        <f>SUMIFS(СВЦЭМ!$C$34:$C$777,СВЦЭМ!$A$34:$A$777,$A141,СВЦЭМ!$B$34:$B$777,F$119)+'СЕТ СН'!$I$9+СВЦЭМ!$D$10+'СЕТ СН'!$I$5</f>
        <v>5372.3515665999994</v>
      </c>
      <c r="G141" s="37">
        <f>SUMIFS(СВЦЭМ!$C$34:$C$777,СВЦЭМ!$A$34:$A$777,$A141,СВЦЭМ!$B$34:$B$777,G$119)+'СЕТ СН'!$I$9+СВЦЭМ!$D$10+'СЕТ СН'!$I$5</f>
        <v>5337.87074106</v>
      </c>
      <c r="H141" s="37">
        <f>SUMIFS(СВЦЭМ!$C$34:$C$777,СВЦЭМ!$A$34:$A$777,$A141,СВЦЭМ!$B$34:$B$777,H$119)+'СЕТ СН'!$I$9+СВЦЭМ!$D$10+'СЕТ СН'!$I$5</f>
        <v>5258.4597161900001</v>
      </c>
      <c r="I141" s="37">
        <f>SUMIFS(СВЦЭМ!$C$34:$C$777,СВЦЭМ!$A$34:$A$777,$A141,СВЦЭМ!$B$34:$B$777,I$119)+'СЕТ СН'!$I$9+СВЦЭМ!$D$10+'СЕТ СН'!$I$5</f>
        <v>5246.99844519</v>
      </c>
      <c r="J141" s="37">
        <f>SUMIFS(СВЦЭМ!$C$34:$C$777,СВЦЭМ!$A$34:$A$777,$A141,СВЦЭМ!$B$34:$B$777,J$119)+'СЕТ СН'!$I$9+СВЦЭМ!$D$10+'СЕТ СН'!$I$5</f>
        <v>5156.2408907499994</v>
      </c>
      <c r="K141" s="37">
        <f>SUMIFS(СВЦЭМ!$C$34:$C$777,СВЦЭМ!$A$34:$A$777,$A141,СВЦЭМ!$B$34:$B$777,K$119)+'СЕТ СН'!$I$9+СВЦЭМ!$D$10+'СЕТ СН'!$I$5</f>
        <v>5106.9579612699999</v>
      </c>
      <c r="L141" s="37">
        <f>SUMIFS(СВЦЭМ!$C$34:$C$777,СВЦЭМ!$A$34:$A$777,$A141,СВЦЭМ!$B$34:$B$777,L$119)+'СЕТ СН'!$I$9+СВЦЭМ!$D$10+'СЕТ СН'!$I$5</f>
        <v>5150.2481897199996</v>
      </c>
      <c r="M141" s="37">
        <f>SUMIFS(СВЦЭМ!$C$34:$C$777,СВЦЭМ!$A$34:$A$777,$A141,СВЦЭМ!$B$34:$B$777,M$119)+'СЕТ СН'!$I$9+СВЦЭМ!$D$10+'СЕТ СН'!$I$5</f>
        <v>5187.7144427899993</v>
      </c>
      <c r="N141" s="37">
        <f>SUMIFS(СВЦЭМ!$C$34:$C$777,СВЦЭМ!$A$34:$A$777,$A141,СВЦЭМ!$B$34:$B$777,N$119)+'СЕТ СН'!$I$9+СВЦЭМ!$D$10+'СЕТ СН'!$I$5</f>
        <v>5167.5389831499997</v>
      </c>
      <c r="O141" s="37">
        <f>SUMIFS(СВЦЭМ!$C$34:$C$777,СВЦЭМ!$A$34:$A$777,$A141,СВЦЭМ!$B$34:$B$777,O$119)+'СЕТ СН'!$I$9+СВЦЭМ!$D$10+'СЕТ СН'!$I$5</f>
        <v>5212.4259755099993</v>
      </c>
      <c r="P141" s="37">
        <f>SUMIFS(СВЦЭМ!$C$34:$C$777,СВЦЭМ!$A$34:$A$777,$A141,СВЦЭМ!$B$34:$B$777,P$119)+'СЕТ СН'!$I$9+СВЦЭМ!$D$10+'СЕТ СН'!$I$5</f>
        <v>5208.4218558100001</v>
      </c>
      <c r="Q141" s="37">
        <f>SUMIFS(СВЦЭМ!$C$34:$C$777,СВЦЭМ!$A$34:$A$777,$A141,СВЦЭМ!$B$34:$B$777,Q$119)+'СЕТ СН'!$I$9+СВЦЭМ!$D$10+'СЕТ СН'!$I$5</f>
        <v>5172.1830203999998</v>
      </c>
      <c r="R141" s="37">
        <f>SUMIFS(СВЦЭМ!$C$34:$C$777,СВЦЭМ!$A$34:$A$777,$A141,СВЦЭМ!$B$34:$B$777,R$119)+'СЕТ СН'!$I$9+СВЦЭМ!$D$10+'СЕТ СН'!$I$5</f>
        <v>5178.9449110799997</v>
      </c>
      <c r="S141" s="37">
        <f>SUMIFS(СВЦЭМ!$C$34:$C$777,СВЦЭМ!$A$34:$A$777,$A141,СВЦЭМ!$B$34:$B$777,S$119)+'СЕТ СН'!$I$9+СВЦЭМ!$D$10+'СЕТ СН'!$I$5</f>
        <v>5171.18526965</v>
      </c>
      <c r="T141" s="37">
        <f>SUMIFS(СВЦЭМ!$C$34:$C$777,СВЦЭМ!$A$34:$A$777,$A141,СВЦЭМ!$B$34:$B$777,T$119)+'СЕТ СН'!$I$9+СВЦЭМ!$D$10+'СЕТ СН'!$I$5</f>
        <v>5109.5114675199993</v>
      </c>
      <c r="U141" s="37">
        <f>SUMIFS(СВЦЭМ!$C$34:$C$777,СВЦЭМ!$A$34:$A$777,$A141,СВЦЭМ!$B$34:$B$777,U$119)+'СЕТ СН'!$I$9+СВЦЭМ!$D$10+'СЕТ СН'!$I$5</f>
        <v>5099.0176560499995</v>
      </c>
      <c r="V141" s="37">
        <f>SUMIFS(СВЦЭМ!$C$34:$C$777,СВЦЭМ!$A$34:$A$777,$A141,СВЦЭМ!$B$34:$B$777,V$119)+'СЕТ СН'!$I$9+СВЦЭМ!$D$10+'СЕТ СН'!$I$5</f>
        <v>5094.8539988799994</v>
      </c>
      <c r="W141" s="37">
        <f>SUMIFS(СВЦЭМ!$C$34:$C$777,СВЦЭМ!$A$34:$A$777,$A141,СВЦЭМ!$B$34:$B$777,W$119)+'СЕТ СН'!$I$9+СВЦЭМ!$D$10+'СЕТ СН'!$I$5</f>
        <v>5081.2953937900002</v>
      </c>
      <c r="X141" s="37">
        <f>SUMIFS(СВЦЭМ!$C$34:$C$777,СВЦЭМ!$A$34:$A$777,$A141,СВЦЭМ!$B$34:$B$777,X$119)+'СЕТ СН'!$I$9+СВЦЭМ!$D$10+'СЕТ СН'!$I$5</f>
        <v>5065.1044580599992</v>
      </c>
      <c r="Y141" s="37">
        <f>SUMIFS(СВЦЭМ!$C$34:$C$777,СВЦЭМ!$A$34:$A$777,$A141,СВЦЭМ!$B$34:$B$777,Y$119)+'СЕТ СН'!$I$9+СВЦЭМ!$D$10+'СЕТ СН'!$I$5</f>
        <v>5128.9504756499991</v>
      </c>
    </row>
    <row r="142" spans="1:25" ht="15.75" x14ac:dyDescent="0.2">
      <c r="A142" s="36">
        <f t="shared" si="3"/>
        <v>42605</v>
      </c>
      <c r="B142" s="37">
        <f>SUMIFS(СВЦЭМ!$C$34:$C$777,СВЦЭМ!$A$34:$A$777,$A142,СВЦЭМ!$B$34:$B$777,B$119)+'СЕТ СН'!$I$9+СВЦЭМ!$D$10+'СЕТ СН'!$I$5</f>
        <v>5161.1743096</v>
      </c>
      <c r="C142" s="37">
        <f>SUMIFS(СВЦЭМ!$C$34:$C$777,СВЦЭМ!$A$34:$A$777,$A142,СВЦЭМ!$B$34:$B$777,C$119)+'СЕТ СН'!$I$9+СВЦЭМ!$D$10+'СЕТ СН'!$I$5</f>
        <v>5231.3828625699998</v>
      </c>
      <c r="D142" s="37">
        <f>SUMIFS(СВЦЭМ!$C$34:$C$777,СВЦЭМ!$A$34:$A$777,$A142,СВЦЭМ!$B$34:$B$777,D$119)+'СЕТ СН'!$I$9+СВЦЭМ!$D$10+'СЕТ СН'!$I$5</f>
        <v>5256.7957849899994</v>
      </c>
      <c r="E142" s="37">
        <f>SUMIFS(СВЦЭМ!$C$34:$C$777,СВЦЭМ!$A$34:$A$777,$A142,СВЦЭМ!$B$34:$B$777,E$119)+'СЕТ СН'!$I$9+СВЦЭМ!$D$10+'СЕТ СН'!$I$5</f>
        <v>5263.4319981699991</v>
      </c>
      <c r="F142" s="37">
        <f>SUMIFS(СВЦЭМ!$C$34:$C$777,СВЦЭМ!$A$34:$A$777,$A142,СВЦЭМ!$B$34:$B$777,F$119)+'СЕТ СН'!$I$9+СВЦЭМ!$D$10+'СЕТ СН'!$I$5</f>
        <v>5253.8885609099998</v>
      </c>
      <c r="G142" s="37">
        <f>SUMIFS(СВЦЭМ!$C$34:$C$777,СВЦЭМ!$A$34:$A$777,$A142,СВЦЭМ!$B$34:$B$777,G$119)+'СЕТ СН'!$I$9+СВЦЭМ!$D$10+'СЕТ СН'!$I$5</f>
        <v>5266.4539204100001</v>
      </c>
      <c r="H142" s="37">
        <f>SUMIFS(СВЦЭМ!$C$34:$C$777,СВЦЭМ!$A$34:$A$777,$A142,СВЦЭМ!$B$34:$B$777,H$119)+'СЕТ СН'!$I$9+СВЦЭМ!$D$10+'СЕТ СН'!$I$5</f>
        <v>5291.9333110499992</v>
      </c>
      <c r="I142" s="37">
        <f>SUMIFS(СВЦЭМ!$C$34:$C$777,СВЦЭМ!$A$34:$A$777,$A142,СВЦЭМ!$B$34:$B$777,I$119)+'СЕТ СН'!$I$9+СВЦЭМ!$D$10+'СЕТ СН'!$I$5</f>
        <v>5266.8836035999993</v>
      </c>
      <c r="J142" s="37">
        <f>SUMIFS(СВЦЭМ!$C$34:$C$777,СВЦЭМ!$A$34:$A$777,$A142,СВЦЭМ!$B$34:$B$777,J$119)+'СЕТ СН'!$I$9+СВЦЭМ!$D$10+'СЕТ СН'!$I$5</f>
        <v>5305.3963953299999</v>
      </c>
      <c r="K142" s="37">
        <f>SUMIFS(СВЦЭМ!$C$34:$C$777,СВЦЭМ!$A$34:$A$777,$A142,СВЦЭМ!$B$34:$B$777,K$119)+'СЕТ СН'!$I$9+СВЦЭМ!$D$10+'СЕТ СН'!$I$5</f>
        <v>5094.1897277799999</v>
      </c>
      <c r="L142" s="37">
        <f>SUMIFS(СВЦЭМ!$C$34:$C$777,СВЦЭМ!$A$34:$A$777,$A142,СВЦЭМ!$B$34:$B$777,L$119)+'СЕТ СН'!$I$9+СВЦЭМ!$D$10+'СЕТ СН'!$I$5</f>
        <v>5056.4898120799999</v>
      </c>
      <c r="M142" s="37">
        <f>SUMIFS(СВЦЭМ!$C$34:$C$777,СВЦЭМ!$A$34:$A$777,$A142,СВЦЭМ!$B$34:$B$777,M$119)+'СЕТ СН'!$I$9+СВЦЭМ!$D$10+'СЕТ СН'!$I$5</f>
        <v>5041.5663227799996</v>
      </c>
      <c r="N142" s="37">
        <f>SUMIFS(СВЦЭМ!$C$34:$C$777,СВЦЭМ!$A$34:$A$777,$A142,СВЦЭМ!$B$34:$B$777,N$119)+'СЕТ СН'!$I$9+СВЦЭМ!$D$10+'СЕТ СН'!$I$5</f>
        <v>5054.5454071899994</v>
      </c>
      <c r="O142" s="37">
        <f>SUMIFS(СВЦЭМ!$C$34:$C$777,СВЦЭМ!$A$34:$A$777,$A142,СВЦЭМ!$B$34:$B$777,O$119)+'СЕТ СН'!$I$9+СВЦЭМ!$D$10+'СЕТ СН'!$I$5</f>
        <v>5090.3934066099991</v>
      </c>
      <c r="P142" s="37">
        <f>SUMIFS(СВЦЭМ!$C$34:$C$777,СВЦЭМ!$A$34:$A$777,$A142,СВЦЭМ!$B$34:$B$777,P$119)+'СЕТ СН'!$I$9+СВЦЭМ!$D$10+'СЕТ СН'!$I$5</f>
        <v>5101.8093161399993</v>
      </c>
      <c r="Q142" s="37">
        <f>SUMIFS(СВЦЭМ!$C$34:$C$777,СВЦЭМ!$A$34:$A$777,$A142,СВЦЭМ!$B$34:$B$777,Q$119)+'СЕТ СН'!$I$9+СВЦЭМ!$D$10+'СЕТ СН'!$I$5</f>
        <v>5050.1809969099995</v>
      </c>
      <c r="R142" s="37">
        <f>SUMIFS(СВЦЭМ!$C$34:$C$777,СВЦЭМ!$A$34:$A$777,$A142,СВЦЭМ!$B$34:$B$777,R$119)+'СЕТ СН'!$I$9+СВЦЭМ!$D$10+'СЕТ СН'!$I$5</f>
        <v>5077.5864229299996</v>
      </c>
      <c r="S142" s="37">
        <f>SUMIFS(СВЦЭМ!$C$34:$C$777,СВЦЭМ!$A$34:$A$777,$A142,СВЦЭМ!$B$34:$B$777,S$119)+'СЕТ СН'!$I$9+СВЦЭМ!$D$10+'СЕТ СН'!$I$5</f>
        <v>5075.0530419099996</v>
      </c>
      <c r="T142" s="37">
        <f>SUMIFS(СВЦЭМ!$C$34:$C$777,СВЦЭМ!$A$34:$A$777,$A142,СВЦЭМ!$B$34:$B$777,T$119)+'СЕТ СН'!$I$9+СВЦЭМ!$D$10+'СЕТ СН'!$I$5</f>
        <v>5056.5694758599993</v>
      </c>
      <c r="U142" s="37">
        <f>SUMIFS(СВЦЭМ!$C$34:$C$777,СВЦЭМ!$A$34:$A$777,$A142,СВЦЭМ!$B$34:$B$777,U$119)+'СЕТ СН'!$I$9+СВЦЭМ!$D$10+'СЕТ СН'!$I$5</f>
        <v>5034.4056115499998</v>
      </c>
      <c r="V142" s="37">
        <f>SUMIFS(СВЦЭМ!$C$34:$C$777,СВЦЭМ!$A$34:$A$777,$A142,СВЦЭМ!$B$34:$B$777,V$119)+'СЕТ СН'!$I$9+СВЦЭМ!$D$10+'СЕТ СН'!$I$5</f>
        <v>5054.4324557299997</v>
      </c>
      <c r="W142" s="37">
        <f>SUMIFS(СВЦЭМ!$C$34:$C$777,СВЦЭМ!$A$34:$A$777,$A142,СВЦЭМ!$B$34:$B$777,W$119)+'СЕТ СН'!$I$9+СВЦЭМ!$D$10+'СЕТ СН'!$I$5</f>
        <v>5068.4888716699998</v>
      </c>
      <c r="X142" s="37">
        <f>SUMIFS(СВЦЭМ!$C$34:$C$777,СВЦЭМ!$A$34:$A$777,$A142,СВЦЭМ!$B$34:$B$777,X$119)+'СЕТ СН'!$I$9+СВЦЭМ!$D$10+'СЕТ СН'!$I$5</f>
        <v>5132.9606364299998</v>
      </c>
      <c r="Y142" s="37">
        <f>SUMIFS(СВЦЭМ!$C$34:$C$777,СВЦЭМ!$A$34:$A$777,$A142,СВЦЭМ!$B$34:$B$777,Y$119)+'СЕТ СН'!$I$9+СВЦЭМ!$D$10+'СЕТ СН'!$I$5</f>
        <v>5125.5269578199996</v>
      </c>
    </row>
    <row r="143" spans="1:25" ht="15.75" x14ac:dyDescent="0.2">
      <c r="A143" s="36">
        <f t="shared" si="3"/>
        <v>42606</v>
      </c>
      <c r="B143" s="37">
        <f>SUMIFS(СВЦЭМ!$C$34:$C$777,СВЦЭМ!$A$34:$A$777,$A143,СВЦЭМ!$B$34:$B$777,B$119)+'СЕТ СН'!$I$9+СВЦЭМ!$D$10+'СЕТ СН'!$I$5</f>
        <v>5202.6317967699997</v>
      </c>
      <c r="C143" s="37">
        <f>SUMIFS(СВЦЭМ!$C$34:$C$777,СВЦЭМ!$A$34:$A$777,$A143,СВЦЭМ!$B$34:$B$777,C$119)+'СЕТ СН'!$I$9+СВЦЭМ!$D$10+'СЕТ СН'!$I$5</f>
        <v>5257.3263017199997</v>
      </c>
      <c r="D143" s="37">
        <f>SUMIFS(СВЦЭМ!$C$34:$C$777,СВЦЭМ!$A$34:$A$777,$A143,СВЦЭМ!$B$34:$B$777,D$119)+'СЕТ СН'!$I$9+СВЦЭМ!$D$10+'СЕТ СН'!$I$5</f>
        <v>5252.3287680799995</v>
      </c>
      <c r="E143" s="37">
        <f>SUMIFS(СВЦЭМ!$C$34:$C$777,СВЦЭМ!$A$34:$A$777,$A143,СВЦЭМ!$B$34:$B$777,E$119)+'СЕТ СН'!$I$9+СВЦЭМ!$D$10+'СЕТ СН'!$I$5</f>
        <v>5260.3082185099993</v>
      </c>
      <c r="F143" s="37">
        <f>SUMIFS(СВЦЭМ!$C$34:$C$777,СВЦЭМ!$A$34:$A$777,$A143,СВЦЭМ!$B$34:$B$777,F$119)+'СЕТ СН'!$I$9+СВЦЭМ!$D$10+'СЕТ СН'!$I$5</f>
        <v>5241.8732486899999</v>
      </c>
      <c r="G143" s="37">
        <f>SUMIFS(СВЦЭМ!$C$34:$C$777,СВЦЭМ!$A$34:$A$777,$A143,СВЦЭМ!$B$34:$B$777,G$119)+'СЕТ СН'!$I$9+СВЦЭМ!$D$10+'СЕТ СН'!$I$5</f>
        <v>5286.8197076999995</v>
      </c>
      <c r="H143" s="37">
        <f>SUMIFS(СВЦЭМ!$C$34:$C$777,СВЦЭМ!$A$34:$A$777,$A143,СВЦЭМ!$B$34:$B$777,H$119)+'СЕТ СН'!$I$9+СВЦЭМ!$D$10+'СЕТ СН'!$I$5</f>
        <v>5231.5112673399999</v>
      </c>
      <c r="I143" s="37">
        <f>SUMIFS(СВЦЭМ!$C$34:$C$777,СВЦЭМ!$A$34:$A$777,$A143,СВЦЭМ!$B$34:$B$777,I$119)+'СЕТ СН'!$I$9+СВЦЭМ!$D$10+'СЕТ СН'!$I$5</f>
        <v>5214.10726239</v>
      </c>
      <c r="J143" s="37">
        <f>SUMIFS(СВЦЭМ!$C$34:$C$777,СВЦЭМ!$A$34:$A$777,$A143,СВЦЭМ!$B$34:$B$777,J$119)+'СЕТ СН'!$I$9+СВЦЭМ!$D$10+'СЕТ СН'!$I$5</f>
        <v>5141.7413601099997</v>
      </c>
      <c r="K143" s="37">
        <f>SUMIFS(СВЦЭМ!$C$34:$C$777,СВЦЭМ!$A$34:$A$777,$A143,СВЦЭМ!$B$34:$B$777,K$119)+'СЕТ СН'!$I$9+СВЦЭМ!$D$10+'СЕТ СН'!$I$5</f>
        <v>5068.11527544</v>
      </c>
      <c r="L143" s="37">
        <f>SUMIFS(СВЦЭМ!$C$34:$C$777,СВЦЭМ!$A$34:$A$777,$A143,СВЦЭМ!$B$34:$B$777,L$119)+'СЕТ СН'!$I$9+СВЦЭМ!$D$10+'СЕТ СН'!$I$5</f>
        <v>5063.2580702099995</v>
      </c>
      <c r="M143" s="37">
        <f>SUMIFS(СВЦЭМ!$C$34:$C$777,СВЦЭМ!$A$34:$A$777,$A143,СВЦЭМ!$B$34:$B$777,M$119)+'СЕТ СН'!$I$9+СВЦЭМ!$D$10+'СЕТ СН'!$I$5</f>
        <v>5094.2164865300001</v>
      </c>
      <c r="N143" s="37">
        <f>SUMIFS(СВЦЭМ!$C$34:$C$777,СВЦЭМ!$A$34:$A$777,$A143,СВЦЭМ!$B$34:$B$777,N$119)+'СЕТ СН'!$I$9+СВЦЭМ!$D$10+'СЕТ СН'!$I$5</f>
        <v>5056.0665146799993</v>
      </c>
      <c r="O143" s="37">
        <f>SUMIFS(СВЦЭМ!$C$34:$C$777,СВЦЭМ!$A$34:$A$777,$A143,СВЦЭМ!$B$34:$B$777,O$119)+'СЕТ СН'!$I$9+СВЦЭМ!$D$10+'СЕТ СН'!$I$5</f>
        <v>5111.5964354099997</v>
      </c>
      <c r="P143" s="37">
        <f>SUMIFS(СВЦЭМ!$C$34:$C$777,СВЦЭМ!$A$34:$A$777,$A143,СВЦЭМ!$B$34:$B$777,P$119)+'СЕТ СН'!$I$9+СВЦЭМ!$D$10+'СЕТ СН'!$I$5</f>
        <v>5133.1733224499994</v>
      </c>
      <c r="Q143" s="37">
        <f>SUMIFS(СВЦЭМ!$C$34:$C$777,СВЦЭМ!$A$34:$A$777,$A143,СВЦЭМ!$B$34:$B$777,Q$119)+'СЕТ СН'!$I$9+СВЦЭМ!$D$10+'СЕТ СН'!$I$5</f>
        <v>5090.19341824</v>
      </c>
      <c r="R143" s="37">
        <f>SUMIFS(СВЦЭМ!$C$34:$C$777,СВЦЭМ!$A$34:$A$777,$A143,СВЦЭМ!$B$34:$B$777,R$119)+'СЕТ СН'!$I$9+СВЦЭМ!$D$10+'СЕТ СН'!$I$5</f>
        <v>5060.2154192599992</v>
      </c>
      <c r="S143" s="37">
        <f>SUMIFS(СВЦЭМ!$C$34:$C$777,СВЦЭМ!$A$34:$A$777,$A143,СВЦЭМ!$B$34:$B$777,S$119)+'СЕТ СН'!$I$9+СВЦЭМ!$D$10+'СЕТ СН'!$I$5</f>
        <v>5029.9740415199994</v>
      </c>
      <c r="T143" s="37">
        <f>SUMIFS(СВЦЭМ!$C$34:$C$777,СВЦЭМ!$A$34:$A$777,$A143,СВЦЭМ!$B$34:$B$777,T$119)+'СЕТ СН'!$I$9+СВЦЭМ!$D$10+'СЕТ СН'!$I$5</f>
        <v>5055.5846379699997</v>
      </c>
      <c r="U143" s="37">
        <f>SUMIFS(СВЦЭМ!$C$34:$C$777,СВЦЭМ!$A$34:$A$777,$A143,СВЦЭМ!$B$34:$B$777,U$119)+'СЕТ СН'!$I$9+СВЦЭМ!$D$10+'СЕТ СН'!$I$5</f>
        <v>5065.4086782300001</v>
      </c>
      <c r="V143" s="37">
        <f>SUMIFS(СВЦЭМ!$C$34:$C$777,СВЦЭМ!$A$34:$A$777,$A143,СВЦЭМ!$B$34:$B$777,V$119)+'СЕТ СН'!$I$9+СВЦЭМ!$D$10+'СЕТ СН'!$I$5</f>
        <v>5093.6109047899999</v>
      </c>
      <c r="W143" s="37">
        <f>SUMIFS(СВЦЭМ!$C$34:$C$777,СВЦЭМ!$A$34:$A$777,$A143,СВЦЭМ!$B$34:$B$777,W$119)+'СЕТ СН'!$I$9+СВЦЭМ!$D$10+'СЕТ СН'!$I$5</f>
        <v>5100.7155116199992</v>
      </c>
      <c r="X143" s="37">
        <f>SUMIFS(СВЦЭМ!$C$34:$C$777,СВЦЭМ!$A$34:$A$777,$A143,СВЦЭМ!$B$34:$B$777,X$119)+'СЕТ СН'!$I$9+СВЦЭМ!$D$10+'СЕТ СН'!$I$5</f>
        <v>5041.0097693499993</v>
      </c>
      <c r="Y143" s="37">
        <f>SUMIFS(СВЦЭМ!$C$34:$C$777,СВЦЭМ!$A$34:$A$777,$A143,СВЦЭМ!$B$34:$B$777,Y$119)+'СЕТ СН'!$I$9+СВЦЭМ!$D$10+'СЕТ СН'!$I$5</f>
        <v>5048.9158100499999</v>
      </c>
    </row>
    <row r="144" spans="1:25" ht="15.75" x14ac:dyDescent="0.2">
      <c r="A144" s="36">
        <f t="shared" si="3"/>
        <v>42607</v>
      </c>
      <c r="B144" s="37">
        <f>SUMIFS(СВЦЭМ!$C$34:$C$777,СВЦЭМ!$A$34:$A$777,$A144,СВЦЭМ!$B$34:$B$777,B$119)+'СЕТ СН'!$I$9+СВЦЭМ!$D$10+'СЕТ СН'!$I$5</f>
        <v>5155.0722688299993</v>
      </c>
      <c r="C144" s="37">
        <f>SUMIFS(СВЦЭМ!$C$34:$C$777,СВЦЭМ!$A$34:$A$777,$A144,СВЦЭМ!$B$34:$B$777,C$119)+'СЕТ СН'!$I$9+СВЦЭМ!$D$10+'СЕТ СН'!$I$5</f>
        <v>5224.2516925199998</v>
      </c>
      <c r="D144" s="37">
        <f>SUMIFS(СВЦЭМ!$C$34:$C$777,СВЦЭМ!$A$34:$A$777,$A144,СВЦЭМ!$B$34:$B$777,D$119)+'СЕТ СН'!$I$9+СВЦЭМ!$D$10+'СЕТ СН'!$I$5</f>
        <v>5243.5699385199996</v>
      </c>
      <c r="E144" s="37">
        <f>SUMIFS(СВЦЭМ!$C$34:$C$777,СВЦЭМ!$A$34:$A$777,$A144,СВЦЭМ!$B$34:$B$777,E$119)+'СЕТ СН'!$I$9+СВЦЭМ!$D$10+'СЕТ СН'!$I$5</f>
        <v>5244.0067295599993</v>
      </c>
      <c r="F144" s="37">
        <f>SUMIFS(СВЦЭМ!$C$34:$C$777,СВЦЭМ!$A$34:$A$777,$A144,СВЦЭМ!$B$34:$B$777,F$119)+'СЕТ СН'!$I$9+СВЦЭМ!$D$10+'СЕТ СН'!$I$5</f>
        <v>5235.3333564999994</v>
      </c>
      <c r="G144" s="37">
        <f>SUMIFS(СВЦЭМ!$C$34:$C$777,СВЦЭМ!$A$34:$A$777,$A144,СВЦЭМ!$B$34:$B$777,G$119)+'СЕТ СН'!$I$9+СВЦЭМ!$D$10+'СЕТ СН'!$I$5</f>
        <v>5305.6326469799997</v>
      </c>
      <c r="H144" s="37">
        <f>SUMIFS(СВЦЭМ!$C$34:$C$777,СВЦЭМ!$A$34:$A$777,$A144,СВЦЭМ!$B$34:$B$777,H$119)+'СЕТ СН'!$I$9+СВЦЭМ!$D$10+'СЕТ СН'!$I$5</f>
        <v>5188.5601886699997</v>
      </c>
      <c r="I144" s="37">
        <f>SUMIFS(СВЦЭМ!$C$34:$C$777,СВЦЭМ!$A$34:$A$777,$A144,СВЦЭМ!$B$34:$B$777,I$119)+'СЕТ СН'!$I$9+СВЦЭМ!$D$10+'СЕТ СН'!$I$5</f>
        <v>5138.5227416799999</v>
      </c>
      <c r="J144" s="37">
        <f>SUMIFS(СВЦЭМ!$C$34:$C$777,СВЦЭМ!$A$34:$A$777,$A144,СВЦЭМ!$B$34:$B$777,J$119)+'СЕТ СН'!$I$9+СВЦЭМ!$D$10+'СЕТ СН'!$I$5</f>
        <v>5096.8539898700001</v>
      </c>
      <c r="K144" s="37">
        <f>SUMIFS(СВЦЭМ!$C$34:$C$777,СВЦЭМ!$A$34:$A$777,$A144,СВЦЭМ!$B$34:$B$777,K$119)+'СЕТ СН'!$I$9+СВЦЭМ!$D$10+'СЕТ СН'!$I$5</f>
        <v>5019.8241603400002</v>
      </c>
      <c r="L144" s="37">
        <f>SUMIFS(СВЦЭМ!$C$34:$C$777,СВЦЭМ!$A$34:$A$777,$A144,СВЦЭМ!$B$34:$B$777,L$119)+'СЕТ СН'!$I$9+СВЦЭМ!$D$10+'СЕТ СН'!$I$5</f>
        <v>5015.00178529</v>
      </c>
      <c r="M144" s="37">
        <f>SUMIFS(СВЦЭМ!$C$34:$C$777,СВЦЭМ!$A$34:$A$777,$A144,СВЦЭМ!$B$34:$B$777,M$119)+'СЕТ СН'!$I$9+СВЦЭМ!$D$10+'СЕТ СН'!$I$5</f>
        <v>5088.8739068899995</v>
      </c>
      <c r="N144" s="37">
        <f>SUMIFS(СВЦЭМ!$C$34:$C$777,СВЦЭМ!$A$34:$A$777,$A144,СВЦЭМ!$B$34:$B$777,N$119)+'СЕТ СН'!$I$9+СВЦЭМ!$D$10+'СЕТ СН'!$I$5</f>
        <v>5046.4263432899997</v>
      </c>
      <c r="O144" s="37">
        <f>SUMIFS(СВЦЭМ!$C$34:$C$777,СВЦЭМ!$A$34:$A$777,$A144,СВЦЭМ!$B$34:$B$777,O$119)+'СЕТ СН'!$I$9+СВЦЭМ!$D$10+'СЕТ СН'!$I$5</f>
        <v>5034.23170037</v>
      </c>
      <c r="P144" s="37">
        <f>SUMIFS(СВЦЭМ!$C$34:$C$777,СВЦЭМ!$A$34:$A$777,$A144,СВЦЭМ!$B$34:$B$777,P$119)+'СЕТ СН'!$I$9+СВЦЭМ!$D$10+'СЕТ СН'!$I$5</f>
        <v>5008.0632742299995</v>
      </c>
      <c r="Q144" s="37">
        <f>SUMIFS(СВЦЭМ!$C$34:$C$777,СВЦЭМ!$A$34:$A$777,$A144,СВЦЭМ!$B$34:$B$777,Q$119)+'СЕТ СН'!$I$9+СВЦЭМ!$D$10+'СЕТ СН'!$I$5</f>
        <v>4999.5506785799998</v>
      </c>
      <c r="R144" s="37">
        <f>SUMIFS(СВЦЭМ!$C$34:$C$777,СВЦЭМ!$A$34:$A$777,$A144,СВЦЭМ!$B$34:$B$777,R$119)+'СЕТ СН'!$I$9+СВЦЭМ!$D$10+'СЕТ СН'!$I$5</f>
        <v>5063.2164907199995</v>
      </c>
      <c r="S144" s="37">
        <f>SUMIFS(СВЦЭМ!$C$34:$C$777,СВЦЭМ!$A$34:$A$777,$A144,СВЦЭМ!$B$34:$B$777,S$119)+'СЕТ СН'!$I$9+СВЦЭМ!$D$10+'СЕТ СН'!$I$5</f>
        <v>5097.3396979499994</v>
      </c>
      <c r="T144" s="37">
        <f>SUMIFS(СВЦЭМ!$C$34:$C$777,СВЦЭМ!$A$34:$A$777,$A144,СВЦЭМ!$B$34:$B$777,T$119)+'СЕТ СН'!$I$9+СВЦЭМ!$D$10+'СЕТ СН'!$I$5</f>
        <v>5181.9373656199996</v>
      </c>
      <c r="U144" s="37">
        <f>SUMIFS(СВЦЭМ!$C$34:$C$777,СВЦЭМ!$A$34:$A$777,$A144,СВЦЭМ!$B$34:$B$777,U$119)+'СЕТ СН'!$I$9+СВЦЭМ!$D$10+'СЕТ СН'!$I$5</f>
        <v>5197.6296374999993</v>
      </c>
      <c r="V144" s="37">
        <f>SUMIFS(СВЦЭМ!$C$34:$C$777,СВЦЭМ!$A$34:$A$777,$A144,СВЦЭМ!$B$34:$B$777,V$119)+'СЕТ СН'!$I$9+СВЦЭМ!$D$10+'СЕТ СН'!$I$5</f>
        <v>5210.5863411099999</v>
      </c>
      <c r="W144" s="37">
        <f>SUMIFS(СВЦЭМ!$C$34:$C$777,СВЦЭМ!$A$34:$A$777,$A144,СВЦЭМ!$B$34:$B$777,W$119)+'СЕТ СН'!$I$9+СВЦЭМ!$D$10+'СЕТ СН'!$I$5</f>
        <v>5211.1126262899998</v>
      </c>
      <c r="X144" s="37">
        <f>SUMIFS(СВЦЭМ!$C$34:$C$777,СВЦЭМ!$A$34:$A$777,$A144,СВЦЭМ!$B$34:$B$777,X$119)+'СЕТ СН'!$I$9+СВЦЭМ!$D$10+'СЕТ СН'!$I$5</f>
        <v>5178.1308925399999</v>
      </c>
      <c r="Y144" s="37">
        <f>SUMIFS(СВЦЭМ!$C$34:$C$777,СВЦЭМ!$A$34:$A$777,$A144,СВЦЭМ!$B$34:$B$777,Y$119)+'СЕТ СН'!$I$9+СВЦЭМ!$D$10+'СЕТ СН'!$I$5</f>
        <v>5177.4182709500001</v>
      </c>
    </row>
    <row r="145" spans="1:26" ht="15.75" x14ac:dyDescent="0.2">
      <c r="A145" s="36">
        <f t="shared" si="3"/>
        <v>42608</v>
      </c>
      <c r="B145" s="37">
        <f>SUMIFS(СВЦЭМ!$C$34:$C$777,СВЦЭМ!$A$34:$A$777,$A145,СВЦЭМ!$B$34:$B$777,B$119)+'СЕТ СН'!$I$9+СВЦЭМ!$D$10+'СЕТ СН'!$I$5</f>
        <v>5271.3405426899999</v>
      </c>
      <c r="C145" s="37">
        <f>SUMIFS(СВЦЭМ!$C$34:$C$777,СВЦЭМ!$A$34:$A$777,$A145,СВЦЭМ!$B$34:$B$777,C$119)+'СЕТ СН'!$I$9+СВЦЭМ!$D$10+'СЕТ СН'!$I$5</f>
        <v>5331.6920733299994</v>
      </c>
      <c r="D145" s="37">
        <f>SUMIFS(СВЦЭМ!$C$34:$C$777,СВЦЭМ!$A$34:$A$777,$A145,СВЦЭМ!$B$34:$B$777,D$119)+'СЕТ СН'!$I$9+СВЦЭМ!$D$10+'СЕТ СН'!$I$5</f>
        <v>5382.8074842599999</v>
      </c>
      <c r="E145" s="37">
        <f>SUMIFS(СВЦЭМ!$C$34:$C$777,СВЦЭМ!$A$34:$A$777,$A145,СВЦЭМ!$B$34:$B$777,E$119)+'СЕТ СН'!$I$9+СВЦЭМ!$D$10+'СЕТ СН'!$I$5</f>
        <v>5384.2616183899991</v>
      </c>
      <c r="F145" s="37">
        <f>SUMIFS(СВЦЭМ!$C$34:$C$777,СВЦЭМ!$A$34:$A$777,$A145,СВЦЭМ!$B$34:$B$777,F$119)+'СЕТ СН'!$I$9+СВЦЭМ!$D$10+'СЕТ СН'!$I$5</f>
        <v>5396.7762999999995</v>
      </c>
      <c r="G145" s="37">
        <f>SUMIFS(СВЦЭМ!$C$34:$C$777,СВЦЭМ!$A$34:$A$777,$A145,СВЦЭМ!$B$34:$B$777,G$119)+'СЕТ СН'!$I$9+СВЦЭМ!$D$10+'СЕТ СН'!$I$5</f>
        <v>5428.3465313199995</v>
      </c>
      <c r="H145" s="37">
        <f>SUMIFS(СВЦЭМ!$C$34:$C$777,СВЦЭМ!$A$34:$A$777,$A145,СВЦЭМ!$B$34:$B$777,H$119)+'СЕТ СН'!$I$9+СВЦЭМ!$D$10+'СЕТ СН'!$I$5</f>
        <v>5448.221354629999</v>
      </c>
      <c r="I145" s="37">
        <f>SUMIFS(СВЦЭМ!$C$34:$C$777,СВЦЭМ!$A$34:$A$777,$A145,СВЦЭМ!$B$34:$B$777,I$119)+'СЕТ СН'!$I$9+СВЦЭМ!$D$10+'СЕТ СН'!$I$5</f>
        <v>5292.1254214599994</v>
      </c>
      <c r="J145" s="37">
        <f>SUMIFS(СВЦЭМ!$C$34:$C$777,СВЦЭМ!$A$34:$A$777,$A145,СВЦЭМ!$B$34:$B$777,J$119)+'СЕТ СН'!$I$9+СВЦЭМ!$D$10+'СЕТ СН'!$I$5</f>
        <v>5151.2513780399995</v>
      </c>
      <c r="K145" s="37">
        <f>SUMIFS(СВЦЭМ!$C$34:$C$777,СВЦЭМ!$A$34:$A$777,$A145,СВЦЭМ!$B$34:$B$777,K$119)+'СЕТ СН'!$I$9+СВЦЭМ!$D$10+'СЕТ СН'!$I$5</f>
        <v>5100.7619443699996</v>
      </c>
      <c r="L145" s="37">
        <f>SUMIFS(СВЦЭМ!$C$34:$C$777,СВЦЭМ!$A$34:$A$777,$A145,СВЦЭМ!$B$34:$B$777,L$119)+'СЕТ СН'!$I$9+СВЦЭМ!$D$10+'СЕТ СН'!$I$5</f>
        <v>5122.6566765600001</v>
      </c>
      <c r="M145" s="37">
        <f>SUMIFS(СВЦЭМ!$C$34:$C$777,СВЦЭМ!$A$34:$A$777,$A145,СВЦЭМ!$B$34:$B$777,M$119)+'СЕТ СН'!$I$9+СВЦЭМ!$D$10+'СЕТ СН'!$I$5</f>
        <v>5222.3965897299995</v>
      </c>
      <c r="N145" s="37">
        <f>SUMIFS(СВЦЭМ!$C$34:$C$777,СВЦЭМ!$A$34:$A$777,$A145,СВЦЭМ!$B$34:$B$777,N$119)+'СЕТ СН'!$I$9+СВЦЭМ!$D$10+'СЕТ СН'!$I$5</f>
        <v>5128.5595454799995</v>
      </c>
      <c r="O145" s="37">
        <f>SUMIFS(СВЦЭМ!$C$34:$C$777,СВЦЭМ!$A$34:$A$777,$A145,СВЦЭМ!$B$34:$B$777,O$119)+'СЕТ СН'!$I$9+СВЦЭМ!$D$10+'СЕТ СН'!$I$5</f>
        <v>5369.3189107799999</v>
      </c>
      <c r="P145" s="37">
        <f>SUMIFS(СВЦЭМ!$C$34:$C$777,СВЦЭМ!$A$34:$A$777,$A145,СВЦЭМ!$B$34:$B$777,P$119)+'СЕТ СН'!$I$9+СВЦЭМ!$D$10+'СЕТ СН'!$I$5</f>
        <v>5500.7395873299993</v>
      </c>
      <c r="Q145" s="37">
        <f>SUMIFS(СВЦЭМ!$C$34:$C$777,СВЦЭМ!$A$34:$A$777,$A145,СВЦЭМ!$B$34:$B$777,Q$119)+'СЕТ СН'!$I$9+СВЦЭМ!$D$10+'СЕТ СН'!$I$5</f>
        <v>5227.0160517199993</v>
      </c>
      <c r="R145" s="37">
        <f>SUMIFS(СВЦЭМ!$C$34:$C$777,СВЦЭМ!$A$34:$A$777,$A145,СВЦЭМ!$B$34:$B$777,R$119)+'СЕТ СН'!$I$9+СВЦЭМ!$D$10+'СЕТ СН'!$I$5</f>
        <v>5089.5233463199993</v>
      </c>
      <c r="S145" s="37">
        <f>SUMIFS(СВЦЭМ!$C$34:$C$777,СВЦЭМ!$A$34:$A$777,$A145,СВЦЭМ!$B$34:$B$777,S$119)+'СЕТ СН'!$I$9+СВЦЭМ!$D$10+'СЕТ СН'!$I$5</f>
        <v>5150.1491114</v>
      </c>
      <c r="T145" s="37">
        <f>SUMIFS(СВЦЭМ!$C$34:$C$777,СВЦЭМ!$A$34:$A$777,$A145,СВЦЭМ!$B$34:$B$777,T$119)+'СЕТ СН'!$I$9+СВЦЭМ!$D$10+'СЕТ СН'!$I$5</f>
        <v>5135.4541388599991</v>
      </c>
      <c r="U145" s="37">
        <f>SUMIFS(СВЦЭМ!$C$34:$C$777,СВЦЭМ!$A$34:$A$777,$A145,СВЦЭМ!$B$34:$B$777,U$119)+'СЕТ СН'!$I$9+СВЦЭМ!$D$10+'СЕТ СН'!$I$5</f>
        <v>5196.3751189499999</v>
      </c>
      <c r="V145" s="37">
        <f>SUMIFS(СВЦЭМ!$C$34:$C$777,СВЦЭМ!$A$34:$A$777,$A145,СВЦЭМ!$B$34:$B$777,V$119)+'СЕТ СН'!$I$9+СВЦЭМ!$D$10+'СЕТ СН'!$I$5</f>
        <v>5229.9964689999997</v>
      </c>
      <c r="W145" s="37">
        <f>SUMIFS(СВЦЭМ!$C$34:$C$777,СВЦЭМ!$A$34:$A$777,$A145,СВЦЭМ!$B$34:$B$777,W$119)+'СЕТ СН'!$I$9+СВЦЭМ!$D$10+'СЕТ СН'!$I$5</f>
        <v>5187.6006610799996</v>
      </c>
      <c r="X145" s="37">
        <f>SUMIFS(СВЦЭМ!$C$34:$C$777,СВЦЭМ!$A$34:$A$777,$A145,СВЦЭМ!$B$34:$B$777,X$119)+'СЕТ СН'!$I$9+СВЦЭМ!$D$10+'СЕТ СН'!$I$5</f>
        <v>5144.0012121599993</v>
      </c>
      <c r="Y145" s="37">
        <f>SUMIFS(СВЦЭМ!$C$34:$C$777,СВЦЭМ!$A$34:$A$777,$A145,СВЦЭМ!$B$34:$B$777,Y$119)+'СЕТ СН'!$I$9+СВЦЭМ!$D$10+'СЕТ СН'!$I$5</f>
        <v>5099.0814993999993</v>
      </c>
    </row>
    <row r="146" spans="1:26" ht="15.75" x14ac:dyDescent="0.2">
      <c r="A146" s="36">
        <f t="shared" si="3"/>
        <v>42609</v>
      </c>
      <c r="B146" s="37">
        <f>SUMIFS(СВЦЭМ!$C$34:$C$777,СВЦЭМ!$A$34:$A$777,$A146,СВЦЭМ!$B$34:$B$777,B$119)+'СЕТ СН'!$I$9+СВЦЭМ!$D$10+'СЕТ СН'!$I$5</f>
        <v>5176.55677784</v>
      </c>
      <c r="C146" s="37">
        <f>SUMIFS(СВЦЭМ!$C$34:$C$777,СВЦЭМ!$A$34:$A$777,$A146,СВЦЭМ!$B$34:$B$777,C$119)+'СЕТ СН'!$I$9+СВЦЭМ!$D$10+'СЕТ СН'!$I$5</f>
        <v>5226.1964862099994</v>
      </c>
      <c r="D146" s="37">
        <f>SUMIFS(СВЦЭМ!$C$34:$C$777,СВЦЭМ!$A$34:$A$777,$A146,СВЦЭМ!$B$34:$B$777,D$119)+'СЕТ СН'!$I$9+СВЦЭМ!$D$10+'СЕТ СН'!$I$5</f>
        <v>5272.5124396799993</v>
      </c>
      <c r="E146" s="37">
        <f>SUMIFS(СВЦЭМ!$C$34:$C$777,СВЦЭМ!$A$34:$A$777,$A146,СВЦЭМ!$B$34:$B$777,E$119)+'СЕТ СН'!$I$9+СВЦЭМ!$D$10+'СЕТ СН'!$I$5</f>
        <v>5293.5808719500001</v>
      </c>
      <c r="F146" s="37">
        <f>SUMIFS(СВЦЭМ!$C$34:$C$777,СВЦЭМ!$A$34:$A$777,$A146,СВЦЭМ!$B$34:$B$777,F$119)+'СЕТ СН'!$I$9+СВЦЭМ!$D$10+'СЕТ СН'!$I$5</f>
        <v>5294.17078993</v>
      </c>
      <c r="G146" s="37">
        <f>SUMIFS(СВЦЭМ!$C$34:$C$777,СВЦЭМ!$A$34:$A$777,$A146,СВЦЭМ!$B$34:$B$777,G$119)+'СЕТ СН'!$I$9+СВЦЭМ!$D$10+'СЕТ СН'!$I$5</f>
        <v>5296.8292261999995</v>
      </c>
      <c r="H146" s="37">
        <f>SUMIFS(СВЦЭМ!$C$34:$C$777,СВЦЭМ!$A$34:$A$777,$A146,СВЦЭМ!$B$34:$B$777,H$119)+'СЕТ СН'!$I$9+СВЦЭМ!$D$10+'СЕТ СН'!$I$5</f>
        <v>5279.7281348699998</v>
      </c>
      <c r="I146" s="37">
        <f>SUMIFS(СВЦЭМ!$C$34:$C$777,СВЦЭМ!$A$34:$A$777,$A146,СВЦЭМ!$B$34:$B$777,I$119)+'СЕТ СН'!$I$9+СВЦЭМ!$D$10+'СЕТ СН'!$I$5</f>
        <v>5273.6353440599996</v>
      </c>
      <c r="J146" s="37">
        <f>SUMIFS(СВЦЭМ!$C$34:$C$777,СВЦЭМ!$A$34:$A$777,$A146,СВЦЭМ!$B$34:$B$777,J$119)+'СЕТ СН'!$I$9+СВЦЭМ!$D$10+'СЕТ СН'!$I$5</f>
        <v>5219.1377328799999</v>
      </c>
      <c r="K146" s="37">
        <f>SUMIFS(СВЦЭМ!$C$34:$C$777,СВЦЭМ!$A$34:$A$777,$A146,СВЦЭМ!$B$34:$B$777,K$119)+'СЕТ СН'!$I$9+СВЦЭМ!$D$10+'СЕТ СН'!$I$5</f>
        <v>5154.6727302099998</v>
      </c>
      <c r="L146" s="37">
        <f>SUMIFS(СВЦЭМ!$C$34:$C$777,СВЦЭМ!$A$34:$A$777,$A146,СВЦЭМ!$B$34:$B$777,L$119)+'СЕТ СН'!$I$9+СВЦЭМ!$D$10+'СЕТ СН'!$I$5</f>
        <v>5206.5684459499998</v>
      </c>
      <c r="M146" s="37">
        <f>SUMIFS(СВЦЭМ!$C$34:$C$777,СВЦЭМ!$A$34:$A$777,$A146,СВЦЭМ!$B$34:$B$777,M$119)+'СЕТ СН'!$I$9+СВЦЭМ!$D$10+'СЕТ СН'!$I$5</f>
        <v>5307.4322009999996</v>
      </c>
      <c r="N146" s="37">
        <f>SUMIFS(СВЦЭМ!$C$34:$C$777,СВЦЭМ!$A$34:$A$777,$A146,СВЦЭМ!$B$34:$B$777,N$119)+'СЕТ СН'!$I$9+СВЦЭМ!$D$10+'СЕТ СН'!$I$5</f>
        <v>5319.3900737899994</v>
      </c>
      <c r="O146" s="37">
        <f>SUMIFS(СВЦЭМ!$C$34:$C$777,СВЦЭМ!$A$34:$A$777,$A146,СВЦЭМ!$B$34:$B$777,O$119)+'СЕТ СН'!$I$9+СВЦЭМ!$D$10+'СЕТ СН'!$I$5</f>
        <v>5402.0300595999997</v>
      </c>
      <c r="P146" s="37">
        <f>SUMIFS(СВЦЭМ!$C$34:$C$777,СВЦЭМ!$A$34:$A$777,$A146,СВЦЭМ!$B$34:$B$777,P$119)+'СЕТ СН'!$I$9+СВЦЭМ!$D$10+'СЕТ СН'!$I$5</f>
        <v>5261.6855929199992</v>
      </c>
      <c r="Q146" s="37">
        <f>SUMIFS(СВЦЭМ!$C$34:$C$777,СВЦЭМ!$A$34:$A$777,$A146,СВЦЭМ!$B$34:$B$777,Q$119)+'СЕТ СН'!$I$9+СВЦЭМ!$D$10+'СЕТ СН'!$I$5</f>
        <v>5239.6025485999999</v>
      </c>
      <c r="R146" s="37">
        <f>SUMIFS(СВЦЭМ!$C$34:$C$777,СВЦЭМ!$A$34:$A$777,$A146,СВЦЭМ!$B$34:$B$777,R$119)+'СЕТ СН'!$I$9+СВЦЭМ!$D$10+'СЕТ СН'!$I$5</f>
        <v>5220.5937332599997</v>
      </c>
      <c r="S146" s="37">
        <f>SUMIFS(СВЦЭМ!$C$34:$C$777,СВЦЭМ!$A$34:$A$777,$A146,СВЦЭМ!$B$34:$B$777,S$119)+'СЕТ СН'!$I$9+СВЦЭМ!$D$10+'СЕТ СН'!$I$5</f>
        <v>5206.6681897399994</v>
      </c>
      <c r="T146" s="37">
        <f>SUMIFS(СВЦЭМ!$C$34:$C$777,СВЦЭМ!$A$34:$A$777,$A146,СВЦЭМ!$B$34:$B$777,T$119)+'СЕТ СН'!$I$9+СВЦЭМ!$D$10+'СЕТ СН'!$I$5</f>
        <v>5229.0493798799998</v>
      </c>
      <c r="U146" s="37">
        <f>SUMIFS(СВЦЭМ!$C$34:$C$777,СВЦЭМ!$A$34:$A$777,$A146,СВЦЭМ!$B$34:$B$777,U$119)+'СЕТ СН'!$I$9+СВЦЭМ!$D$10+'СЕТ СН'!$I$5</f>
        <v>5216.6364502099996</v>
      </c>
      <c r="V146" s="37">
        <f>SUMIFS(СВЦЭМ!$C$34:$C$777,СВЦЭМ!$A$34:$A$777,$A146,СВЦЭМ!$B$34:$B$777,V$119)+'СЕТ СН'!$I$9+СВЦЭМ!$D$10+'СЕТ СН'!$I$5</f>
        <v>5234.7754758399997</v>
      </c>
      <c r="W146" s="37">
        <f>SUMIFS(СВЦЭМ!$C$34:$C$777,СВЦЭМ!$A$34:$A$777,$A146,СВЦЭМ!$B$34:$B$777,W$119)+'СЕТ СН'!$I$9+СВЦЭМ!$D$10+'СЕТ СН'!$I$5</f>
        <v>5269.7291034199998</v>
      </c>
      <c r="X146" s="37">
        <f>SUMIFS(СВЦЭМ!$C$34:$C$777,СВЦЭМ!$A$34:$A$777,$A146,СВЦЭМ!$B$34:$B$777,X$119)+'СЕТ СН'!$I$9+СВЦЭМ!$D$10+'СЕТ СН'!$I$5</f>
        <v>5188.9832994600001</v>
      </c>
      <c r="Y146" s="37">
        <f>SUMIFS(СВЦЭМ!$C$34:$C$777,СВЦЭМ!$A$34:$A$777,$A146,СВЦЭМ!$B$34:$B$777,Y$119)+'СЕТ СН'!$I$9+СВЦЭМ!$D$10+'СЕТ СН'!$I$5</f>
        <v>5206.2275911699999</v>
      </c>
    </row>
    <row r="147" spans="1:26" ht="15.75" x14ac:dyDescent="0.2">
      <c r="A147" s="36">
        <f t="shared" si="3"/>
        <v>42610</v>
      </c>
      <c r="B147" s="37">
        <f>SUMIFS(СВЦЭМ!$C$34:$C$777,СВЦЭМ!$A$34:$A$777,$A147,СВЦЭМ!$B$34:$B$777,B$119)+'СЕТ СН'!$I$9+СВЦЭМ!$D$10+'СЕТ СН'!$I$5</f>
        <v>5311.51125615</v>
      </c>
      <c r="C147" s="37">
        <f>SUMIFS(СВЦЭМ!$C$34:$C$777,СВЦЭМ!$A$34:$A$777,$A147,СВЦЭМ!$B$34:$B$777,C$119)+'СЕТ СН'!$I$9+СВЦЭМ!$D$10+'СЕТ СН'!$I$5</f>
        <v>5459.6528594899992</v>
      </c>
      <c r="D147" s="37">
        <f>SUMIFS(СВЦЭМ!$C$34:$C$777,СВЦЭМ!$A$34:$A$777,$A147,СВЦЭМ!$B$34:$B$777,D$119)+'СЕТ СН'!$I$9+СВЦЭМ!$D$10+'СЕТ СН'!$I$5</f>
        <v>5510.2259246599997</v>
      </c>
      <c r="E147" s="37">
        <f>SUMIFS(СВЦЭМ!$C$34:$C$777,СВЦЭМ!$A$34:$A$777,$A147,СВЦЭМ!$B$34:$B$777,E$119)+'СЕТ СН'!$I$9+СВЦЭМ!$D$10+'СЕТ СН'!$I$5</f>
        <v>5489.3296352899997</v>
      </c>
      <c r="F147" s="37">
        <f>SUMIFS(СВЦЭМ!$C$34:$C$777,СВЦЭМ!$A$34:$A$777,$A147,СВЦЭМ!$B$34:$B$777,F$119)+'СЕТ СН'!$I$9+СВЦЭМ!$D$10+'СЕТ СН'!$I$5</f>
        <v>5496.4094784099998</v>
      </c>
      <c r="G147" s="37">
        <f>SUMIFS(СВЦЭМ!$C$34:$C$777,СВЦЭМ!$A$34:$A$777,$A147,СВЦЭМ!$B$34:$B$777,G$119)+'СЕТ СН'!$I$9+СВЦЭМ!$D$10+'СЕТ СН'!$I$5</f>
        <v>5498.8932550299996</v>
      </c>
      <c r="H147" s="37">
        <f>SUMIFS(СВЦЭМ!$C$34:$C$777,СВЦЭМ!$A$34:$A$777,$A147,СВЦЭМ!$B$34:$B$777,H$119)+'СЕТ СН'!$I$9+СВЦЭМ!$D$10+'СЕТ СН'!$I$5</f>
        <v>5474.2724421200001</v>
      </c>
      <c r="I147" s="37">
        <f>SUMIFS(СВЦЭМ!$C$34:$C$777,СВЦЭМ!$A$34:$A$777,$A147,СВЦЭМ!$B$34:$B$777,I$119)+'СЕТ СН'!$I$9+СВЦЭМ!$D$10+'СЕТ СН'!$I$5</f>
        <v>5439.241028299999</v>
      </c>
      <c r="J147" s="37">
        <f>SUMIFS(СВЦЭМ!$C$34:$C$777,СВЦЭМ!$A$34:$A$777,$A147,СВЦЭМ!$B$34:$B$777,J$119)+'СЕТ СН'!$I$9+СВЦЭМ!$D$10+'СЕТ СН'!$I$5</f>
        <v>5364.78019399</v>
      </c>
      <c r="K147" s="37">
        <f>SUMIFS(СВЦЭМ!$C$34:$C$777,СВЦЭМ!$A$34:$A$777,$A147,СВЦЭМ!$B$34:$B$777,K$119)+'СЕТ СН'!$I$9+СВЦЭМ!$D$10+'СЕТ СН'!$I$5</f>
        <v>5293.7914385299991</v>
      </c>
      <c r="L147" s="37">
        <f>SUMIFS(СВЦЭМ!$C$34:$C$777,СВЦЭМ!$A$34:$A$777,$A147,СВЦЭМ!$B$34:$B$777,L$119)+'СЕТ СН'!$I$9+СВЦЭМ!$D$10+'СЕТ СН'!$I$5</f>
        <v>5257.1963690599996</v>
      </c>
      <c r="M147" s="37">
        <f>SUMIFS(СВЦЭМ!$C$34:$C$777,СВЦЭМ!$A$34:$A$777,$A147,СВЦЭМ!$B$34:$B$777,M$119)+'СЕТ СН'!$I$9+СВЦЭМ!$D$10+'СЕТ СН'!$I$5</f>
        <v>5231.1462016799996</v>
      </c>
      <c r="N147" s="37">
        <f>SUMIFS(СВЦЭМ!$C$34:$C$777,СВЦЭМ!$A$34:$A$777,$A147,СВЦЭМ!$B$34:$B$777,N$119)+'СЕТ СН'!$I$9+СВЦЭМ!$D$10+'СЕТ СН'!$I$5</f>
        <v>5240.4594441899999</v>
      </c>
      <c r="O147" s="37">
        <f>SUMIFS(СВЦЭМ!$C$34:$C$777,СВЦЭМ!$A$34:$A$777,$A147,СВЦЭМ!$B$34:$B$777,O$119)+'СЕТ СН'!$I$9+СВЦЭМ!$D$10+'СЕТ СН'!$I$5</f>
        <v>5262.9650824399996</v>
      </c>
      <c r="P147" s="37">
        <f>SUMIFS(СВЦЭМ!$C$34:$C$777,СВЦЭМ!$A$34:$A$777,$A147,СВЦЭМ!$B$34:$B$777,P$119)+'СЕТ СН'!$I$9+СВЦЭМ!$D$10+'СЕТ СН'!$I$5</f>
        <v>5339.0557928500002</v>
      </c>
      <c r="Q147" s="37">
        <f>SUMIFS(СВЦЭМ!$C$34:$C$777,СВЦЭМ!$A$34:$A$777,$A147,СВЦЭМ!$B$34:$B$777,Q$119)+'СЕТ СН'!$I$9+СВЦЭМ!$D$10+'СЕТ СН'!$I$5</f>
        <v>5310.3564383399998</v>
      </c>
      <c r="R147" s="37">
        <f>SUMIFS(СВЦЭМ!$C$34:$C$777,СВЦЭМ!$A$34:$A$777,$A147,СВЦЭМ!$B$34:$B$777,R$119)+'СЕТ СН'!$I$9+СВЦЭМ!$D$10+'СЕТ СН'!$I$5</f>
        <v>5265.8663009499996</v>
      </c>
      <c r="S147" s="37">
        <f>SUMIFS(СВЦЭМ!$C$34:$C$777,СВЦЭМ!$A$34:$A$777,$A147,СВЦЭМ!$B$34:$B$777,S$119)+'СЕТ СН'!$I$9+СВЦЭМ!$D$10+'СЕТ СН'!$I$5</f>
        <v>5242.5270512899997</v>
      </c>
      <c r="T147" s="37">
        <f>SUMIFS(СВЦЭМ!$C$34:$C$777,СВЦЭМ!$A$34:$A$777,$A147,СВЦЭМ!$B$34:$B$777,T$119)+'СЕТ СН'!$I$9+СВЦЭМ!$D$10+'СЕТ СН'!$I$5</f>
        <v>5233.5695755799998</v>
      </c>
      <c r="U147" s="37">
        <f>SUMIFS(СВЦЭМ!$C$34:$C$777,СВЦЭМ!$A$34:$A$777,$A147,СВЦЭМ!$B$34:$B$777,U$119)+'СЕТ СН'!$I$9+СВЦЭМ!$D$10+'СЕТ СН'!$I$5</f>
        <v>5203.73491844</v>
      </c>
      <c r="V147" s="37">
        <f>SUMIFS(СВЦЭМ!$C$34:$C$777,СВЦЭМ!$A$34:$A$777,$A147,СВЦЭМ!$B$34:$B$777,V$119)+'СЕТ СН'!$I$9+СВЦЭМ!$D$10+'СЕТ СН'!$I$5</f>
        <v>5174.4710043199993</v>
      </c>
      <c r="W147" s="37">
        <f>SUMIFS(СВЦЭМ!$C$34:$C$777,СВЦЭМ!$A$34:$A$777,$A147,СВЦЭМ!$B$34:$B$777,W$119)+'СЕТ СН'!$I$9+СВЦЭМ!$D$10+'СЕТ СН'!$I$5</f>
        <v>5320.9705921499999</v>
      </c>
      <c r="X147" s="37">
        <f>SUMIFS(СВЦЭМ!$C$34:$C$777,СВЦЭМ!$A$34:$A$777,$A147,СВЦЭМ!$B$34:$B$777,X$119)+'СЕТ СН'!$I$9+СВЦЭМ!$D$10+'СЕТ СН'!$I$5</f>
        <v>5208.7824663799993</v>
      </c>
      <c r="Y147" s="37">
        <f>SUMIFS(СВЦЭМ!$C$34:$C$777,СВЦЭМ!$A$34:$A$777,$A147,СВЦЭМ!$B$34:$B$777,Y$119)+'СЕТ СН'!$I$9+СВЦЭМ!$D$10+'СЕТ СН'!$I$5</f>
        <v>5216.1332623399994</v>
      </c>
    </row>
    <row r="148" spans="1:26" ht="15.75" x14ac:dyDescent="0.2">
      <c r="A148" s="36">
        <f t="shared" si="3"/>
        <v>42611</v>
      </c>
      <c r="B148" s="37">
        <f>SUMIFS(СВЦЭМ!$C$34:$C$777,СВЦЭМ!$A$34:$A$777,$A148,СВЦЭМ!$B$34:$B$777,B$119)+'СЕТ СН'!$I$9+СВЦЭМ!$D$10+'СЕТ СН'!$I$5</f>
        <v>5299.9369309899994</v>
      </c>
      <c r="C148" s="37">
        <f>SUMIFS(СВЦЭМ!$C$34:$C$777,СВЦЭМ!$A$34:$A$777,$A148,СВЦЭМ!$B$34:$B$777,C$119)+'СЕТ СН'!$I$9+СВЦЭМ!$D$10+'СЕТ СН'!$I$5</f>
        <v>5356.4527168899995</v>
      </c>
      <c r="D148" s="37">
        <f>SUMIFS(СВЦЭМ!$C$34:$C$777,СВЦЭМ!$A$34:$A$777,$A148,СВЦЭМ!$B$34:$B$777,D$119)+'СЕТ СН'!$I$9+СВЦЭМ!$D$10+'СЕТ СН'!$I$5</f>
        <v>5385.1906398199999</v>
      </c>
      <c r="E148" s="37">
        <f>SUMIFS(СВЦЭМ!$C$34:$C$777,СВЦЭМ!$A$34:$A$777,$A148,СВЦЭМ!$B$34:$B$777,E$119)+'СЕТ СН'!$I$9+СВЦЭМ!$D$10+'СЕТ СН'!$I$5</f>
        <v>5378.1376883199991</v>
      </c>
      <c r="F148" s="37">
        <f>SUMIFS(СВЦЭМ!$C$34:$C$777,СВЦЭМ!$A$34:$A$777,$A148,СВЦЭМ!$B$34:$B$777,F$119)+'СЕТ СН'!$I$9+СВЦЭМ!$D$10+'СЕТ СН'!$I$5</f>
        <v>5376.8309724399996</v>
      </c>
      <c r="G148" s="37">
        <f>SUMIFS(СВЦЭМ!$C$34:$C$777,СВЦЭМ!$A$34:$A$777,$A148,СВЦЭМ!$B$34:$B$777,G$119)+'СЕТ СН'!$I$9+СВЦЭМ!$D$10+'СЕТ СН'!$I$5</f>
        <v>5377.6360915899995</v>
      </c>
      <c r="H148" s="37">
        <f>SUMIFS(СВЦЭМ!$C$34:$C$777,СВЦЭМ!$A$34:$A$777,$A148,СВЦЭМ!$B$34:$B$777,H$119)+'СЕТ СН'!$I$9+СВЦЭМ!$D$10+'СЕТ СН'!$I$5</f>
        <v>5419.0059711899994</v>
      </c>
      <c r="I148" s="37">
        <f>SUMIFS(СВЦЭМ!$C$34:$C$777,СВЦЭМ!$A$34:$A$777,$A148,СВЦЭМ!$B$34:$B$777,I$119)+'СЕТ СН'!$I$9+СВЦЭМ!$D$10+'СЕТ СН'!$I$5</f>
        <v>5301.9921373099996</v>
      </c>
      <c r="J148" s="37">
        <f>SUMIFS(СВЦЭМ!$C$34:$C$777,СВЦЭМ!$A$34:$A$777,$A148,СВЦЭМ!$B$34:$B$777,J$119)+'СЕТ СН'!$I$9+СВЦЭМ!$D$10+'СЕТ СН'!$I$5</f>
        <v>5280.7946564499998</v>
      </c>
      <c r="K148" s="37">
        <f>SUMIFS(СВЦЭМ!$C$34:$C$777,СВЦЭМ!$A$34:$A$777,$A148,СВЦЭМ!$B$34:$B$777,K$119)+'СЕТ СН'!$I$9+СВЦЭМ!$D$10+'СЕТ СН'!$I$5</f>
        <v>5228.42235024</v>
      </c>
      <c r="L148" s="37">
        <f>SUMIFS(СВЦЭМ!$C$34:$C$777,СВЦЭМ!$A$34:$A$777,$A148,СВЦЭМ!$B$34:$B$777,L$119)+'СЕТ СН'!$I$9+СВЦЭМ!$D$10+'СЕТ СН'!$I$5</f>
        <v>5322.13326504</v>
      </c>
      <c r="M148" s="37">
        <f>SUMIFS(СВЦЭМ!$C$34:$C$777,СВЦЭМ!$A$34:$A$777,$A148,СВЦЭМ!$B$34:$B$777,M$119)+'СЕТ СН'!$I$9+СВЦЭМ!$D$10+'СЕТ СН'!$I$5</f>
        <v>5336.6622710899992</v>
      </c>
      <c r="N148" s="37">
        <f>SUMIFS(СВЦЭМ!$C$34:$C$777,СВЦЭМ!$A$34:$A$777,$A148,СВЦЭМ!$B$34:$B$777,N$119)+'СЕТ СН'!$I$9+СВЦЭМ!$D$10+'СЕТ СН'!$I$5</f>
        <v>5318.1482416099998</v>
      </c>
      <c r="O148" s="37">
        <f>SUMIFS(СВЦЭМ!$C$34:$C$777,СВЦЭМ!$A$34:$A$777,$A148,СВЦЭМ!$B$34:$B$777,O$119)+'СЕТ СН'!$I$9+СВЦЭМ!$D$10+'СЕТ СН'!$I$5</f>
        <v>5331.4851088899995</v>
      </c>
      <c r="P148" s="37">
        <f>SUMIFS(СВЦЭМ!$C$34:$C$777,СВЦЭМ!$A$34:$A$777,$A148,СВЦЭМ!$B$34:$B$777,P$119)+'СЕТ СН'!$I$9+СВЦЭМ!$D$10+'СЕТ СН'!$I$5</f>
        <v>5298.3730308499999</v>
      </c>
      <c r="Q148" s="37">
        <f>SUMIFS(СВЦЭМ!$C$34:$C$777,СВЦЭМ!$A$34:$A$777,$A148,СВЦЭМ!$B$34:$B$777,Q$119)+'СЕТ СН'!$I$9+СВЦЭМ!$D$10+'СЕТ СН'!$I$5</f>
        <v>5230.5821933299994</v>
      </c>
      <c r="R148" s="37">
        <f>SUMIFS(СВЦЭМ!$C$34:$C$777,СВЦЭМ!$A$34:$A$777,$A148,СВЦЭМ!$B$34:$B$777,R$119)+'СЕТ СН'!$I$9+СВЦЭМ!$D$10+'СЕТ СН'!$I$5</f>
        <v>5226.0577731799995</v>
      </c>
      <c r="S148" s="37">
        <f>SUMIFS(СВЦЭМ!$C$34:$C$777,СВЦЭМ!$A$34:$A$777,$A148,СВЦЭМ!$B$34:$B$777,S$119)+'СЕТ СН'!$I$9+СВЦЭМ!$D$10+'СЕТ СН'!$I$5</f>
        <v>5271.1169973099995</v>
      </c>
      <c r="T148" s="37">
        <f>SUMIFS(СВЦЭМ!$C$34:$C$777,СВЦЭМ!$A$34:$A$777,$A148,СВЦЭМ!$B$34:$B$777,T$119)+'СЕТ СН'!$I$9+СВЦЭМ!$D$10+'СЕТ СН'!$I$5</f>
        <v>5253.7999371999995</v>
      </c>
      <c r="U148" s="37">
        <f>SUMIFS(СВЦЭМ!$C$34:$C$777,СВЦЭМ!$A$34:$A$777,$A148,СВЦЭМ!$B$34:$B$777,U$119)+'СЕТ СН'!$I$9+СВЦЭМ!$D$10+'СЕТ СН'!$I$5</f>
        <v>5238.3304666299991</v>
      </c>
      <c r="V148" s="37">
        <f>SUMIFS(СВЦЭМ!$C$34:$C$777,СВЦЭМ!$A$34:$A$777,$A148,СВЦЭМ!$B$34:$B$777,V$119)+'СЕТ СН'!$I$9+СВЦЭМ!$D$10+'СЕТ СН'!$I$5</f>
        <v>5261.6240282899998</v>
      </c>
      <c r="W148" s="37">
        <f>SUMIFS(СВЦЭМ!$C$34:$C$777,СВЦЭМ!$A$34:$A$777,$A148,СВЦЭМ!$B$34:$B$777,W$119)+'СЕТ СН'!$I$9+СВЦЭМ!$D$10+'СЕТ СН'!$I$5</f>
        <v>5252.4807449</v>
      </c>
      <c r="X148" s="37">
        <f>SUMIFS(СВЦЭМ!$C$34:$C$777,СВЦЭМ!$A$34:$A$777,$A148,СВЦЭМ!$B$34:$B$777,X$119)+'СЕТ СН'!$I$9+СВЦЭМ!$D$10+'СЕТ СН'!$I$5</f>
        <v>5214.7011291099998</v>
      </c>
      <c r="Y148" s="37">
        <f>SUMIFS(СВЦЭМ!$C$34:$C$777,СВЦЭМ!$A$34:$A$777,$A148,СВЦЭМ!$B$34:$B$777,Y$119)+'СЕТ СН'!$I$9+СВЦЭМ!$D$10+'СЕТ СН'!$I$5</f>
        <v>5188.3232353999992</v>
      </c>
    </row>
    <row r="149" spans="1:26" ht="15.75" x14ac:dyDescent="0.2">
      <c r="A149" s="36">
        <f t="shared" si="3"/>
        <v>42612</v>
      </c>
      <c r="B149" s="37">
        <f>SUMIFS(СВЦЭМ!$C$34:$C$777,СВЦЭМ!$A$34:$A$777,$A149,СВЦЭМ!$B$34:$B$777,B$119)+'СЕТ СН'!$I$9+СВЦЭМ!$D$10+'СЕТ СН'!$I$5</f>
        <v>5256.4668756499996</v>
      </c>
      <c r="C149" s="37">
        <f>SUMIFS(СВЦЭМ!$C$34:$C$777,СВЦЭМ!$A$34:$A$777,$A149,СВЦЭМ!$B$34:$B$777,C$119)+'СЕТ СН'!$I$9+СВЦЭМ!$D$10+'СЕТ СН'!$I$5</f>
        <v>5334.066862489999</v>
      </c>
      <c r="D149" s="37">
        <f>SUMIFS(СВЦЭМ!$C$34:$C$777,СВЦЭМ!$A$34:$A$777,$A149,СВЦЭМ!$B$34:$B$777,D$119)+'СЕТ СН'!$I$9+СВЦЭМ!$D$10+'СЕТ СН'!$I$5</f>
        <v>5377.31353537</v>
      </c>
      <c r="E149" s="37">
        <f>SUMIFS(СВЦЭМ!$C$34:$C$777,СВЦЭМ!$A$34:$A$777,$A149,СВЦЭМ!$B$34:$B$777,E$119)+'СЕТ СН'!$I$9+СВЦЭМ!$D$10+'СЕТ СН'!$I$5</f>
        <v>5407.5406834299993</v>
      </c>
      <c r="F149" s="37">
        <f>SUMIFS(СВЦЭМ!$C$34:$C$777,СВЦЭМ!$A$34:$A$777,$A149,СВЦЭМ!$B$34:$B$777,F$119)+'СЕТ СН'!$I$9+СВЦЭМ!$D$10+'СЕТ СН'!$I$5</f>
        <v>5354.1883293499995</v>
      </c>
      <c r="G149" s="37">
        <f>SUMIFS(СВЦЭМ!$C$34:$C$777,СВЦЭМ!$A$34:$A$777,$A149,СВЦЭМ!$B$34:$B$777,G$119)+'СЕТ СН'!$I$9+СВЦЭМ!$D$10+'СЕТ СН'!$I$5</f>
        <v>5338.1876971299998</v>
      </c>
      <c r="H149" s="37">
        <f>SUMIFS(СВЦЭМ!$C$34:$C$777,СВЦЭМ!$A$34:$A$777,$A149,СВЦЭМ!$B$34:$B$777,H$119)+'СЕТ СН'!$I$9+СВЦЭМ!$D$10+'СЕТ СН'!$I$5</f>
        <v>5325.9280200599997</v>
      </c>
      <c r="I149" s="37">
        <f>SUMIFS(СВЦЭМ!$C$34:$C$777,СВЦЭМ!$A$34:$A$777,$A149,СВЦЭМ!$B$34:$B$777,I$119)+'СЕТ СН'!$I$9+СВЦЭМ!$D$10+'СЕТ СН'!$I$5</f>
        <v>5249.0525909099997</v>
      </c>
      <c r="J149" s="37">
        <f>SUMIFS(СВЦЭМ!$C$34:$C$777,СВЦЭМ!$A$34:$A$777,$A149,СВЦЭМ!$B$34:$B$777,J$119)+'СЕТ СН'!$I$9+СВЦЭМ!$D$10+'СЕТ СН'!$I$5</f>
        <v>5305.8755290199997</v>
      </c>
      <c r="K149" s="37">
        <f>SUMIFS(СВЦЭМ!$C$34:$C$777,СВЦЭМ!$A$34:$A$777,$A149,СВЦЭМ!$B$34:$B$777,K$119)+'СЕТ СН'!$I$9+СВЦЭМ!$D$10+'СЕТ СН'!$I$5</f>
        <v>5262.8352650899997</v>
      </c>
      <c r="L149" s="37">
        <f>SUMIFS(СВЦЭМ!$C$34:$C$777,СВЦЭМ!$A$34:$A$777,$A149,СВЦЭМ!$B$34:$B$777,L$119)+'СЕТ СН'!$I$9+СВЦЭМ!$D$10+'СЕТ СН'!$I$5</f>
        <v>5352.1949034600002</v>
      </c>
      <c r="M149" s="37">
        <f>SUMIFS(СВЦЭМ!$C$34:$C$777,СВЦЭМ!$A$34:$A$777,$A149,СВЦЭМ!$B$34:$B$777,M$119)+'СЕТ СН'!$I$9+СВЦЭМ!$D$10+'СЕТ СН'!$I$5</f>
        <v>5338.0541125499994</v>
      </c>
      <c r="N149" s="37">
        <f>SUMIFS(СВЦЭМ!$C$34:$C$777,СВЦЭМ!$A$34:$A$777,$A149,СВЦЭМ!$B$34:$B$777,N$119)+'СЕТ СН'!$I$9+СВЦЭМ!$D$10+'СЕТ СН'!$I$5</f>
        <v>5242.9834617999995</v>
      </c>
      <c r="O149" s="37">
        <f>SUMIFS(СВЦЭМ!$C$34:$C$777,СВЦЭМ!$A$34:$A$777,$A149,СВЦЭМ!$B$34:$B$777,O$119)+'СЕТ СН'!$I$9+СВЦЭМ!$D$10+'СЕТ СН'!$I$5</f>
        <v>5262.7150967699999</v>
      </c>
      <c r="P149" s="37">
        <f>SUMIFS(СВЦЭМ!$C$34:$C$777,СВЦЭМ!$A$34:$A$777,$A149,СВЦЭМ!$B$34:$B$777,P$119)+'СЕТ СН'!$I$9+СВЦЭМ!$D$10+'СЕТ СН'!$I$5</f>
        <v>5273.3865913899999</v>
      </c>
      <c r="Q149" s="37">
        <f>SUMIFS(СВЦЭМ!$C$34:$C$777,СВЦЭМ!$A$34:$A$777,$A149,СВЦЭМ!$B$34:$B$777,Q$119)+'СЕТ СН'!$I$9+СВЦЭМ!$D$10+'СЕТ СН'!$I$5</f>
        <v>5338.5010100099998</v>
      </c>
      <c r="R149" s="37">
        <f>SUMIFS(СВЦЭМ!$C$34:$C$777,СВЦЭМ!$A$34:$A$777,$A149,СВЦЭМ!$B$34:$B$777,R$119)+'СЕТ СН'!$I$9+СВЦЭМ!$D$10+'СЕТ СН'!$I$5</f>
        <v>5370.7551556199996</v>
      </c>
      <c r="S149" s="37">
        <f>SUMIFS(СВЦЭМ!$C$34:$C$777,СВЦЭМ!$A$34:$A$777,$A149,СВЦЭМ!$B$34:$B$777,S$119)+'СЕТ СН'!$I$9+СВЦЭМ!$D$10+'СЕТ СН'!$I$5</f>
        <v>5433.636996969999</v>
      </c>
      <c r="T149" s="37">
        <f>SUMIFS(СВЦЭМ!$C$34:$C$777,СВЦЭМ!$A$34:$A$777,$A149,СВЦЭМ!$B$34:$B$777,T$119)+'СЕТ СН'!$I$9+СВЦЭМ!$D$10+'СЕТ СН'!$I$5</f>
        <v>5399.6184085899995</v>
      </c>
      <c r="U149" s="37">
        <f>SUMIFS(СВЦЭМ!$C$34:$C$777,СВЦЭМ!$A$34:$A$777,$A149,СВЦЭМ!$B$34:$B$777,U$119)+'СЕТ СН'!$I$9+СВЦЭМ!$D$10+'СЕТ СН'!$I$5</f>
        <v>5382.4717882899995</v>
      </c>
      <c r="V149" s="37">
        <f>SUMIFS(СВЦЭМ!$C$34:$C$777,СВЦЭМ!$A$34:$A$777,$A149,СВЦЭМ!$B$34:$B$777,V$119)+'СЕТ СН'!$I$9+СВЦЭМ!$D$10+'СЕТ СН'!$I$5</f>
        <v>5337.9951767099992</v>
      </c>
      <c r="W149" s="37">
        <f>SUMIFS(СВЦЭМ!$C$34:$C$777,СВЦЭМ!$A$34:$A$777,$A149,СВЦЭМ!$B$34:$B$777,W$119)+'СЕТ СН'!$I$9+СВЦЭМ!$D$10+'СЕТ СН'!$I$5</f>
        <v>5325.7693499399993</v>
      </c>
      <c r="X149" s="37">
        <f>SUMIFS(СВЦЭМ!$C$34:$C$777,СВЦЭМ!$A$34:$A$777,$A149,СВЦЭМ!$B$34:$B$777,X$119)+'СЕТ СН'!$I$9+СВЦЭМ!$D$10+'СЕТ СН'!$I$5</f>
        <v>5237.4136411599993</v>
      </c>
      <c r="Y149" s="37">
        <f>SUMIFS(СВЦЭМ!$C$34:$C$777,СВЦЭМ!$A$34:$A$777,$A149,СВЦЭМ!$B$34:$B$777,Y$119)+'СЕТ СН'!$I$9+СВЦЭМ!$D$10+'СЕТ СН'!$I$5</f>
        <v>5206.3323082499992</v>
      </c>
    </row>
    <row r="150" spans="1:26" ht="15.75" x14ac:dyDescent="0.2">
      <c r="A150" s="36">
        <f t="shared" si="3"/>
        <v>42613</v>
      </c>
      <c r="B150" s="37">
        <f>SUMIFS(СВЦЭМ!$C$34:$C$777,СВЦЭМ!$A$34:$A$777,$A150,СВЦЭМ!$B$34:$B$777,B$119)+'СЕТ СН'!$I$9+СВЦЭМ!$D$10+'СЕТ СН'!$I$5</f>
        <v>5226.4063408599995</v>
      </c>
      <c r="C150" s="37">
        <f>SUMIFS(СВЦЭМ!$C$34:$C$777,СВЦЭМ!$A$34:$A$777,$A150,СВЦЭМ!$B$34:$B$777,C$119)+'СЕТ СН'!$I$9+СВЦЭМ!$D$10+'СЕТ СН'!$I$5</f>
        <v>5304.2022740799994</v>
      </c>
      <c r="D150" s="37">
        <f>SUMIFS(СВЦЭМ!$C$34:$C$777,СВЦЭМ!$A$34:$A$777,$A150,СВЦЭМ!$B$34:$B$777,D$119)+'СЕТ СН'!$I$9+СВЦЭМ!$D$10+'СЕТ СН'!$I$5</f>
        <v>5326.6532580499997</v>
      </c>
      <c r="E150" s="37">
        <f>SUMIFS(СВЦЭМ!$C$34:$C$777,СВЦЭМ!$A$34:$A$777,$A150,СВЦЭМ!$B$34:$B$777,E$119)+'СЕТ СН'!$I$9+СВЦЭМ!$D$10+'СЕТ СН'!$I$5</f>
        <v>5367.8300020999995</v>
      </c>
      <c r="F150" s="37">
        <f>SUMIFS(СВЦЭМ!$C$34:$C$777,СВЦЭМ!$A$34:$A$777,$A150,СВЦЭМ!$B$34:$B$777,F$119)+'СЕТ СН'!$I$9+СВЦЭМ!$D$10+'СЕТ СН'!$I$5</f>
        <v>5405.2020527899995</v>
      </c>
      <c r="G150" s="37">
        <f>SUMIFS(СВЦЭМ!$C$34:$C$777,СВЦЭМ!$A$34:$A$777,$A150,СВЦЭМ!$B$34:$B$777,G$119)+'СЕТ СН'!$I$9+СВЦЭМ!$D$10+'СЕТ СН'!$I$5</f>
        <v>5386.7965155399997</v>
      </c>
      <c r="H150" s="37">
        <f>SUMIFS(СВЦЭМ!$C$34:$C$777,СВЦЭМ!$A$34:$A$777,$A150,СВЦЭМ!$B$34:$B$777,H$119)+'СЕТ СН'!$I$9+СВЦЭМ!$D$10+'СЕТ СН'!$I$5</f>
        <v>5315.1233666600001</v>
      </c>
      <c r="I150" s="37">
        <f>SUMIFS(СВЦЭМ!$C$34:$C$777,СВЦЭМ!$A$34:$A$777,$A150,СВЦЭМ!$B$34:$B$777,I$119)+'СЕТ СН'!$I$9+СВЦЭМ!$D$10+'СЕТ СН'!$I$5</f>
        <v>5300.3666504100001</v>
      </c>
      <c r="J150" s="37">
        <f>SUMIFS(СВЦЭМ!$C$34:$C$777,СВЦЭМ!$A$34:$A$777,$A150,СВЦЭМ!$B$34:$B$777,J$119)+'СЕТ СН'!$I$9+СВЦЭМ!$D$10+'СЕТ СН'!$I$5</f>
        <v>5286.3901152499993</v>
      </c>
      <c r="K150" s="37">
        <f>SUMIFS(СВЦЭМ!$C$34:$C$777,СВЦЭМ!$A$34:$A$777,$A150,СВЦЭМ!$B$34:$B$777,K$119)+'СЕТ СН'!$I$9+СВЦЭМ!$D$10+'СЕТ СН'!$I$5</f>
        <v>5226.9206231999997</v>
      </c>
      <c r="L150" s="37">
        <f>SUMIFS(СВЦЭМ!$C$34:$C$777,СВЦЭМ!$A$34:$A$777,$A150,СВЦЭМ!$B$34:$B$777,L$119)+'СЕТ СН'!$I$9+СВЦЭМ!$D$10+'СЕТ СН'!$I$5</f>
        <v>5205.8064876199996</v>
      </c>
      <c r="M150" s="37">
        <f>SUMIFS(СВЦЭМ!$C$34:$C$777,СВЦЭМ!$A$34:$A$777,$A150,СВЦЭМ!$B$34:$B$777,M$119)+'СЕТ СН'!$I$9+СВЦЭМ!$D$10+'СЕТ СН'!$I$5</f>
        <v>5224.4856802699996</v>
      </c>
      <c r="N150" s="37">
        <f>SUMIFS(СВЦЭМ!$C$34:$C$777,СВЦЭМ!$A$34:$A$777,$A150,СВЦЭМ!$B$34:$B$777,N$119)+'СЕТ СН'!$I$9+СВЦЭМ!$D$10+'СЕТ СН'!$I$5</f>
        <v>5239.9474292300001</v>
      </c>
      <c r="O150" s="37">
        <f>SUMIFS(СВЦЭМ!$C$34:$C$777,СВЦЭМ!$A$34:$A$777,$A150,СВЦЭМ!$B$34:$B$777,O$119)+'СЕТ СН'!$I$9+СВЦЭМ!$D$10+'СЕТ СН'!$I$5</f>
        <v>5232.9397293599995</v>
      </c>
      <c r="P150" s="37">
        <f>SUMIFS(СВЦЭМ!$C$34:$C$777,СВЦЭМ!$A$34:$A$777,$A150,СВЦЭМ!$B$34:$B$777,P$119)+'СЕТ СН'!$I$9+СВЦЭМ!$D$10+'СЕТ СН'!$I$5</f>
        <v>5200.6608286299997</v>
      </c>
      <c r="Q150" s="37">
        <f>SUMIFS(СВЦЭМ!$C$34:$C$777,СВЦЭМ!$A$34:$A$777,$A150,СВЦЭМ!$B$34:$B$777,Q$119)+'СЕТ СН'!$I$9+СВЦЭМ!$D$10+'СЕТ СН'!$I$5</f>
        <v>5239.7873220599995</v>
      </c>
      <c r="R150" s="37">
        <f>SUMIFS(СВЦЭМ!$C$34:$C$777,СВЦЭМ!$A$34:$A$777,$A150,СВЦЭМ!$B$34:$B$777,R$119)+'СЕТ СН'!$I$9+СВЦЭМ!$D$10+'СЕТ СН'!$I$5</f>
        <v>5205.3120640899997</v>
      </c>
      <c r="S150" s="37">
        <f>SUMIFS(СВЦЭМ!$C$34:$C$777,СВЦЭМ!$A$34:$A$777,$A150,СВЦЭМ!$B$34:$B$777,S$119)+'СЕТ СН'!$I$9+СВЦЭМ!$D$10+'СЕТ СН'!$I$5</f>
        <v>5245.8283167099999</v>
      </c>
      <c r="T150" s="37">
        <f>SUMIFS(СВЦЭМ!$C$34:$C$777,СВЦЭМ!$A$34:$A$777,$A150,СВЦЭМ!$B$34:$B$777,T$119)+'СЕТ СН'!$I$9+СВЦЭМ!$D$10+'СЕТ СН'!$I$5</f>
        <v>5222.8679412000001</v>
      </c>
      <c r="U150" s="37">
        <f>SUMIFS(СВЦЭМ!$C$34:$C$777,СВЦЭМ!$A$34:$A$777,$A150,СВЦЭМ!$B$34:$B$777,U$119)+'СЕТ СН'!$I$9+СВЦЭМ!$D$10+'СЕТ СН'!$I$5</f>
        <v>5235.9194946999996</v>
      </c>
      <c r="V150" s="37">
        <f>SUMIFS(СВЦЭМ!$C$34:$C$777,СВЦЭМ!$A$34:$A$777,$A150,СВЦЭМ!$B$34:$B$777,V$119)+'СЕТ СН'!$I$9+СВЦЭМ!$D$10+'СЕТ СН'!$I$5</f>
        <v>5240.4098455599997</v>
      </c>
      <c r="W150" s="37">
        <f>SUMIFS(СВЦЭМ!$C$34:$C$777,СВЦЭМ!$A$34:$A$777,$A150,СВЦЭМ!$B$34:$B$777,W$119)+'СЕТ СН'!$I$9+СВЦЭМ!$D$10+'СЕТ СН'!$I$5</f>
        <v>5243.3726331199996</v>
      </c>
      <c r="X150" s="37">
        <f>SUMIFS(СВЦЭМ!$C$34:$C$777,СВЦЭМ!$A$34:$A$777,$A150,СВЦЭМ!$B$34:$B$777,X$119)+'СЕТ СН'!$I$9+СВЦЭМ!$D$10+'СЕТ СН'!$I$5</f>
        <v>5204.7835677099993</v>
      </c>
      <c r="Y150" s="37">
        <f>SUMIFS(СВЦЭМ!$C$34:$C$777,СВЦЭМ!$A$34:$A$777,$A150,СВЦЭМ!$B$34:$B$777,Y$119)+'СЕТ СН'!$I$9+СВЦЭМ!$D$10+'СЕТ СН'!$I$5</f>
        <v>5182.7608154299996</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90" t="s">
        <v>77</v>
      </c>
      <c r="B153" s="91"/>
      <c r="C153" s="91"/>
      <c r="D153" s="91"/>
      <c r="E153" s="91"/>
      <c r="F153" s="91"/>
      <c r="G153" s="91"/>
      <c r="H153" s="91"/>
      <c r="I153" s="91"/>
      <c r="J153" s="91"/>
      <c r="K153" s="91"/>
      <c r="L153" s="91"/>
      <c r="M153" s="92"/>
      <c r="N153" s="79">
        <f>СВЦЭМ!$D$12+'СЕТ СН'!$F$10</f>
        <v>235957.79868490578</v>
      </c>
      <c r="O153" s="80"/>
      <c r="P153" s="41"/>
      <c r="Q153" s="41"/>
      <c r="R153" s="41"/>
      <c r="S153" s="41"/>
      <c r="T153" s="41"/>
      <c r="U153" s="41"/>
      <c r="V153" s="41"/>
      <c r="W153" s="41"/>
      <c r="X153" s="41"/>
      <c r="Y153" s="41"/>
    </row>
    <row r="154" spans="1:26" x14ac:dyDescent="0.25">
      <c r="A154" s="96"/>
      <c r="B154" s="96"/>
      <c r="C154" s="96"/>
      <c r="D154" s="96"/>
      <c r="E154" s="96"/>
      <c r="F154" s="94"/>
      <c r="G154" s="94"/>
      <c r="H154" s="94"/>
      <c r="I154" s="94"/>
      <c r="J154" s="94"/>
      <c r="K154" s="94"/>
      <c r="L154" s="94"/>
      <c r="M154" s="94"/>
    </row>
    <row r="155" spans="1:26" x14ac:dyDescent="0.25">
      <c r="A155" s="93"/>
      <c r="B155" s="93"/>
      <c r="C155" s="93"/>
      <c r="D155" s="93"/>
      <c r="E155" s="93"/>
      <c r="F155" s="95"/>
      <c r="G155" s="95"/>
      <c r="H155" s="95"/>
      <c r="I155" s="95"/>
      <c r="J155" s="95"/>
      <c r="K155" s="95"/>
      <c r="L155" s="95"/>
      <c r="M155" s="95"/>
    </row>
  </sheetData>
  <sheetProtection algorithmName="SHA-512" hashValue="LEJUMyr3TbDdiJ+X+g7vm1owGLUqJKcFH6mLT949KI9ngdgQHsG6ZbDId4UP3+j4EIP5Wiat3EqzVSzunLSo1A==" saltValue="m6wX/DpViM5KxUaixQSDgA==" spinCount="100000" sheet="1" formatCells="0" formatColumns="0" formatRows="0" insertColumns="0" insertRows="0" insertHyperlinks="0" deleteColumns="0" deleteRows="0" sort="0" autoFilter="0" pivotTables="0"/>
  <mergeCells count="23">
    <mergeCell ref="A1:Y1"/>
    <mergeCell ref="A3:Y3"/>
    <mergeCell ref="A4:Y4"/>
    <mergeCell ref="A9:A11"/>
    <mergeCell ref="B9:Y10"/>
    <mergeCell ref="J154:K154"/>
    <mergeCell ref="L154:M154"/>
    <mergeCell ref="H155:I155"/>
    <mergeCell ref="J155:K155"/>
    <mergeCell ref="L155:M155"/>
    <mergeCell ref="A155:E155"/>
    <mergeCell ref="F154:G154"/>
    <mergeCell ref="F155:G155"/>
    <mergeCell ref="A154:E154"/>
    <mergeCell ref="H154:I154"/>
    <mergeCell ref="N153:O153"/>
    <mergeCell ref="B117:Y118"/>
    <mergeCell ref="A81:A83"/>
    <mergeCell ref="B81:Y82"/>
    <mergeCell ref="A45:A47"/>
    <mergeCell ref="B45:Y46"/>
    <mergeCell ref="A153:M153"/>
    <mergeCell ref="A117:A119"/>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zoomScale="80" zoomScaleNormal="80" zoomScaleSheetLayoutView="80" workbookViewId="0">
      <selection activeCell="A5" sqref="A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97" t="str">
        <f>'I ЦК'!A1:F1</f>
        <v>Предельные уровни регулируемых цен на электрическую энергию (мощность), поставляемую потребителям (покупателям) ООО "МЕЧЕЛ-ЭНЕРГО" в августе 2016 г.</v>
      </c>
      <c r="B1" s="97"/>
      <c r="C1" s="97"/>
      <c r="D1" s="97"/>
      <c r="E1" s="97"/>
      <c r="F1" s="97"/>
      <c r="G1" s="97"/>
      <c r="H1" s="97"/>
      <c r="I1" s="97"/>
      <c r="J1" s="97"/>
      <c r="K1" s="97"/>
      <c r="L1" s="97"/>
      <c r="M1" s="97"/>
      <c r="N1" s="97"/>
      <c r="O1" s="97"/>
      <c r="P1" s="97"/>
      <c r="Q1" s="97"/>
      <c r="R1" s="97"/>
      <c r="S1" s="97"/>
      <c r="T1" s="97"/>
      <c r="U1" s="97"/>
      <c r="V1" s="97"/>
      <c r="W1" s="97"/>
      <c r="X1" s="97"/>
      <c r="Y1" s="97"/>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98" t="s">
        <v>39</v>
      </c>
      <c r="B3" s="98"/>
      <c r="C3" s="98"/>
      <c r="D3" s="98"/>
      <c r="E3" s="98"/>
      <c r="F3" s="98"/>
      <c r="G3" s="98"/>
      <c r="H3" s="98"/>
      <c r="I3" s="98"/>
      <c r="J3" s="98"/>
      <c r="K3" s="98"/>
      <c r="L3" s="98"/>
      <c r="M3" s="98"/>
      <c r="N3" s="98"/>
      <c r="O3" s="98"/>
      <c r="P3" s="98"/>
      <c r="Q3" s="98"/>
      <c r="R3" s="98"/>
      <c r="S3" s="98"/>
      <c r="T3" s="98"/>
      <c r="U3" s="98"/>
      <c r="V3" s="98"/>
      <c r="W3" s="98"/>
      <c r="X3" s="98"/>
      <c r="Y3" s="98"/>
    </row>
    <row r="4" spans="1:27" ht="33" customHeight="1" x14ac:dyDescent="0.2">
      <c r="A4" s="111" t="s">
        <v>9</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87" t="s">
        <v>7</v>
      </c>
      <c r="B9" s="81" t="s">
        <v>72</v>
      </c>
      <c r="C9" s="82"/>
      <c r="D9" s="82"/>
      <c r="E9" s="82"/>
      <c r="F9" s="82"/>
      <c r="G9" s="82"/>
      <c r="H9" s="82"/>
      <c r="I9" s="82"/>
      <c r="J9" s="82"/>
      <c r="K9" s="82"/>
      <c r="L9" s="82"/>
      <c r="M9" s="82"/>
      <c r="N9" s="82"/>
      <c r="O9" s="82"/>
      <c r="P9" s="82"/>
      <c r="Q9" s="82"/>
      <c r="R9" s="82"/>
      <c r="S9" s="82"/>
      <c r="T9" s="82"/>
      <c r="U9" s="82"/>
      <c r="V9" s="82"/>
      <c r="W9" s="82"/>
      <c r="X9" s="82"/>
      <c r="Y9" s="83"/>
    </row>
    <row r="10" spans="1:27" ht="12.75" x14ac:dyDescent="0.2">
      <c r="A10" s="88"/>
      <c r="B10" s="84"/>
      <c r="C10" s="85"/>
      <c r="D10" s="85"/>
      <c r="E10" s="85"/>
      <c r="F10" s="85"/>
      <c r="G10" s="85"/>
      <c r="H10" s="85"/>
      <c r="I10" s="85"/>
      <c r="J10" s="85"/>
      <c r="K10" s="85"/>
      <c r="L10" s="85"/>
      <c r="M10" s="85"/>
      <c r="N10" s="85"/>
      <c r="O10" s="85"/>
      <c r="P10" s="85"/>
      <c r="Q10" s="85"/>
      <c r="R10" s="85"/>
      <c r="S10" s="85"/>
      <c r="T10" s="85"/>
      <c r="U10" s="85"/>
      <c r="V10" s="85"/>
      <c r="W10" s="85"/>
      <c r="X10" s="85"/>
      <c r="Y10" s="86"/>
    </row>
    <row r="11" spans="1:27" ht="12.75" customHeight="1" x14ac:dyDescent="0.2">
      <c r="A11" s="8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01.08.2016</v>
      </c>
      <c r="B12" s="37">
        <f>SUMIFS(СВЦЭМ!$C$34:$C$777,СВЦЭМ!$A$34:$A$777,$A12,СВЦЭМ!$B$34:$B$777,B$11)+'СЕТ СН'!$F$9+СВЦЭМ!$D$10+'СЕТ СН'!$F$6</f>
        <v>1199.4725016900002</v>
      </c>
      <c r="C12" s="37">
        <f>SUMIFS(СВЦЭМ!$C$34:$C$777,СВЦЭМ!$A$34:$A$777,$A12,СВЦЭМ!$B$34:$B$777,C$11)+'СЕТ СН'!$F$9+СВЦЭМ!$D$10+'СЕТ СН'!$F$6</f>
        <v>1271.12137998</v>
      </c>
      <c r="D12" s="37">
        <f>SUMIFS(СВЦЭМ!$C$34:$C$777,СВЦЭМ!$A$34:$A$777,$A12,СВЦЭМ!$B$34:$B$777,D$11)+'СЕТ СН'!$F$9+СВЦЭМ!$D$10+'СЕТ СН'!$F$6</f>
        <v>1318.5989083899999</v>
      </c>
      <c r="E12" s="37">
        <f>SUMIFS(СВЦЭМ!$C$34:$C$777,СВЦЭМ!$A$34:$A$777,$A12,СВЦЭМ!$B$34:$B$777,E$11)+'СЕТ СН'!$F$9+СВЦЭМ!$D$10+'СЕТ СН'!$F$6</f>
        <v>1337.59868835</v>
      </c>
      <c r="F12" s="37">
        <f>SUMIFS(СВЦЭМ!$C$34:$C$777,СВЦЭМ!$A$34:$A$777,$A12,СВЦЭМ!$B$34:$B$777,F$11)+'СЕТ СН'!$F$9+СВЦЭМ!$D$10+'СЕТ СН'!$F$6</f>
        <v>1339.4629172199998</v>
      </c>
      <c r="G12" s="37">
        <f>SUMIFS(СВЦЭМ!$C$34:$C$777,СВЦЭМ!$A$34:$A$777,$A12,СВЦЭМ!$B$34:$B$777,G$11)+'СЕТ СН'!$F$9+СВЦЭМ!$D$10+'СЕТ СН'!$F$6</f>
        <v>1323.12442414</v>
      </c>
      <c r="H12" s="37">
        <f>SUMIFS(СВЦЭМ!$C$34:$C$777,СВЦЭМ!$A$34:$A$777,$A12,СВЦЭМ!$B$34:$B$777,H$11)+'СЕТ СН'!$F$9+СВЦЭМ!$D$10+'СЕТ СН'!$F$6</f>
        <v>1283.8131665999999</v>
      </c>
      <c r="I12" s="37">
        <f>SUMIFS(СВЦЭМ!$C$34:$C$777,СВЦЭМ!$A$34:$A$777,$A12,СВЦЭМ!$B$34:$B$777,I$11)+'СЕТ СН'!$F$9+СВЦЭМ!$D$10+'СЕТ СН'!$F$6</f>
        <v>1246.13641312</v>
      </c>
      <c r="J12" s="37">
        <f>SUMIFS(СВЦЭМ!$C$34:$C$777,СВЦЭМ!$A$34:$A$777,$A12,СВЦЭМ!$B$34:$B$777,J$11)+'СЕТ СН'!$F$9+СВЦЭМ!$D$10+'СЕТ СН'!$F$6</f>
        <v>1288.3695325600002</v>
      </c>
      <c r="K12" s="37">
        <f>SUMIFS(СВЦЭМ!$C$34:$C$777,СВЦЭМ!$A$34:$A$777,$A12,СВЦЭМ!$B$34:$B$777,K$11)+'СЕТ СН'!$F$9+СВЦЭМ!$D$10+'СЕТ СН'!$F$6</f>
        <v>1221.3522701300001</v>
      </c>
      <c r="L12" s="37">
        <f>SUMIFS(СВЦЭМ!$C$34:$C$777,СВЦЭМ!$A$34:$A$777,$A12,СВЦЭМ!$B$34:$B$777,L$11)+'СЕТ СН'!$F$9+СВЦЭМ!$D$10+'СЕТ СН'!$F$6</f>
        <v>1198.39094067</v>
      </c>
      <c r="M12" s="37">
        <f>SUMIFS(СВЦЭМ!$C$34:$C$777,СВЦЭМ!$A$34:$A$777,$A12,СВЦЭМ!$B$34:$B$777,M$11)+'СЕТ СН'!$F$9+СВЦЭМ!$D$10+'СЕТ СН'!$F$6</f>
        <v>1239.6104082699999</v>
      </c>
      <c r="N12" s="37">
        <f>SUMIFS(СВЦЭМ!$C$34:$C$777,СВЦЭМ!$A$34:$A$777,$A12,СВЦЭМ!$B$34:$B$777,N$11)+'СЕТ СН'!$F$9+СВЦЭМ!$D$10+'СЕТ СН'!$F$6</f>
        <v>1252.3036230500002</v>
      </c>
      <c r="O12" s="37">
        <f>SUMIFS(СВЦЭМ!$C$34:$C$777,СВЦЭМ!$A$34:$A$777,$A12,СВЦЭМ!$B$34:$B$777,O$11)+'СЕТ СН'!$F$9+СВЦЭМ!$D$10+'СЕТ СН'!$F$6</f>
        <v>1275.43912226</v>
      </c>
      <c r="P12" s="37">
        <f>SUMIFS(СВЦЭМ!$C$34:$C$777,СВЦЭМ!$A$34:$A$777,$A12,СВЦЭМ!$B$34:$B$777,P$11)+'СЕТ СН'!$F$9+СВЦЭМ!$D$10+'СЕТ СН'!$F$6</f>
        <v>1221.6704373900002</v>
      </c>
      <c r="Q12" s="37">
        <f>SUMIFS(СВЦЭМ!$C$34:$C$777,СВЦЭМ!$A$34:$A$777,$A12,СВЦЭМ!$B$34:$B$777,Q$11)+'СЕТ СН'!$F$9+СВЦЭМ!$D$10+'СЕТ СН'!$F$6</f>
        <v>1217.8742670000001</v>
      </c>
      <c r="R12" s="37">
        <f>SUMIFS(СВЦЭМ!$C$34:$C$777,СВЦЭМ!$A$34:$A$777,$A12,СВЦЭМ!$B$34:$B$777,R$11)+'СЕТ СН'!$F$9+СВЦЭМ!$D$10+'СЕТ СН'!$F$6</f>
        <v>1210.92036388</v>
      </c>
      <c r="S12" s="37">
        <f>SUMIFS(СВЦЭМ!$C$34:$C$777,СВЦЭМ!$A$34:$A$777,$A12,СВЦЭМ!$B$34:$B$777,S$11)+'СЕТ СН'!$F$9+СВЦЭМ!$D$10+'СЕТ СН'!$F$6</f>
        <v>1276.43426993</v>
      </c>
      <c r="T12" s="37">
        <f>SUMIFS(СВЦЭМ!$C$34:$C$777,СВЦЭМ!$A$34:$A$777,$A12,СВЦЭМ!$B$34:$B$777,T$11)+'СЕТ СН'!$F$9+СВЦЭМ!$D$10+'СЕТ СН'!$F$6</f>
        <v>1243.2278422700001</v>
      </c>
      <c r="U12" s="37">
        <f>SUMIFS(СВЦЭМ!$C$34:$C$777,СВЦЭМ!$A$34:$A$777,$A12,СВЦЭМ!$B$34:$B$777,U$11)+'СЕТ СН'!$F$9+СВЦЭМ!$D$10+'СЕТ СН'!$F$6</f>
        <v>1141.77378458</v>
      </c>
      <c r="V12" s="37">
        <f>SUMIFS(СВЦЭМ!$C$34:$C$777,СВЦЭМ!$A$34:$A$777,$A12,СВЦЭМ!$B$34:$B$777,V$11)+'СЕТ СН'!$F$9+СВЦЭМ!$D$10+'СЕТ СН'!$F$6</f>
        <v>1106.94717569</v>
      </c>
      <c r="W12" s="37">
        <f>SUMIFS(СВЦЭМ!$C$34:$C$777,СВЦЭМ!$A$34:$A$777,$A12,СВЦЭМ!$B$34:$B$777,W$11)+'СЕТ СН'!$F$9+СВЦЭМ!$D$10+'СЕТ СН'!$F$6</f>
        <v>1118.60270438</v>
      </c>
      <c r="X12" s="37">
        <f>SUMIFS(СВЦЭМ!$C$34:$C$777,СВЦЭМ!$A$34:$A$777,$A12,СВЦЭМ!$B$34:$B$777,X$11)+'СЕТ СН'!$F$9+СВЦЭМ!$D$10+'СЕТ СН'!$F$6</f>
        <v>1084.7752697599999</v>
      </c>
      <c r="Y12" s="37">
        <f>SUMIFS(СВЦЭМ!$C$34:$C$777,СВЦЭМ!$A$34:$A$777,$A12,СВЦЭМ!$B$34:$B$777,Y$11)+'СЕТ СН'!$F$9+СВЦЭМ!$D$10+'СЕТ СН'!$F$6</f>
        <v>1124.70708225</v>
      </c>
      <c r="AA12" s="38"/>
    </row>
    <row r="13" spans="1:27" ht="15.75" x14ac:dyDescent="0.2">
      <c r="A13" s="36">
        <f>A12+1</f>
        <v>42584</v>
      </c>
      <c r="B13" s="37">
        <f>SUMIFS(СВЦЭМ!$C$34:$C$777,СВЦЭМ!$A$34:$A$777,$A13,СВЦЭМ!$B$34:$B$777,B$11)+'СЕТ СН'!$F$9+СВЦЭМ!$D$10+'СЕТ СН'!$F$6</f>
        <v>1151.6845107600002</v>
      </c>
      <c r="C13" s="37">
        <f>SUMIFS(СВЦЭМ!$C$34:$C$777,СВЦЭМ!$A$34:$A$777,$A13,СВЦЭМ!$B$34:$B$777,C$11)+'СЕТ СН'!$F$9+СВЦЭМ!$D$10+'СЕТ СН'!$F$6</f>
        <v>1257.7873517400001</v>
      </c>
      <c r="D13" s="37">
        <f>SUMIFS(СВЦЭМ!$C$34:$C$777,СВЦЭМ!$A$34:$A$777,$A13,СВЦЭМ!$B$34:$B$777,D$11)+'СЕТ СН'!$F$9+СВЦЭМ!$D$10+'СЕТ СН'!$F$6</f>
        <v>1274.86120865</v>
      </c>
      <c r="E13" s="37">
        <f>SUMIFS(СВЦЭМ!$C$34:$C$777,СВЦЭМ!$A$34:$A$777,$A13,СВЦЭМ!$B$34:$B$777,E$11)+'СЕТ СН'!$F$9+СВЦЭМ!$D$10+'СЕТ СН'!$F$6</f>
        <v>1282.2010006099999</v>
      </c>
      <c r="F13" s="37">
        <f>SUMIFS(СВЦЭМ!$C$34:$C$777,СВЦЭМ!$A$34:$A$777,$A13,СВЦЭМ!$B$34:$B$777,F$11)+'СЕТ СН'!$F$9+СВЦЭМ!$D$10+'СЕТ СН'!$F$6</f>
        <v>1299.0652868500001</v>
      </c>
      <c r="G13" s="37">
        <f>SUMIFS(СВЦЭМ!$C$34:$C$777,СВЦЭМ!$A$34:$A$777,$A13,СВЦЭМ!$B$34:$B$777,G$11)+'СЕТ СН'!$F$9+СВЦЭМ!$D$10+'СЕТ СН'!$F$6</f>
        <v>1298.1293798799998</v>
      </c>
      <c r="H13" s="37">
        <f>SUMIFS(СВЦЭМ!$C$34:$C$777,СВЦЭМ!$A$34:$A$777,$A13,СВЦЭМ!$B$34:$B$777,H$11)+'СЕТ СН'!$F$9+СВЦЭМ!$D$10+'СЕТ СН'!$F$6</f>
        <v>1250.31075364</v>
      </c>
      <c r="I13" s="37">
        <f>SUMIFS(СВЦЭМ!$C$34:$C$777,СВЦЭМ!$A$34:$A$777,$A13,СВЦЭМ!$B$34:$B$777,I$11)+'СЕТ СН'!$F$9+СВЦЭМ!$D$10+'СЕТ СН'!$F$6</f>
        <v>1232.8639071299999</v>
      </c>
      <c r="J13" s="37">
        <f>SUMIFS(СВЦЭМ!$C$34:$C$777,СВЦЭМ!$A$34:$A$777,$A13,СВЦЭМ!$B$34:$B$777,J$11)+'СЕТ СН'!$F$9+СВЦЭМ!$D$10+'СЕТ СН'!$F$6</f>
        <v>1282.4905049399999</v>
      </c>
      <c r="K13" s="37">
        <f>SUMIFS(СВЦЭМ!$C$34:$C$777,СВЦЭМ!$A$34:$A$777,$A13,СВЦЭМ!$B$34:$B$777,K$11)+'СЕТ СН'!$F$9+СВЦЭМ!$D$10+'СЕТ СН'!$F$6</f>
        <v>1449.75972056</v>
      </c>
      <c r="L13" s="37">
        <f>SUMIFS(СВЦЭМ!$C$34:$C$777,СВЦЭМ!$A$34:$A$777,$A13,СВЦЭМ!$B$34:$B$777,L$11)+'СЕТ СН'!$F$9+СВЦЭМ!$D$10+'СЕТ СН'!$F$6</f>
        <v>1827.8597113599999</v>
      </c>
      <c r="M13" s="37">
        <f>SUMIFS(СВЦЭМ!$C$34:$C$777,СВЦЭМ!$A$34:$A$777,$A13,СВЦЭМ!$B$34:$B$777,M$11)+'СЕТ СН'!$F$9+СВЦЭМ!$D$10+'СЕТ СН'!$F$6</f>
        <v>1906.7173263999998</v>
      </c>
      <c r="N13" s="37">
        <f>SUMIFS(СВЦЭМ!$C$34:$C$777,СВЦЭМ!$A$34:$A$777,$A13,СВЦЭМ!$B$34:$B$777,N$11)+'СЕТ СН'!$F$9+СВЦЭМ!$D$10+'СЕТ СН'!$F$6</f>
        <v>1676.6149650699999</v>
      </c>
      <c r="O13" s="37">
        <f>SUMIFS(СВЦЭМ!$C$34:$C$777,СВЦЭМ!$A$34:$A$777,$A13,СВЦЭМ!$B$34:$B$777,O$11)+'СЕТ СН'!$F$9+СВЦЭМ!$D$10+'СЕТ СН'!$F$6</f>
        <v>1394.3158351399998</v>
      </c>
      <c r="P13" s="37">
        <f>SUMIFS(СВЦЭМ!$C$34:$C$777,СВЦЭМ!$A$34:$A$777,$A13,СВЦЭМ!$B$34:$B$777,P$11)+'СЕТ СН'!$F$9+СВЦЭМ!$D$10+'СЕТ СН'!$F$6</f>
        <v>1279.4946651700002</v>
      </c>
      <c r="Q13" s="37">
        <f>SUMIFS(СВЦЭМ!$C$34:$C$777,СВЦЭМ!$A$34:$A$777,$A13,СВЦЭМ!$B$34:$B$777,Q$11)+'СЕТ СН'!$F$9+СВЦЭМ!$D$10+'СЕТ СН'!$F$6</f>
        <v>1249.8563140700001</v>
      </c>
      <c r="R13" s="37">
        <f>SUMIFS(СВЦЭМ!$C$34:$C$777,СВЦЭМ!$A$34:$A$777,$A13,СВЦЭМ!$B$34:$B$777,R$11)+'СЕТ СН'!$F$9+СВЦЭМ!$D$10+'СЕТ СН'!$F$6</f>
        <v>1287.8227388600001</v>
      </c>
      <c r="S13" s="37">
        <f>SUMIFS(СВЦЭМ!$C$34:$C$777,СВЦЭМ!$A$34:$A$777,$A13,СВЦЭМ!$B$34:$B$777,S$11)+'СЕТ СН'!$F$9+СВЦЭМ!$D$10+'СЕТ СН'!$F$6</f>
        <v>1336.4070520499999</v>
      </c>
      <c r="T13" s="37">
        <f>SUMIFS(СВЦЭМ!$C$34:$C$777,СВЦЭМ!$A$34:$A$777,$A13,СВЦЭМ!$B$34:$B$777,T$11)+'СЕТ СН'!$F$9+СВЦЭМ!$D$10+'СЕТ СН'!$F$6</f>
        <v>1262.4145774900001</v>
      </c>
      <c r="U13" s="37">
        <f>SUMIFS(СВЦЭМ!$C$34:$C$777,СВЦЭМ!$A$34:$A$777,$A13,СВЦЭМ!$B$34:$B$777,U$11)+'СЕТ СН'!$F$9+СВЦЭМ!$D$10+'СЕТ СН'!$F$6</f>
        <v>1202.99415331</v>
      </c>
      <c r="V13" s="37">
        <f>SUMIFS(СВЦЭМ!$C$34:$C$777,СВЦЭМ!$A$34:$A$777,$A13,СВЦЭМ!$B$34:$B$777,V$11)+'СЕТ СН'!$F$9+СВЦЭМ!$D$10+'СЕТ СН'!$F$6</f>
        <v>1197.45866942</v>
      </c>
      <c r="W13" s="37">
        <f>SUMIFS(СВЦЭМ!$C$34:$C$777,СВЦЭМ!$A$34:$A$777,$A13,СВЦЭМ!$B$34:$B$777,W$11)+'СЕТ СН'!$F$9+СВЦЭМ!$D$10+'СЕТ СН'!$F$6</f>
        <v>1219.5113080599999</v>
      </c>
      <c r="X13" s="37">
        <f>SUMIFS(СВЦЭМ!$C$34:$C$777,СВЦЭМ!$A$34:$A$777,$A13,СВЦЭМ!$B$34:$B$777,X$11)+'СЕТ СН'!$F$9+СВЦЭМ!$D$10+'СЕТ СН'!$F$6</f>
        <v>1176.1376327</v>
      </c>
      <c r="Y13" s="37">
        <f>SUMIFS(СВЦЭМ!$C$34:$C$777,СВЦЭМ!$A$34:$A$777,$A13,СВЦЭМ!$B$34:$B$777,Y$11)+'СЕТ СН'!$F$9+СВЦЭМ!$D$10+'СЕТ СН'!$F$6</f>
        <v>1155.1206272899999</v>
      </c>
    </row>
    <row r="14" spans="1:27" ht="15.75" x14ac:dyDescent="0.2">
      <c r="A14" s="36">
        <f t="shared" ref="A14:A42" si="0">A13+1</f>
        <v>42585</v>
      </c>
      <c r="B14" s="37">
        <f>SUMIFS(СВЦЭМ!$C$34:$C$777,СВЦЭМ!$A$34:$A$777,$A14,СВЦЭМ!$B$34:$B$777,B$11)+'СЕТ СН'!$F$9+СВЦЭМ!$D$10+'СЕТ СН'!$F$6</f>
        <v>1192.4275476</v>
      </c>
      <c r="C14" s="37">
        <f>SUMIFS(СВЦЭМ!$C$34:$C$777,СВЦЭМ!$A$34:$A$777,$A14,СВЦЭМ!$B$34:$B$777,C$11)+'СЕТ СН'!$F$9+СВЦЭМ!$D$10+'СЕТ СН'!$F$6</f>
        <v>1252.06051789</v>
      </c>
      <c r="D14" s="37">
        <f>SUMIFS(СВЦЭМ!$C$34:$C$777,СВЦЭМ!$A$34:$A$777,$A14,СВЦЭМ!$B$34:$B$777,D$11)+'СЕТ СН'!$F$9+СВЦЭМ!$D$10+'СЕТ СН'!$F$6</f>
        <v>1268.9953730900002</v>
      </c>
      <c r="E14" s="37">
        <f>SUMIFS(СВЦЭМ!$C$34:$C$777,СВЦЭМ!$A$34:$A$777,$A14,СВЦЭМ!$B$34:$B$777,E$11)+'СЕТ СН'!$F$9+СВЦЭМ!$D$10+'СЕТ СН'!$F$6</f>
        <v>1303.1649882000002</v>
      </c>
      <c r="F14" s="37">
        <f>SUMIFS(СВЦЭМ!$C$34:$C$777,СВЦЭМ!$A$34:$A$777,$A14,СВЦЭМ!$B$34:$B$777,F$11)+'СЕТ СН'!$F$9+СВЦЭМ!$D$10+'СЕТ СН'!$F$6</f>
        <v>1307.0573440499998</v>
      </c>
      <c r="G14" s="37">
        <f>SUMIFS(СВЦЭМ!$C$34:$C$777,СВЦЭМ!$A$34:$A$777,$A14,СВЦЭМ!$B$34:$B$777,G$11)+'СЕТ СН'!$F$9+СВЦЭМ!$D$10+'СЕТ СН'!$F$6</f>
        <v>1294.9723907699999</v>
      </c>
      <c r="H14" s="37">
        <f>SUMIFS(СВЦЭМ!$C$34:$C$777,СВЦЭМ!$A$34:$A$777,$A14,СВЦЭМ!$B$34:$B$777,H$11)+'СЕТ СН'!$F$9+СВЦЭМ!$D$10+'СЕТ СН'!$F$6</f>
        <v>1254.2719100899999</v>
      </c>
      <c r="I14" s="37">
        <f>SUMIFS(СВЦЭМ!$C$34:$C$777,СВЦЭМ!$A$34:$A$777,$A14,СВЦЭМ!$B$34:$B$777,I$11)+'СЕТ СН'!$F$9+СВЦЭМ!$D$10+'СЕТ СН'!$F$6</f>
        <v>1194.9601906799999</v>
      </c>
      <c r="J14" s="37">
        <f>SUMIFS(СВЦЭМ!$C$34:$C$777,СВЦЭМ!$A$34:$A$777,$A14,СВЦЭМ!$B$34:$B$777,J$11)+'СЕТ СН'!$F$9+СВЦЭМ!$D$10+'СЕТ СН'!$F$6</f>
        <v>1212.9551032300001</v>
      </c>
      <c r="K14" s="37">
        <f>SUMIFS(СВЦЭМ!$C$34:$C$777,СВЦЭМ!$A$34:$A$777,$A14,СВЦЭМ!$B$34:$B$777,K$11)+'СЕТ СН'!$F$9+СВЦЭМ!$D$10+'СЕТ СН'!$F$6</f>
        <v>1196.11921854</v>
      </c>
      <c r="L14" s="37">
        <f>SUMIFS(СВЦЭМ!$C$34:$C$777,СВЦЭМ!$A$34:$A$777,$A14,СВЦЭМ!$B$34:$B$777,L$11)+'СЕТ СН'!$F$9+СВЦЭМ!$D$10+'СЕТ СН'!$F$6</f>
        <v>1175.74253148</v>
      </c>
      <c r="M14" s="37">
        <f>SUMIFS(СВЦЭМ!$C$34:$C$777,СВЦЭМ!$A$34:$A$777,$A14,СВЦЭМ!$B$34:$B$777,M$11)+'СЕТ СН'!$F$9+СВЦЭМ!$D$10+'СЕТ СН'!$F$6</f>
        <v>1207.2782438700001</v>
      </c>
      <c r="N14" s="37">
        <f>SUMIFS(СВЦЭМ!$C$34:$C$777,СВЦЭМ!$A$34:$A$777,$A14,СВЦЭМ!$B$34:$B$777,N$11)+'СЕТ СН'!$F$9+СВЦЭМ!$D$10+'СЕТ СН'!$F$6</f>
        <v>1212.34522182</v>
      </c>
      <c r="O14" s="37">
        <f>SUMIFS(СВЦЭМ!$C$34:$C$777,СВЦЭМ!$A$34:$A$777,$A14,СВЦЭМ!$B$34:$B$777,O$11)+'СЕТ СН'!$F$9+СВЦЭМ!$D$10+'СЕТ СН'!$F$6</f>
        <v>1208.27023138</v>
      </c>
      <c r="P14" s="37">
        <f>SUMIFS(СВЦЭМ!$C$34:$C$777,СВЦЭМ!$A$34:$A$777,$A14,СВЦЭМ!$B$34:$B$777,P$11)+'СЕТ СН'!$F$9+СВЦЭМ!$D$10+'СЕТ СН'!$F$6</f>
        <v>1164.0084246599999</v>
      </c>
      <c r="Q14" s="37">
        <f>SUMIFS(СВЦЭМ!$C$34:$C$777,СВЦЭМ!$A$34:$A$777,$A14,СВЦЭМ!$B$34:$B$777,Q$11)+'СЕТ СН'!$F$9+СВЦЭМ!$D$10+'СЕТ СН'!$F$6</f>
        <v>1160.7006532400001</v>
      </c>
      <c r="R14" s="37">
        <f>SUMIFS(СВЦЭМ!$C$34:$C$777,СВЦЭМ!$A$34:$A$777,$A14,СВЦЭМ!$B$34:$B$777,R$11)+'СЕТ СН'!$F$9+СВЦЭМ!$D$10+'СЕТ СН'!$F$6</f>
        <v>1151.8822661700001</v>
      </c>
      <c r="S14" s="37">
        <f>SUMIFS(СВЦЭМ!$C$34:$C$777,СВЦЭМ!$A$34:$A$777,$A14,СВЦЭМ!$B$34:$B$777,S$11)+'СЕТ СН'!$F$9+СВЦЭМ!$D$10+'СЕТ СН'!$F$6</f>
        <v>1246.0375830600001</v>
      </c>
      <c r="T14" s="37">
        <f>SUMIFS(СВЦЭМ!$C$34:$C$777,СВЦЭМ!$A$34:$A$777,$A14,СВЦЭМ!$B$34:$B$777,T$11)+'СЕТ СН'!$F$9+СВЦЭМ!$D$10+'СЕТ СН'!$F$6</f>
        <v>1249.3266361999999</v>
      </c>
      <c r="U14" s="37">
        <f>SUMIFS(СВЦЭМ!$C$34:$C$777,СВЦЭМ!$A$34:$A$777,$A14,СВЦЭМ!$B$34:$B$777,U$11)+'СЕТ СН'!$F$9+СВЦЭМ!$D$10+'СЕТ СН'!$F$6</f>
        <v>1206.21800293</v>
      </c>
      <c r="V14" s="37">
        <f>SUMIFS(СВЦЭМ!$C$34:$C$777,СВЦЭМ!$A$34:$A$777,$A14,СВЦЭМ!$B$34:$B$777,V$11)+'СЕТ СН'!$F$9+СВЦЭМ!$D$10+'СЕТ СН'!$F$6</f>
        <v>1223.5598992300002</v>
      </c>
      <c r="W14" s="37">
        <f>SUMIFS(СВЦЭМ!$C$34:$C$777,СВЦЭМ!$A$34:$A$777,$A14,СВЦЭМ!$B$34:$B$777,W$11)+'СЕТ СН'!$F$9+СВЦЭМ!$D$10+'СЕТ СН'!$F$6</f>
        <v>1233.3384585700001</v>
      </c>
      <c r="X14" s="37">
        <f>SUMIFS(СВЦЭМ!$C$34:$C$777,СВЦЭМ!$A$34:$A$777,$A14,СВЦЭМ!$B$34:$B$777,X$11)+'СЕТ СН'!$F$9+СВЦЭМ!$D$10+'СЕТ СН'!$F$6</f>
        <v>1163.9072760399999</v>
      </c>
      <c r="Y14" s="37">
        <f>SUMIFS(СВЦЭМ!$C$34:$C$777,СВЦЭМ!$A$34:$A$777,$A14,СВЦЭМ!$B$34:$B$777,Y$11)+'СЕТ СН'!$F$9+СВЦЭМ!$D$10+'СЕТ СН'!$F$6</f>
        <v>1129.19656932</v>
      </c>
    </row>
    <row r="15" spans="1:27" ht="15.75" x14ac:dyDescent="0.2">
      <c r="A15" s="36">
        <f t="shared" si="0"/>
        <v>42586</v>
      </c>
      <c r="B15" s="37">
        <f>SUMIFS(СВЦЭМ!$C$34:$C$777,СВЦЭМ!$A$34:$A$777,$A15,СВЦЭМ!$B$34:$B$777,B$11)+'СЕТ СН'!$F$9+СВЦЭМ!$D$10+'СЕТ СН'!$F$6</f>
        <v>1210.7445234100001</v>
      </c>
      <c r="C15" s="37">
        <f>SUMIFS(СВЦЭМ!$C$34:$C$777,СВЦЭМ!$A$34:$A$777,$A15,СВЦЭМ!$B$34:$B$777,C$11)+'СЕТ СН'!$F$9+СВЦЭМ!$D$10+'СЕТ СН'!$F$6</f>
        <v>1279.25023274</v>
      </c>
      <c r="D15" s="37">
        <f>SUMIFS(СВЦЭМ!$C$34:$C$777,СВЦЭМ!$A$34:$A$777,$A15,СВЦЭМ!$B$34:$B$777,D$11)+'СЕТ СН'!$F$9+СВЦЭМ!$D$10+'СЕТ СН'!$F$6</f>
        <v>1327.5133924299998</v>
      </c>
      <c r="E15" s="37">
        <f>SUMIFS(СВЦЭМ!$C$34:$C$777,СВЦЭМ!$A$34:$A$777,$A15,СВЦЭМ!$B$34:$B$777,E$11)+'СЕТ СН'!$F$9+СВЦЭМ!$D$10+'СЕТ СН'!$F$6</f>
        <v>1346.3137707000001</v>
      </c>
      <c r="F15" s="37">
        <f>SUMIFS(СВЦЭМ!$C$34:$C$777,СВЦЭМ!$A$34:$A$777,$A15,СВЦЭМ!$B$34:$B$777,F$11)+'СЕТ СН'!$F$9+СВЦЭМ!$D$10+'СЕТ СН'!$F$6</f>
        <v>1344.0410028400001</v>
      </c>
      <c r="G15" s="37">
        <f>SUMIFS(СВЦЭМ!$C$34:$C$777,СВЦЭМ!$A$34:$A$777,$A15,СВЦЭМ!$B$34:$B$777,G$11)+'СЕТ СН'!$F$9+СВЦЭМ!$D$10+'СЕТ СН'!$F$6</f>
        <v>1330.6281009899999</v>
      </c>
      <c r="H15" s="37">
        <f>SUMIFS(СВЦЭМ!$C$34:$C$777,СВЦЭМ!$A$34:$A$777,$A15,СВЦЭМ!$B$34:$B$777,H$11)+'СЕТ СН'!$F$9+СВЦЭМ!$D$10+'СЕТ СН'!$F$6</f>
        <v>1282.56236347</v>
      </c>
      <c r="I15" s="37">
        <f>SUMIFS(СВЦЭМ!$C$34:$C$777,СВЦЭМ!$A$34:$A$777,$A15,СВЦЭМ!$B$34:$B$777,I$11)+'СЕТ СН'!$F$9+СВЦЭМ!$D$10+'СЕТ СН'!$F$6</f>
        <v>1252.6224997700001</v>
      </c>
      <c r="J15" s="37">
        <f>SUMIFS(СВЦЭМ!$C$34:$C$777,СВЦЭМ!$A$34:$A$777,$A15,СВЦЭМ!$B$34:$B$777,J$11)+'СЕТ СН'!$F$9+СВЦЭМ!$D$10+'СЕТ СН'!$F$6</f>
        <v>1263.3806337999999</v>
      </c>
      <c r="K15" s="37">
        <f>SUMIFS(СВЦЭМ!$C$34:$C$777,СВЦЭМ!$A$34:$A$777,$A15,СВЦЭМ!$B$34:$B$777,K$11)+'СЕТ СН'!$F$9+СВЦЭМ!$D$10+'СЕТ СН'!$F$6</f>
        <v>1223.8257326500002</v>
      </c>
      <c r="L15" s="37">
        <f>SUMIFS(СВЦЭМ!$C$34:$C$777,СВЦЭМ!$A$34:$A$777,$A15,СВЦЭМ!$B$34:$B$777,L$11)+'СЕТ СН'!$F$9+СВЦЭМ!$D$10+'СЕТ СН'!$F$6</f>
        <v>1235.9322617299999</v>
      </c>
      <c r="M15" s="37">
        <f>SUMIFS(СВЦЭМ!$C$34:$C$777,СВЦЭМ!$A$34:$A$777,$A15,СВЦЭМ!$B$34:$B$777,M$11)+'СЕТ СН'!$F$9+СВЦЭМ!$D$10+'СЕТ СН'!$F$6</f>
        <v>1251.8752411</v>
      </c>
      <c r="N15" s="37">
        <f>SUMIFS(СВЦЭМ!$C$34:$C$777,СВЦЭМ!$A$34:$A$777,$A15,СВЦЭМ!$B$34:$B$777,N$11)+'СЕТ СН'!$F$9+СВЦЭМ!$D$10+'СЕТ СН'!$F$6</f>
        <v>1261.24683258</v>
      </c>
      <c r="O15" s="37">
        <f>SUMIFS(СВЦЭМ!$C$34:$C$777,СВЦЭМ!$A$34:$A$777,$A15,СВЦЭМ!$B$34:$B$777,O$11)+'СЕТ СН'!$F$9+СВЦЭМ!$D$10+'СЕТ СН'!$F$6</f>
        <v>1312.1603151200002</v>
      </c>
      <c r="P15" s="37">
        <f>SUMIFS(СВЦЭМ!$C$34:$C$777,СВЦЭМ!$A$34:$A$777,$A15,СВЦЭМ!$B$34:$B$777,P$11)+'СЕТ СН'!$F$9+СВЦЭМ!$D$10+'СЕТ СН'!$F$6</f>
        <v>1287.9785395600002</v>
      </c>
      <c r="Q15" s="37">
        <f>SUMIFS(СВЦЭМ!$C$34:$C$777,СВЦЭМ!$A$34:$A$777,$A15,СВЦЭМ!$B$34:$B$777,Q$11)+'СЕТ СН'!$F$9+СВЦЭМ!$D$10+'СЕТ СН'!$F$6</f>
        <v>1189.92858662</v>
      </c>
      <c r="R15" s="37">
        <f>SUMIFS(СВЦЭМ!$C$34:$C$777,СВЦЭМ!$A$34:$A$777,$A15,СВЦЭМ!$B$34:$B$777,R$11)+'СЕТ СН'!$F$9+СВЦЭМ!$D$10+'СЕТ СН'!$F$6</f>
        <v>1170.5469326699999</v>
      </c>
      <c r="S15" s="37">
        <f>SUMIFS(СВЦЭМ!$C$34:$C$777,СВЦЭМ!$A$34:$A$777,$A15,СВЦЭМ!$B$34:$B$777,S$11)+'СЕТ СН'!$F$9+СВЦЭМ!$D$10+'СЕТ СН'!$F$6</f>
        <v>1233.4069518199999</v>
      </c>
      <c r="T15" s="37">
        <f>SUMIFS(СВЦЭМ!$C$34:$C$777,СВЦЭМ!$A$34:$A$777,$A15,СВЦЭМ!$B$34:$B$777,T$11)+'СЕТ СН'!$F$9+СВЦЭМ!$D$10+'СЕТ СН'!$F$6</f>
        <v>1202.73904178</v>
      </c>
      <c r="U15" s="37">
        <f>SUMIFS(СВЦЭМ!$C$34:$C$777,СВЦЭМ!$A$34:$A$777,$A15,СВЦЭМ!$B$34:$B$777,U$11)+'СЕТ СН'!$F$9+СВЦЭМ!$D$10+'СЕТ СН'!$F$6</f>
        <v>1190.56491566</v>
      </c>
      <c r="V15" s="37">
        <f>SUMIFS(СВЦЭМ!$C$34:$C$777,СВЦЭМ!$A$34:$A$777,$A15,СВЦЭМ!$B$34:$B$777,V$11)+'СЕТ СН'!$F$9+СВЦЭМ!$D$10+'СЕТ СН'!$F$6</f>
        <v>1210.9179466800001</v>
      </c>
      <c r="W15" s="37">
        <f>SUMIFS(СВЦЭМ!$C$34:$C$777,СВЦЭМ!$A$34:$A$777,$A15,СВЦЭМ!$B$34:$B$777,W$11)+'СЕТ СН'!$F$9+СВЦЭМ!$D$10+'СЕТ СН'!$F$6</f>
        <v>1232.6678425300001</v>
      </c>
      <c r="X15" s="37">
        <f>SUMIFS(СВЦЭМ!$C$34:$C$777,СВЦЭМ!$A$34:$A$777,$A15,СВЦЭМ!$B$34:$B$777,X$11)+'СЕТ СН'!$F$9+СВЦЭМ!$D$10+'СЕТ СН'!$F$6</f>
        <v>1206.7310093599999</v>
      </c>
      <c r="Y15" s="37">
        <f>SUMIFS(СВЦЭМ!$C$34:$C$777,СВЦЭМ!$A$34:$A$777,$A15,СВЦЭМ!$B$34:$B$777,Y$11)+'СЕТ СН'!$F$9+СВЦЭМ!$D$10+'СЕТ СН'!$F$6</f>
        <v>1184.27980505</v>
      </c>
    </row>
    <row r="16" spans="1:27" ht="15.75" x14ac:dyDescent="0.2">
      <c r="A16" s="36">
        <f t="shared" si="0"/>
        <v>42587</v>
      </c>
      <c r="B16" s="37">
        <f>SUMIFS(СВЦЭМ!$C$34:$C$777,СВЦЭМ!$A$34:$A$777,$A16,СВЦЭМ!$B$34:$B$777,B$11)+'СЕТ СН'!$F$9+СВЦЭМ!$D$10+'СЕТ СН'!$F$6</f>
        <v>1119.4109072900001</v>
      </c>
      <c r="C16" s="37">
        <f>SUMIFS(СВЦЭМ!$C$34:$C$777,СВЦЭМ!$A$34:$A$777,$A16,СВЦЭМ!$B$34:$B$777,C$11)+'СЕТ СН'!$F$9+СВЦЭМ!$D$10+'СЕТ СН'!$F$6</f>
        <v>1211.16729876</v>
      </c>
      <c r="D16" s="37">
        <f>SUMIFS(СВЦЭМ!$C$34:$C$777,СВЦЭМ!$A$34:$A$777,$A16,СВЦЭМ!$B$34:$B$777,D$11)+'СЕТ СН'!$F$9+СВЦЭМ!$D$10+'СЕТ СН'!$F$6</f>
        <v>1227.07093104</v>
      </c>
      <c r="E16" s="37">
        <f>SUMIFS(СВЦЭМ!$C$34:$C$777,СВЦЭМ!$A$34:$A$777,$A16,СВЦЭМ!$B$34:$B$777,E$11)+'СЕТ СН'!$F$9+СВЦЭМ!$D$10+'СЕТ СН'!$F$6</f>
        <v>1231.7760904400002</v>
      </c>
      <c r="F16" s="37">
        <f>SUMIFS(СВЦЭМ!$C$34:$C$777,СВЦЭМ!$A$34:$A$777,$A16,СВЦЭМ!$B$34:$B$777,F$11)+'СЕТ СН'!$F$9+СВЦЭМ!$D$10+'СЕТ СН'!$F$6</f>
        <v>1229.85871776</v>
      </c>
      <c r="G16" s="37">
        <f>SUMIFS(СВЦЭМ!$C$34:$C$777,СВЦЭМ!$A$34:$A$777,$A16,СВЦЭМ!$B$34:$B$777,G$11)+'СЕТ СН'!$F$9+СВЦЭМ!$D$10+'СЕТ СН'!$F$6</f>
        <v>1239.57621713</v>
      </c>
      <c r="H16" s="37">
        <f>SUMIFS(СВЦЭМ!$C$34:$C$777,СВЦЭМ!$A$34:$A$777,$A16,СВЦЭМ!$B$34:$B$777,H$11)+'СЕТ СН'!$F$9+СВЦЭМ!$D$10+'СЕТ СН'!$F$6</f>
        <v>1219.9835685799999</v>
      </c>
      <c r="I16" s="37">
        <f>SUMIFS(СВЦЭМ!$C$34:$C$777,СВЦЭМ!$A$34:$A$777,$A16,СВЦЭМ!$B$34:$B$777,I$11)+'СЕТ СН'!$F$9+СВЦЭМ!$D$10+'СЕТ СН'!$F$6</f>
        <v>1222.8182300200001</v>
      </c>
      <c r="J16" s="37">
        <f>SUMIFS(СВЦЭМ!$C$34:$C$777,СВЦЭМ!$A$34:$A$777,$A16,СВЦЭМ!$B$34:$B$777,J$11)+'СЕТ СН'!$F$9+СВЦЭМ!$D$10+'СЕТ СН'!$F$6</f>
        <v>1220.2507572200002</v>
      </c>
      <c r="K16" s="37">
        <f>SUMIFS(СВЦЭМ!$C$34:$C$777,СВЦЭМ!$A$34:$A$777,$A16,СВЦЭМ!$B$34:$B$777,K$11)+'СЕТ СН'!$F$9+СВЦЭМ!$D$10+'СЕТ СН'!$F$6</f>
        <v>1183.2192639899999</v>
      </c>
      <c r="L16" s="37">
        <f>SUMIFS(СВЦЭМ!$C$34:$C$777,СВЦЭМ!$A$34:$A$777,$A16,СВЦЭМ!$B$34:$B$777,L$11)+'СЕТ СН'!$F$9+СВЦЭМ!$D$10+'СЕТ СН'!$F$6</f>
        <v>1179.9746749000001</v>
      </c>
      <c r="M16" s="37">
        <f>SUMIFS(СВЦЭМ!$C$34:$C$777,СВЦЭМ!$A$34:$A$777,$A16,СВЦЭМ!$B$34:$B$777,M$11)+'СЕТ СН'!$F$9+СВЦЭМ!$D$10+'СЕТ СН'!$F$6</f>
        <v>1239.5727200900001</v>
      </c>
      <c r="N16" s="37">
        <f>SUMIFS(СВЦЭМ!$C$34:$C$777,СВЦЭМ!$A$34:$A$777,$A16,СВЦЭМ!$B$34:$B$777,N$11)+'СЕТ СН'!$F$9+СВЦЭМ!$D$10+'СЕТ СН'!$F$6</f>
        <v>1268.3163345400001</v>
      </c>
      <c r="O16" s="37">
        <f>SUMIFS(СВЦЭМ!$C$34:$C$777,СВЦЭМ!$A$34:$A$777,$A16,СВЦЭМ!$B$34:$B$777,O$11)+'СЕТ СН'!$F$9+СВЦЭМ!$D$10+'СЕТ СН'!$F$6</f>
        <v>1708.2255583199999</v>
      </c>
      <c r="P16" s="37">
        <f>SUMIFS(СВЦЭМ!$C$34:$C$777,СВЦЭМ!$A$34:$A$777,$A16,СВЦЭМ!$B$34:$B$777,P$11)+'СЕТ СН'!$F$9+СВЦЭМ!$D$10+'СЕТ СН'!$F$6</f>
        <v>1881.8227317599999</v>
      </c>
      <c r="Q16" s="37">
        <f>SUMIFS(СВЦЭМ!$C$34:$C$777,СВЦЭМ!$A$34:$A$777,$A16,СВЦЭМ!$B$34:$B$777,Q$11)+'СЕТ СН'!$F$9+СВЦЭМ!$D$10+'СЕТ СН'!$F$6</f>
        <v>1598.22455025</v>
      </c>
      <c r="R16" s="37">
        <f>SUMIFS(СВЦЭМ!$C$34:$C$777,СВЦЭМ!$A$34:$A$777,$A16,СВЦЭМ!$B$34:$B$777,R$11)+'СЕТ СН'!$F$9+СВЦЭМ!$D$10+'СЕТ СН'!$F$6</f>
        <v>1213.4470505100001</v>
      </c>
      <c r="S16" s="37">
        <f>SUMIFS(СВЦЭМ!$C$34:$C$777,СВЦЭМ!$A$34:$A$777,$A16,СВЦЭМ!$B$34:$B$777,S$11)+'СЕТ СН'!$F$9+СВЦЭМ!$D$10+'СЕТ СН'!$F$6</f>
        <v>1219.8560808500001</v>
      </c>
      <c r="T16" s="37">
        <f>SUMIFS(СВЦЭМ!$C$34:$C$777,СВЦЭМ!$A$34:$A$777,$A16,СВЦЭМ!$B$34:$B$777,T$11)+'СЕТ СН'!$F$9+СВЦЭМ!$D$10+'СЕТ СН'!$F$6</f>
        <v>1166.7855831300001</v>
      </c>
      <c r="U16" s="37">
        <f>SUMIFS(СВЦЭМ!$C$34:$C$777,СВЦЭМ!$A$34:$A$777,$A16,СВЦЭМ!$B$34:$B$777,U$11)+'СЕТ СН'!$F$9+СВЦЭМ!$D$10+'СЕТ СН'!$F$6</f>
        <v>1201.2050307300001</v>
      </c>
      <c r="V16" s="37">
        <f>SUMIFS(СВЦЭМ!$C$34:$C$777,СВЦЭМ!$A$34:$A$777,$A16,СВЦЭМ!$B$34:$B$777,V$11)+'СЕТ СН'!$F$9+СВЦЭМ!$D$10+'СЕТ СН'!$F$6</f>
        <v>1178.70813432</v>
      </c>
      <c r="W16" s="37">
        <f>SUMIFS(СВЦЭМ!$C$34:$C$777,СВЦЭМ!$A$34:$A$777,$A16,СВЦЭМ!$B$34:$B$777,W$11)+'СЕТ СН'!$F$9+СВЦЭМ!$D$10+'СЕТ СН'!$F$6</f>
        <v>1212.7642442900001</v>
      </c>
      <c r="X16" s="37">
        <f>SUMIFS(СВЦЭМ!$C$34:$C$777,СВЦЭМ!$A$34:$A$777,$A16,СВЦЭМ!$B$34:$B$777,X$11)+'СЕТ СН'!$F$9+СВЦЭМ!$D$10+'СЕТ СН'!$F$6</f>
        <v>1149.78924843</v>
      </c>
      <c r="Y16" s="37">
        <f>SUMIFS(СВЦЭМ!$C$34:$C$777,СВЦЭМ!$A$34:$A$777,$A16,СВЦЭМ!$B$34:$B$777,Y$11)+'СЕТ СН'!$F$9+СВЦЭМ!$D$10+'СЕТ СН'!$F$6</f>
        <v>1166.77072208</v>
      </c>
    </row>
    <row r="17" spans="1:25" ht="15.75" x14ac:dyDescent="0.2">
      <c r="A17" s="36">
        <f t="shared" si="0"/>
        <v>42588</v>
      </c>
      <c r="B17" s="37">
        <f>SUMIFS(СВЦЭМ!$C$34:$C$777,СВЦЭМ!$A$34:$A$777,$A17,СВЦЭМ!$B$34:$B$777,B$11)+'СЕТ СН'!$F$9+СВЦЭМ!$D$10+'СЕТ СН'!$F$6</f>
        <v>1280.6950761400001</v>
      </c>
      <c r="C17" s="37">
        <f>SUMIFS(СВЦЭМ!$C$34:$C$777,СВЦЭМ!$A$34:$A$777,$A17,СВЦЭМ!$B$34:$B$777,C$11)+'СЕТ СН'!$F$9+СВЦЭМ!$D$10+'СЕТ СН'!$F$6</f>
        <v>1369.5471505199998</v>
      </c>
      <c r="D17" s="37">
        <f>SUMIFS(СВЦЭМ!$C$34:$C$777,СВЦЭМ!$A$34:$A$777,$A17,СВЦЭМ!$B$34:$B$777,D$11)+'СЕТ СН'!$F$9+СВЦЭМ!$D$10+'СЕТ СН'!$F$6</f>
        <v>1414.6379477800001</v>
      </c>
      <c r="E17" s="37">
        <f>SUMIFS(СВЦЭМ!$C$34:$C$777,СВЦЭМ!$A$34:$A$777,$A17,СВЦЭМ!$B$34:$B$777,E$11)+'СЕТ СН'!$F$9+СВЦЭМ!$D$10+'СЕТ СН'!$F$6</f>
        <v>1449.4830551599998</v>
      </c>
      <c r="F17" s="37">
        <f>SUMIFS(СВЦЭМ!$C$34:$C$777,СВЦЭМ!$A$34:$A$777,$A17,СВЦЭМ!$B$34:$B$777,F$11)+'СЕТ СН'!$F$9+СВЦЭМ!$D$10+'СЕТ СН'!$F$6</f>
        <v>1487.0492803500001</v>
      </c>
      <c r="G17" s="37">
        <f>SUMIFS(СВЦЭМ!$C$34:$C$777,СВЦЭМ!$A$34:$A$777,$A17,СВЦЭМ!$B$34:$B$777,G$11)+'СЕТ СН'!$F$9+СВЦЭМ!$D$10+'СЕТ СН'!$F$6</f>
        <v>1488.4572166899998</v>
      </c>
      <c r="H17" s="37">
        <f>SUMIFS(СВЦЭМ!$C$34:$C$777,СВЦЭМ!$A$34:$A$777,$A17,СВЦЭМ!$B$34:$B$777,H$11)+'СЕТ СН'!$F$9+СВЦЭМ!$D$10+'СЕТ СН'!$F$6</f>
        <v>1450.9282270399999</v>
      </c>
      <c r="I17" s="37">
        <f>SUMIFS(СВЦЭМ!$C$34:$C$777,СВЦЭМ!$A$34:$A$777,$A17,СВЦЭМ!$B$34:$B$777,I$11)+'СЕТ СН'!$F$9+СВЦЭМ!$D$10+'СЕТ СН'!$F$6</f>
        <v>1355.5116243299999</v>
      </c>
      <c r="J17" s="37">
        <f>SUMIFS(СВЦЭМ!$C$34:$C$777,СВЦЭМ!$A$34:$A$777,$A17,СВЦЭМ!$B$34:$B$777,J$11)+'СЕТ СН'!$F$9+СВЦЭМ!$D$10+'СЕТ СН'!$F$6</f>
        <v>1245.9011990399999</v>
      </c>
      <c r="K17" s="37">
        <f>SUMIFS(СВЦЭМ!$C$34:$C$777,СВЦЭМ!$A$34:$A$777,$A17,СВЦЭМ!$B$34:$B$777,K$11)+'СЕТ СН'!$F$9+СВЦЭМ!$D$10+'СЕТ СН'!$F$6</f>
        <v>1234.5823802499999</v>
      </c>
      <c r="L17" s="37">
        <f>SUMIFS(СВЦЭМ!$C$34:$C$777,СВЦЭМ!$A$34:$A$777,$A17,СВЦЭМ!$B$34:$B$777,L$11)+'СЕТ СН'!$F$9+СВЦЭМ!$D$10+'СЕТ СН'!$F$6</f>
        <v>1272.50914545</v>
      </c>
      <c r="M17" s="37">
        <f>SUMIFS(СВЦЭМ!$C$34:$C$777,СВЦЭМ!$A$34:$A$777,$A17,СВЦЭМ!$B$34:$B$777,M$11)+'СЕТ СН'!$F$9+СВЦЭМ!$D$10+'СЕТ СН'!$F$6</f>
        <v>1216.5912992200001</v>
      </c>
      <c r="N17" s="37">
        <f>SUMIFS(СВЦЭМ!$C$34:$C$777,СВЦЭМ!$A$34:$A$777,$A17,СВЦЭМ!$B$34:$B$777,N$11)+'СЕТ СН'!$F$9+СВЦЭМ!$D$10+'СЕТ СН'!$F$6</f>
        <v>1195.0068312600001</v>
      </c>
      <c r="O17" s="37">
        <f>SUMIFS(СВЦЭМ!$C$34:$C$777,СВЦЭМ!$A$34:$A$777,$A17,СВЦЭМ!$B$34:$B$777,O$11)+'СЕТ СН'!$F$9+СВЦЭМ!$D$10+'СЕТ СН'!$F$6</f>
        <v>1191.0680215699999</v>
      </c>
      <c r="P17" s="37">
        <f>SUMIFS(СВЦЭМ!$C$34:$C$777,СВЦЭМ!$A$34:$A$777,$A17,СВЦЭМ!$B$34:$B$777,P$11)+'СЕТ СН'!$F$9+СВЦЭМ!$D$10+'СЕТ СН'!$F$6</f>
        <v>1203.17864887</v>
      </c>
      <c r="Q17" s="37">
        <f>SUMIFS(СВЦЭМ!$C$34:$C$777,СВЦЭМ!$A$34:$A$777,$A17,СВЦЭМ!$B$34:$B$777,Q$11)+'СЕТ СН'!$F$9+СВЦЭМ!$D$10+'СЕТ СН'!$F$6</f>
        <v>1278.2920642600002</v>
      </c>
      <c r="R17" s="37">
        <f>SUMIFS(СВЦЭМ!$C$34:$C$777,СВЦЭМ!$A$34:$A$777,$A17,СВЦЭМ!$B$34:$B$777,R$11)+'СЕТ СН'!$F$9+СВЦЭМ!$D$10+'СЕТ СН'!$F$6</f>
        <v>1184.0923004900001</v>
      </c>
      <c r="S17" s="37">
        <f>SUMIFS(СВЦЭМ!$C$34:$C$777,СВЦЭМ!$A$34:$A$777,$A17,СВЦЭМ!$B$34:$B$777,S$11)+'СЕТ СН'!$F$9+СВЦЭМ!$D$10+'СЕТ СН'!$F$6</f>
        <v>1178.9327840599999</v>
      </c>
      <c r="T17" s="37">
        <f>SUMIFS(СВЦЭМ!$C$34:$C$777,СВЦЭМ!$A$34:$A$777,$A17,СВЦЭМ!$B$34:$B$777,T$11)+'СЕТ СН'!$F$9+СВЦЭМ!$D$10+'СЕТ СН'!$F$6</f>
        <v>1187.93729994</v>
      </c>
      <c r="U17" s="37">
        <f>SUMIFS(СВЦЭМ!$C$34:$C$777,СВЦЭМ!$A$34:$A$777,$A17,СВЦЭМ!$B$34:$B$777,U$11)+'СЕТ СН'!$F$9+СВЦЭМ!$D$10+'СЕТ СН'!$F$6</f>
        <v>1174.7260792699999</v>
      </c>
      <c r="V17" s="37">
        <f>SUMIFS(СВЦЭМ!$C$34:$C$777,СВЦЭМ!$A$34:$A$777,$A17,СВЦЭМ!$B$34:$B$777,V$11)+'СЕТ СН'!$F$9+СВЦЭМ!$D$10+'СЕТ СН'!$F$6</f>
        <v>1192.4705699199999</v>
      </c>
      <c r="W17" s="37">
        <f>SUMIFS(СВЦЭМ!$C$34:$C$777,СВЦЭМ!$A$34:$A$777,$A17,СВЦЭМ!$B$34:$B$777,W$11)+'СЕТ СН'!$F$9+СВЦЭМ!$D$10+'СЕТ СН'!$F$6</f>
        <v>1209.3957530800001</v>
      </c>
      <c r="X17" s="37">
        <f>SUMIFS(СВЦЭМ!$C$34:$C$777,СВЦЭМ!$A$34:$A$777,$A17,СВЦЭМ!$B$34:$B$777,X$11)+'СЕТ СН'!$F$9+СВЦЭМ!$D$10+'СЕТ СН'!$F$6</f>
        <v>1161.8796637800001</v>
      </c>
      <c r="Y17" s="37">
        <f>SUMIFS(СВЦЭМ!$C$34:$C$777,СВЦЭМ!$A$34:$A$777,$A17,СВЦЭМ!$B$34:$B$777,Y$11)+'СЕТ СН'!$F$9+СВЦЭМ!$D$10+'СЕТ СН'!$F$6</f>
        <v>1187.06964586</v>
      </c>
    </row>
    <row r="18" spans="1:25" ht="15.75" x14ac:dyDescent="0.2">
      <c r="A18" s="36">
        <f t="shared" si="0"/>
        <v>42589</v>
      </c>
      <c r="B18" s="37">
        <f>SUMIFS(СВЦЭМ!$C$34:$C$777,СВЦЭМ!$A$34:$A$777,$A18,СВЦЭМ!$B$34:$B$777,B$11)+'СЕТ СН'!$F$9+СВЦЭМ!$D$10+'СЕТ СН'!$F$6</f>
        <v>1247.7245899700001</v>
      </c>
      <c r="C18" s="37">
        <f>SUMIFS(СВЦЭМ!$C$34:$C$777,СВЦЭМ!$A$34:$A$777,$A18,СВЦЭМ!$B$34:$B$777,C$11)+'СЕТ СН'!$F$9+СВЦЭМ!$D$10+'СЕТ СН'!$F$6</f>
        <v>1342.52678234</v>
      </c>
      <c r="D18" s="37">
        <f>SUMIFS(СВЦЭМ!$C$34:$C$777,СВЦЭМ!$A$34:$A$777,$A18,СВЦЭМ!$B$34:$B$777,D$11)+'СЕТ СН'!$F$9+СВЦЭМ!$D$10+'СЕТ СН'!$F$6</f>
        <v>1408.8441312199998</v>
      </c>
      <c r="E18" s="37">
        <f>SUMIFS(СВЦЭМ!$C$34:$C$777,СВЦЭМ!$A$34:$A$777,$A18,СВЦЭМ!$B$34:$B$777,E$11)+'СЕТ СН'!$F$9+СВЦЭМ!$D$10+'СЕТ СН'!$F$6</f>
        <v>1443.64339638</v>
      </c>
      <c r="F18" s="37">
        <f>SUMIFS(СВЦЭМ!$C$34:$C$777,СВЦЭМ!$A$34:$A$777,$A18,СВЦЭМ!$B$34:$B$777,F$11)+'СЕТ СН'!$F$9+СВЦЭМ!$D$10+'СЕТ СН'!$F$6</f>
        <v>1453.8926641399999</v>
      </c>
      <c r="G18" s="37">
        <f>SUMIFS(СВЦЭМ!$C$34:$C$777,СВЦЭМ!$A$34:$A$777,$A18,СВЦЭМ!$B$34:$B$777,G$11)+'СЕТ СН'!$F$9+СВЦЭМ!$D$10+'СЕТ СН'!$F$6</f>
        <v>1461.80981987</v>
      </c>
      <c r="H18" s="37">
        <f>SUMIFS(СВЦЭМ!$C$34:$C$777,СВЦЭМ!$A$34:$A$777,$A18,СВЦЭМ!$B$34:$B$777,H$11)+'СЕТ СН'!$F$9+СВЦЭМ!$D$10+'СЕТ СН'!$F$6</f>
        <v>1417.99517216</v>
      </c>
      <c r="I18" s="37">
        <f>SUMIFS(СВЦЭМ!$C$34:$C$777,СВЦЭМ!$A$34:$A$777,$A18,СВЦЭМ!$B$34:$B$777,I$11)+'СЕТ СН'!$F$9+СВЦЭМ!$D$10+'СЕТ СН'!$F$6</f>
        <v>1378.2663741299998</v>
      </c>
      <c r="J18" s="37">
        <f>SUMIFS(СВЦЭМ!$C$34:$C$777,СВЦЭМ!$A$34:$A$777,$A18,СВЦЭМ!$B$34:$B$777,J$11)+'СЕТ СН'!$F$9+СВЦЭМ!$D$10+'СЕТ СН'!$F$6</f>
        <v>1282.29413245</v>
      </c>
      <c r="K18" s="37">
        <f>SUMIFS(СВЦЭМ!$C$34:$C$777,СВЦЭМ!$A$34:$A$777,$A18,СВЦЭМ!$B$34:$B$777,K$11)+'СЕТ СН'!$F$9+СВЦЭМ!$D$10+'СЕТ СН'!$F$6</f>
        <v>1220.62727361</v>
      </c>
      <c r="L18" s="37">
        <f>SUMIFS(СВЦЭМ!$C$34:$C$777,СВЦЭМ!$A$34:$A$777,$A18,СВЦЭМ!$B$34:$B$777,L$11)+'СЕТ СН'!$F$9+СВЦЭМ!$D$10+'СЕТ СН'!$F$6</f>
        <v>1256.3094846399999</v>
      </c>
      <c r="M18" s="37">
        <f>SUMIFS(СВЦЭМ!$C$34:$C$777,СВЦЭМ!$A$34:$A$777,$A18,СВЦЭМ!$B$34:$B$777,M$11)+'СЕТ СН'!$F$9+СВЦЭМ!$D$10+'СЕТ СН'!$F$6</f>
        <v>1227.9837290599999</v>
      </c>
      <c r="N18" s="37">
        <f>SUMIFS(СВЦЭМ!$C$34:$C$777,СВЦЭМ!$A$34:$A$777,$A18,СВЦЭМ!$B$34:$B$777,N$11)+'СЕТ СН'!$F$9+СВЦЭМ!$D$10+'СЕТ СН'!$F$6</f>
        <v>1189.84788387</v>
      </c>
      <c r="O18" s="37">
        <f>SUMIFS(СВЦЭМ!$C$34:$C$777,СВЦЭМ!$A$34:$A$777,$A18,СВЦЭМ!$B$34:$B$777,O$11)+'СЕТ СН'!$F$9+СВЦЭМ!$D$10+'СЕТ СН'!$F$6</f>
        <v>1195.5826617299999</v>
      </c>
      <c r="P18" s="37">
        <f>SUMIFS(СВЦЭМ!$C$34:$C$777,СВЦЭМ!$A$34:$A$777,$A18,СВЦЭМ!$B$34:$B$777,P$11)+'СЕТ СН'!$F$9+СВЦЭМ!$D$10+'СЕТ СН'!$F$6</f>
        <v>1300.8262696299998</v>
      </c>
      <c r="Q18" s="37">
        <f>SUMIFS(СВЦЭМ!$C$34:$C$777,СВЦЭМ!$A$34:$A$777,$A18,СВЦЭМ!$B$34:$B$777,Q$11)+'СЕТ СН'!$F$9+СВЦЭМ!$D$10+'СЕТ СН'!$F$6</f>
        <v>1219.9122645500001</v>
      </c>
      <c r="R18" s="37">
        <f>SUMIFS(СВЦЭМ!$C$34:$C$777,СВЦЭМ!$A$34:$A$777,$A18,СВЦЭМ!$B$34:$B$777,R$11)+'СЕТ СН'!$F$9+СВЦЭМ!$D$10+'СЕТ СН'!$F$6</f>
        <v>1216.54623154</v>
      </c>
      <c r="S18" s="37">
        <f>SUMIFS(СВЦЭМ!$C$34:$C$777,СВЦЭМ!$A$34:$A$777,$A18,СВЦЭМ!$B$34:$B$777,S$11)+'СЕТ СН'!$F$9+СВЦЭМ!$D$10+'СЕТ СН'!$F$6</f>
        <v>1246.33380908</v>
      </c>
      <c r="T18" s="37">
        <f>SUMIFS(СВЦЭМ!$C$34:$C$777,СВЦЭМ!$A$34:$A$777,$A18,СВЦЭМ!$B$34:$B$777,T$11)+'СЕТ СН'!$F$9+СВЦЭМ!$D$10+'СЕТ СН'!$F$6</f>
        <v>1295.9704981099999</v>
      </c>
      <c r="U18" s="37">
        <f>SUMIFS(СВЦЭМ!$C$34:$C$777,СВЦЭМ!$A$34:$A$777,$A18,СВЦЭМ!$B$34:$B$777,U$11)+'СЕТ СН'!$F$9+СВЦЭМ!$D$10+'СЕТ СН'!$F$6</f>
        <v>1220.1995821400001</v>
      </c>
      <c r="V18" s="37">
        <f>SUMIFS(СВЦЭМ!$C$34:$C$777,СВЦЭМ!$A$34:$A$777,$A18,СВЦЭМ!$B$34:$B$777,V$11)+'СЕТ СН'!$F$9+СВЦЭМ!$D$10+'СЕТ СН'!$F$6</f>
        <v>1230.7213587000001</v>
      </c>
      <c r="W18" s="37">
        <f>SUMIFS(СВЦЭМ!$C$34:$C$777,СВЦЭМ!$A$34:$A$777,$A18,СВЦЭМ!$B$34:$B$777,W$11)+'СЕТ СН'!$F$9+СВЦЭМ!$D$10+'СЕТ СН'!$F$6</f>
        <v>1244.57366101</v>
      </c>
      <c r="X18" s="37">
        <f>SUMIFS(СВЦЭМ!$C$34:$C$777,СВЦЭМ!$A$34:$A$777,$A18,СВЦЭМ!$B$34:$B$777,X$11)+'СЕТ СН'!$F$9+СВЦЭМ!$D$10+'СЕТ СН'!$F$6</f>
        <v>1217.8969485</v>
      </c>
      <c r="Y18" s="37">
        <f>SUMIFS(СВЦЭМ!$C$34:$C$777,СВЦЭМ!$A$34:$A$777,$A18,СВЦЭМ!$B$34:$B$777,Y$11)+'СЕТ СН'!$F$9+СВЦЭМ!$D$10+'СЕТ СН'!$F$6</f>
        <v>1181.0583762900001</v>
      </c>
    </row>
    <row r="19" spans="1:25" ht="15.75" x14ac:dyDescent="0.2">
      <c r="A19" s="36">
        <f t="shared" si="0"/>
        <v>42590</v>
      </c>
      <c r="B19" s="37">
        <f>SUMIFS(СВЦЭМ!$C$34:$C$777,СВЦЭМ!$A$34:$A$777,$A19,СВЦЭМ!$B$34:$B$777,B$11)+'СЕТ СН'!$F$9+СВЦЭМ!$D$10+'СЕТ СН'!$F$6</f>
        <v>1220.5962393700001</v>
      </c>
      <c r="C19" s="37">
        <f>SUMIFS(СВЦЭМ!$C$34:$C$777,СВЦЭМ!$A$34:$A$777,$A19,СВЦЭМ!$B$34:$B$777,C$11)+'СЕТ СН'!$F$9+СВЦЭМ!$D$10+'СЕТ СН'!$F$6</f>
        <v>1304.3274579700001</v>
      </c>
      <c r="D19" s="37">
        <f>SUMIFS(СВЦЭМ!$C$34:$C$777,СВЦЭМ!$A$34:$A$777,$A19,СВЦЭМ!$B$34:$B$777,D$11)+'СЕТ СН'!$F$9+СВЦЭМ!$D$10+'СЕТ СН'!$F$6</f>
        <v>1363.6914308199998</v>
      </c>
      <c r="E19" s="37">
        <f>SUMIFS(СВЦЭМ!$C$34:$C$777,СВЦЭМ!$A$34:$A$777,$A19,СВЦЭМ!$B$34:$B$777,E$11)+'СЕТ СН'!$F$9+СВЦЭМ!$D$10+'СЕТ СН'!$F$6</f>
        <v>1409.8015145899999</v>
      </c>
      <c r="F19" s="37">
        <f>SUMIFS(СВЦЭМ!$C$34:$C$777,СВЦЭМ!$A$34:$A$777,$A19,СВЦЭМ!$B$34:$B$777,F$11)+'СЕТ СН'!$F$9+СВЦЭМ!$D$10+'СЕТ СН'!$F$6</f>
        <v>1425.44220791</v>
      </c>
      <c r="G19" s="37">
        <f>SUMIFS(СВЦЭМ!$C$34:$C$777,СВЦЭМ!$A$34:$A$777,$A19,СВЦЭМ!$B$34:$B$777,G$11)+'СЕТ СН'!$F$9+СВЦЭМ!$D$10+'СЕТ СН'!$F$6</f>
        <v>1396.98603142</v>
      </c>
      <c r="H19" s="37">
        <f>SUMIFS(СВЦЭМ!$C$34:$C$777,СВЦЭМ!$A$34:$A$777,$A19,СВЦЭМ!$B$34:$B$777,H$11)+'СЕТ СН'!$F$9+СВЦЭМ!$D$10+'СЕТ СН'!$F$6</f>
        <v>1336.2944076799999</v>
      </c>
      <c r="I19" s="37">
        <f>SUMIFS(СВЦЭМ!$C$34:$C$777,СВЦЭМ!$A$34:$A$777,$A19,СВЦЭМ!$B$34:$B$777,I$11)+'СЕТ СН'!$F$9+СВЦЭМ!$D$10+'СЕТ СН'!$F$6</f>
        <v>1273.4347675399999</v>
      </c>
      <c r="J19" s="37">
        <f>SUMIFS(СВЦЭМ!$C$34:$C$777,СВЦЭМ!$A$34:$A$777,$A19,СВЦЭМ!$B$34:$B$777,J$11)+'СЕТ СН'!$F$9+СВЦЭМ!$D$10+'СЕТ СН'!$F$6</f>
        <v>1312.3177448199999</v>
      </c>
      <c r="K19" s="37">
        <f>SUMIFS(СВЦЭМ!$C$34:$C$777,СВЦЭМ!$A$34:$A$777,$A19,СВЦЭМ!$B$34:$B$777,K$11)+'СЕТ СН'!$F$9+СВЦЭМ!$D$10+'СЕТ СН'!$F$6</f>
        <v>1445.1489644799999</v>
      </c>
      <c r="L19" s="37">
        <f>SUMIFS(СВЦЭМ!$C$34:$C$777,СВЦЭМ!$A$34:$A$777,$A19,СВЦЭМ!$B$34:$B$777,L$11)+'СЕТ СН'!$F$9+СВЦЭМ!$D$10+'СЕТ СН'!$F$6</f>
        <v>1791.0252129699998</v>
      </c>
      <c r="M19" s="37">
        <f>SUMIFS(СВЦЭМ!$C$34:$C$777,СВЦЭМ!$A$34:$A$777,$A19,СВЦЭМ!$B$34:$B$777,M$11)+'СЕТ СН'!$F$9+СВЦЭМ!$D$10+'СЕТ СН'!$F$6</f>
        <v>1753.29145991</v>
      </c>
      <c r="N19" s="37">
        <f>SUMIFS(СВЦЭМ!$C$34:$C$777,СВЦЭМ!$A$34:$A$777,$A19,СВЦЭМ!$B$34:$B$777,N$11)+'СЕТ СН'!$F$9+СВЦЭМ!$D$10+'СЕТ СН'!$F$6</f>
        <v>1346.98847716</v>
      </c>
      <c r="O19" s="37">
        <f>SUMIFS(СВЦЭМ!$C$34:$C$777,СВЦЭМ!$A$34:$A$777,$A19,СВЦЭМ!$B$34:$B$777,O$11)+'СЕТ СН'!$F$9+СВЦЭМ!$D$10+'СЕТ СН'!$F$6</f>
        <v>1379.1140036400002</v>
      </c>
      <c r="P19" s="37">
        <f>SUMIFS(СВЦЭМ!$C$34:$C$777,СВЦЭМ!$A$34:$A$777,$A19,СВЦЭМ!$B$34:$B$777,P$11)+'СЕТ СН'!$F$9+СВЦЭМ!$D$10+'СЕТ СН'!$F$6</f>
        <v>1244.1984212299999</v>
      </c>
      <c r="Q19" s="37">
        <f>SUMIFS(СВЦЭМ!$C$34:$C$777,СВЦЭМ!$A$34:$A$777,$A19,СВЦЭМ!$B$34:$B$777,Q$11)+'СЕТ СН'!$F$9+СВЦЭМ!$D$10+'СЕТ СН'!$F$6</f>
        <v>1237.3365233100001</v>
      </c>
      <c r="R19" s="37">
        <f>SUMIFS(СВЦЭМ!$C$34:$C$777,СВЦЭМ!$A$34:$A$777,$A19,СВЦЭМ!$B$34:$B$777,R$11)+'СЕТ СН'!$F$9+СВЦЭМ!$D$10+'СЕТ СН'!$F$6</f>
        <v>1237.0403215800002</v>
      </c>
      <c r="S19" s="37">
        <f>SUMIFS(СВЦЭМ!$C$34:$C$777,СВЦЭМ!$A$34:$A$777,$A19,СВЦЭМ!$B$34:$B$777,S$11)+'СЕТ СН'!$F$9+СВЦЭМ!$D$10+'СЕТ СН'!$F$6</f>
        <v>1333.8375631999997</v>
      </c>
      <c r="T19" s="37">
        <f>SUMIFS(СВЦЭМ!$C$34:$C$777,СВЦЭМ!$A$34:$A$777,$A19,СВЦЭМ!$B$34:$B$777,T$11)+'СЕТ СН'!$F$9+СВЦЭМ!$D$10+'СЕТ СН'!$F$6</f>
        <v>1303.9432152300001</v>
      </c>
      <c r="U19" s="37">
        <f>SUMIFS(СВЦЭМ!$C$34:$C$777,СВЦЭМ!$A$34:$A$777,$A19,СВЦЭМ!$B$34:$B$777,U$11)+'СЕТ СН'!$F$9+СВЦЭМ!$D$10+'СЕТ СН'!$F$6</f>
        <v>1300.6997250700001</v>
      </c>
      <c r="V19" s="37">
        <f>SUMIFS(СВЦЭМ!$C$34:$C$777,СВЦЭМ!$A$34:$A$777,$A19,СВЦЭМ!$B$34:$B$777,V$11)+'СЕТ СН'!$F$9+СВЦЭМ!$D$10+'СЕТ СН'!$F$6</f>
        <v>1336.04438454</v>
      </c>
      <c r="W19" s="37">
        <f>SUMIFS(СВЦЭМ!$C$34:$C$777,СВЦЭМ!$A$34:$A$777,$A19,СВЦЭМ!$B$34:$B$777,W$11)+'СЕТ СН'!$F$9+СВЦЭМ!$D$10+'СЕТ СН'!$F$6</f>
        <v>1355.9644367299998</v>
      </c>
      <c r="X19" s="37">
        <f>SUMIFS(СВЦЭМ!$C$34:$C$777,СВЦЭМ!$A$34:$A$777,$A19,СВЦЭМ!$B$34:$B$777,X$11)+'СЕТ СН'!$F$9+СВЦЭМ!$D$10+'СЕТ СН'!$F$6</f>
        <v>1239.99288899</v>
      </c>
      <c r="Y19" s="37">
        <f>SUMIFS(СВЦЭМ!$C$34:$C$777,СВЦЭМ!$A$34:$A$777,$A19,СВЦЭМ!$B$34:$B$777,Y$11)+'СЕТ СН'!$F$9+СВЦЭМ!$D$10+'СЕТ СН'!$F$6</f>
        <v>1259.7539025599999</v>
      </c>
    </row>
    <row r="20" spans="1:25" ht="15.75" x14ac:dyDescent="0.2">
      <c r="A20" s="36">
        <f t="shared" si="0"/>
        <v>42591</v>
      </c>
      <c r="B20" s="37">
        <f>SUMIFS(СВЦЭМ!$C$34:$C$777,СВЦЭМ!$A$34:$A$777,$A20,СВЦЭМ!$B$34:$B$777,B$11)+'СЕТ СН'!$F$9+СВЦЭМ!$D$10+'СЕТ СН'!$F$6</f>
        <v>1301.0120087300002</v>
      </c>
      <c r="C20" s="37">
        <f>SUMIFS(СВЦЭМ!$C$34:$C$777,СВЦЭМ!$A$34:$A$777,$A20,СВЦЭМ!$B$34:$B$777,C$11)+'СЕТ СН'!$F$9+СВЦЭМ!$D$10+'СЕТ СН'!$F$6</f>
        <v>1392.8250942700001</v>
      </c>
      <c r="D20" s="37">
        <f>SUMIFS(СВЦЭМ!$C$34:$C$777,СВЦЭМ!$A$34:$A$777,$A20,СВЦЭМ!$B$34:$B$777,D$11)+'СЕТ СН'!$F$9+СВЦЭМ!$D$10+'СЕТ СН'!$F$6</f>
        <v>1428.23928196</v>
      </c>
      <c r="E20" s="37">
        <f>SUMIFS(СВЦЭМ!$C$34:$C$777,СВЦЭМ!$A$34:$A$777,$A20,СВЦЭМ!$B$34:$B$777,E$11)+'СЕТ СН'!$F$9+СВЦЭМ!$D$10+'СЕТ СН'!$F$6</f>
        <v>1421.4874199599999</v>
      </c>
      <c r="F20" s="37">
        <f>SUMIFS(СВЦЭМ!$C$34:$C$777,СВЦЭМ!$A$34:$A$777,$A20,СВЦЭМ!$B$34:$B$777,F$11)+'СЕТ СН'!$F$9+СВЦЭМ!$D$10+'СЕТ СН'!$F$6</f>
        <v>1371.3105925300001</v>
      </c>
      <c r="G20" s="37">
        <f>SUMIFS(СВЦЭМ!$C$34:$C$777,СВЦЭМ!$A$34:$A$777,$A20,СВЦЭМ!$B$34:$B$777,G$11)+'СЕТ СН'!$F$9+СВЦЭМ!$D$10+'СЕТ СН'!$F$6</f>
        <v>1419.6742245300002</v>
      </c>
      <c r="H20" s="37">
        <f>SUMIFS(СВЦЭМ!$C$34:$C$777,СВЦЭМ!$A$34:$A$777,$A20,СВЦЭМ!$B$34:$B$777,H$11)+'СЕТ СН'!$F$9+СВЦЭМ!$D$10+'СЕТ СН'!$F$6</f>
        <v>1295.0734759100001</v>
      </c>
      <c r="I20" s="37">
        <f>SUMIFS(СВЦЭМ!$C$34:$C$777,СВЦЭМ!$A$34:$A$777,$A20,СВЦЭМ!$B$34:$B$777,I$11)+'СЕТ СН'!$F$9+СВЦЭМ!$D$10+'СЕТ СН'!$F$6</f>
        <v>1258.4944980499999</v>
      </c>
      <c r="J20" s="37">
        <f>SUMIFS(СВЦЭМ!$C$34:$C$777,СВЦЭМ!$A$34:$A$777,$A20,СВЦЭМ!$B$34:$B$777,J$11)+'СЕТ СН'!$F$9+СВЦЭМ!$D$10+'СЕТ СН'!$F$6</f>
        <v>1228.0250237800001</v>
      </c>
      <c r="K20" s="37">
        <f>SUMIFS(СВЦЭМ!$C$34:$C$777,СВЦЭМ!$A$34:$A$777,$A20,СВЦЭМ!$B$34:$B$777,K$11)+'СЕТ СН'!$F$9+СВЦЭМ!$D$10+'СЕТ СН'!$F$6</f>
        <v>1263.14114928</v>
      </c>
      <c r="L20" s="37">
        <f>SUMIFS(СВЦЭМ!$C$34:$C$777,СВЦЭМ!$A$34:$A$777,$A20,СВЦЭМ!$B$34:$B$777,L$11)+'СЕТ СН'!$F$9+СВЦЭМ!$D$10+'СЕТ СН'!$F$6</f>
        <v>1282.49472922</v>
      </c>
      <c r="M20" s="37">
        <f>SUMIFS(СВЦЭМ!$C$34:$C$777,СВЦЭМ!$A$34:$A$777,$A20,СВЦЭМ!$B$34:$B$777,M$11)+'СЕТ СН'!$F$9+СВЦЭМ!$D$10+'СЕТ СН'!$F$6</f>
        <v>1297.14025889</v>
      </c>
      <c r="N20" s="37">
        <f>SUMIFS(СВЦЭМ!$C$34:$C$777,СВЦЭМ!$A$34:$A$777,$A20,СВЦЭМ!$B$34:$B$777,N$11)+'СЕТ СН'!$F$9+СВЦЭМ!$D$10+'СЕТ СН'!$F$6</f>
        <v>1324.45892147</v>
      </c>
      <c r="O20" s="37">
        <f>SUMIFS(СВЦЭМ!$C$34:$C$777,СВЦЭМ!$A$34:$A$777,$A20,СВЦЭМ!$B$34:$B$777,O$11)+'СЕТ СН'!$F$9+СВЦЭМ!$D$10+'СЕТ СН'!$F$6</f>
        <v>1312.91049548</v>
      </c>
      <c r="P20" s="37">
        <f>SUMIFS(СВЦЭМ!$C$34:$C$777,СВЦЭМ!$A$34:$A$777,$A20,СВЦЭМ!$B$34:$B$777,P$11)+'СЕТ СН'!$F$9+СВЦЭМ!$D$10+'СЕТ СН'!$F$6</f>
        <v>1316.8181911000001</v>
      </c>
      <c r="Q20" s="37">
        <f>SUMIFS(СВЦЭМ!$C$34:$C$777,СВЦЭМ!$A$34:$A$777,$A20,СВЦЭМ!$B$34:$B$777,Q$11)+'СЕТ СН'!$F$9+СВЦЭМ!$D$10+'СЕТ СН'!$F$6</f>
        <v>1289.13143863</v>
      </c>
      <c r="R20" s="37">
        <f>SUMIFS(СВЦЭМ!$C$34:$C$777,СВЦЭМ!$A$34:$A$777,$A20,СВЦЭМ!$B$34:$B$777,R$11)+'СЕТ СН'!$F$9+СВЦЭМ!$D$10+'СЕТ СН'!$F$6</f>
        <v>1313.3134171500001</v>
      </c>
      <c r="S20" s="37">
        <f>SUMIFS(СВЦЭМ!$C$34:$C$777,СВЦЭМ!$A$34:$A$777,$A20,СВЦЭМ!$B$34:$B$777,S$11)+'СЕТ СН'!$F$9+СВЦЭМ!$D$10+'СЕТ СН'!$F$6</f>
        <v>1352.3093308699999</v>
      </c>
      <c r="T20" s="37">
        <f>SUMIFS(СВЦЭМ!$C$34:$C$777,СВЦЭМ!$A$34:$A$777,$A20,СВЦЭМ!$B$34:$B$777,T$11)+'СЕТ СН'!$F$9+СВЦЭМ!$D$10+'СЕТ СН'!$F$6</f>
        <v>1346.0780174699998</v>
      </c>
      <c r="U20" s="37">
        <f>SUMIFS(СВЦЭМ!$C$34:$C$777,СВЦЭМ!$A$34:$A$777,$A20,СВЦЭМ!$B$34:$B$777,U$11)+'СЕТ СН'!$F$9+СВЦЭМ!$D$10+'СЕТ СН'!$F$6</f>
        <v>1263.7788462600001</v>
      </c>
      <c r="V20" s="37">
        <f>SUMIFS(СВЦЭМ!$C$34:$C$777,СВЦЭМ!$A$34:$A$777,$A20,СВЦЭМ!$B$34:$B$777,V$11)+'СЕТ СН'!$F$9+СВЦЭМ!$D$10+'СЕТ СН'!$F$6</f>
        <v>1259.0647341200001</v>
      </c>
      <c r="W20" s="37">
        <f>SUMIFS(СВЦЭМ!$C$34:$C$777,СВЦЭМ!$A$34:$A$777,$A20,СВЦЭМ!$B$34:$B$777,W$11)+'СЕТ СН'!$F$9+СВЦЭМ!$D$10+'СЕТ СН'!$F$6</f>
        <v>1310.71796305</v>
      </c>
      <c r="X20" s="37">
        <f>SUMIFS(СВЦЭМ!$C$34:$C$777,СВЦЭМ!$A$34:$A$777,$A20,СВЦЭМ!$B$34:$B$777,X$11)+'СЕТ СН'!$F$9+СВЦЭМ!$D$10+'СЕТ СН'!$F$6</f>
        <v>1201.4636735600002</v>
      </c>
      <c r="Y20" s="37">
        <f>SUMIFS(СВЦЭМ!$C$34:$C$777,СВЦЭМ!$A$34:$A$777,$A20,СВЦЭМ!$B$34:$B$777,Y$11)+'СЕТ СН'!$F$9+СВЦЭМ!$D$10+'СЕТ СН'!$F$6</f>
        <v>1210.2110477199999</v>
      </c>
    </row>
    <row r="21" spans="1:25" ht="15.75" x14ac:dyDescent="0.2">
      <c r="A21" s="36">
        <f t="shared" si="0"/>
        <v>42592</v>
      </c>
      <c r="B21" s="37">
        <f>SUMIFS(СВЦЭМ!$C$34:$C$777,СВЦЭМ!$A$34:$A$777,$A21,СВЦЭМ!$B$34:$B$777,B$11)+'СЕТ СН'!$F$9+СВЦЭМ!$D$10+'СЕТ СН'!$F$6</f>
        <v>1299.3390571300001</v>
      </c>
      <c r="C21" s="37">
        <f>SUMIFS(СВЦЭМ!$C$34:$C$777,СВЦЭМ!$A$34:$A$777,$A21,СВЦЭМ!$B$34:$B$777,C$11)+'СЕТ СН'!$F$9+СВЦЭМ!$D$10+'СЕТ СН'!$F$6</f>
        <v>1342.78796324</v>
      </c>
      <c r="D21" s="37">
        <f>SUMIFS(СВЦЭМ!$C$34:$C$777,СВЦЭМ!$A$34:$A$777,$A21,СВЦЭМ!$B$34:$B$777,D$11)+'СЕТ СН'!$F$9+СВЦЭМ!$D$10+'СЕТ СН'!$F$6</f>
        <v>1368.7477199300001</v>
      </c>
      <c r="E21" s="37">
        <f>SUMIFS(СВЦЭМ!$C$34:$C$777,СВЦЭМ!$A$34:$A$777,$A21,СВЦЭМ!$B$34:$B$777,E$11)+'СЕТ СН'!$F$9+СВЦЭМ!$D$10+'СЕТ СН'!$F$6</f>
        <v>1362.1519358400001</v>
      </c>
      <c r="F21" s="37">
        <f>SUMIFS(СВЦЭМ!$C$34:$C$777,СВЦЭМ!$A$34:$A$777,$A21,СВЦЭМ!$B$34:$B$777,F$11)+'СЕТ СН'!$F$9+СВЦЭМ!$D$10+'СЕТ СН'!$F$6</f>
        <v>1395.2652214999998</v>
      </c>
      <c r="G21" s="37">
        <f>SUMIFS(СВЦЭМ!$C$34:$C$777,СВЦЭМ!$A$34:$A$777,$A21,СВЦЭМ!$B$34:$B$777,G$11)+'СЕТ СН'!$F$9+СВЦЭМ!$D$10+'СЕТ СН'!$F$6</f>
        <v>1372.6177099699999</v>
      </c>
      <c r="H21" s="37">
        <f>SUMIFS(СВЦЭМ!$C$34:$C$777,СВЦЭМ!$A$34:$A$777,$A21,СВЦЭМ!$B$34:$B$777,H$11)+'СЕТ СН'!$F$9+СВЦЭМ!$D$10+'СЕТ СН'!$F$6</f>
        <v>1324.9652213499999</v>
      </c>
      <c r="I21" s="37">
        <f>SUMIFS(СВЦЭМ!$C$34:$C$777,СВЦЭМ!$A$34:$A$777,$A21,СВЦЭМ!$B$34:$B$777,I$11)+'СЕТ СН'!$F$9+СВЦЭМ!$D$10+'СЕТ СН'!$F$6</f>
        <v>1289.8435544899999</v>
      </c>
      <c r="J21" s="37">
        <f>SUMIFS(СВЦЭМ!$C$34:$C$777,СВЦЭМ!$A$34:$A$777,$A21,СВЦЭМ!$B$34:$B$777,J$11)+'СЕТ СН'!$F$9+СВЦЭМ!$D$10+'СЕТ СН'!$F$6</f>
        <v>1206.2105078</v>
      </c>
      <c r="K21" s="37">
        <f>SUMIFS(СВЦЭМ!$C$34:$C$777,СВЦЭМ!$A$34:$A$777,$A21,СВЦЭМ!$B$34:$B$777,K$11)+'СЕТ СН'!$F$9+СВЦЭМ!$D$10+'СЕТ СН'!$F$6</f>
        <v>966.97915881000006</v>
      </c>
      <c r="L21" s="37">
        <f>SUMIFS(СВЦЭМ!$C$34:$C$777,СВЦЭМ!$A$34:$A$777,$A21,СВЦЭМ!$B$34:$B$777,L$11)+'СЕТ СН'!$F$9+СВЦЭМ!$D$10+'СЕТ СН'!$F$6</f>
        <v>1229.19903608</v>
      </c>
      <c r="M21" s="37">
        <f>SUMIFS(СВЦЭМ!$C$34:$C$777,СВЦЭМ!$A$34:$A$777,$A21,СВЦЭМ!$B$34:$B$777,M$11)+'СЕТ СН'!$F$9+СВЦЭМ!$D$10+'СЕТ СН'!$F$6</f>
        <v>1309.7751990699999</v>
      </c>
      <c r="N21" s="37">
        <f>SUMIFS(СВЦЭМ!$C$34:$C$777,СВЦЭМ!$A$34:$A$777,$A21,СВЦЭМ!$B$34:$B$777,N$11)+'СЕТ СН'!$F$9+СВЦЭМ!$D$10+'СЕТ СН'!$F$6</f>
        <v>1425.9660503800001</v>
      </c>
      <c r="O21" s="37">
        <f>SUMIFS(СВЦЭМ!$C$34:$C$777,СВЦЭМ!$A$34:$A$777,$A21,СВЦЭМ!$B$34:$B$777,O$11)+'СЕТ СН'!$F$9+СВЦЭМ!$D$10+'СЕТ СН'!$F$6</f>
        <v>1423.4429407100001</v>
      </c>
      <c r="P21" s="37">
        <f>SUMIFS(СВЦЭМ!$C$34:$C$777,СВЦЭМ!$A$34:$A$777,$A21,СВЦЭМ!$B$34:$B$777,P$11)+'СЕТ СН'!$F$9+СВЦЭМ!$D$10+'СЕТ СН'!$F$6</f>
        <v>1475.74271193</v>
      </c>
      <c r="Q21" s="37">
        <f>SUMIFS(СВЦЭМ!$C$34:$C$777,СВЦЭМ!$A$34:$A$777,$A21,СВЦЭМ!$B$34:$B$777,Q$11)+'СЕТ СН'!$F$9+СВЦЭМ!$D$10+'СЕТ СН'!$F$6</f>
        <v>1380.86141778</v>
      </c>
      <c r="R21" s="37">
        <f>SUMIFS(СВЦЭМ!$C$34:$C$777,СВЦЭМ!$A$34:$A$777,$A21,СВЦЭМ!$B$34:$B$777,R$11)+'СЕТ СН'!$F$9+СВЦЭМ!$D$10+'СЕТ СН'!$F$6</f>
        <v>1294.59996434</v>
      </c>
      <c r="S21" s="37">
        <f>SUMIFS(СВЦЭМ!$C$34:$C$777,СВЦЭМ!$A$34:$A$777,$A21,СВЦЭМ!$B$34:$B$777,S$11)+'СЕТ СН'!$F$9+СВЦЭМ!$D$10+'СЕТ СН'!$F$6</f>
        <v>1406.36498347</v>
      </c>
      <c r="T21" s="37">
        <f>SUMIFS(СВЦЭМ!$C$34:$C$777,СВЦЭМ!$A$34:$A$777,$A21,СВЦЭМ!$B$34:$B$777,T$11)+'СЕТ СН'!$F$9+СВЦЭМ!$D$10+'СЕТ СН'!$F$6</f>
        <v>1456.73299206</v>
      </c>
      <c r="U21" s="37">
        <f>SUMIFS(СВЦЭМ!$C$34:$C$777,СВЦЭМ!$A$34:$A$777,$A21,СВЦЭМ!$B$34:$B$777,U$11)+'СЕТ СН'!$F$9+СВЦЭМ!$D$10+'СЕТ СН'!$F$6</f>
        <v>1460.1825556899998</v>
      </c>
      <c r="V21" s="37">
        <f>SUMIFS(СВЦЭМ!$C$34:$C$777,СВЦЭМ!$A$34:$A$777,$A21,СВЦЭМ!$B$34:$B$777,V$11)+'СЕТ СН'!$F$9+СВЦЭМ!$D$10+'СЕТ СН'!$F$6</f>
        <v>1577.6011503899999</v>
      </c>
      <c r="W21" s="37">
        <f>SUMIFS(СВЦЭМ!$C$34:$C$777,СВЦЭМ!$A$34:$A$777,$A21,СВЦЭМ!$B$34:$B$777,W$11)+'СЕТ СН'!$F$9+СВЦЭМ!$D$10+'СЕТ СН'!$F$6</f>
        <v>1546.9969881900001</v>
      </c>
      <c r="X21" s="37">
        <f>SUMIFS(СВЦЭМ!$C$34:$C$777,СВЦЭМ!$A$34:$A$777,$A21,СВЦЭМ!$B$34:$B$777,X$11)+'СЕТ СН'!$F$9+СВЦЭМ!$D$10+'СЕТ СН'!$F$6</f>
        <v>1383.7803346300002</v>
      </c>
      <c r="Y21" s="37">
        <f>SUMIFS(СВЦЭМ!$C$34:$C$777,СВЦЭМ!$A$34:$A$777,$A21,СВЦЭМ!$B$34:$B$777,Y$11)+'СЕТ СН'!$F$9+СВЦЭМ!$D$10+'СЕТ СН'!$F$6</f>
        <v>1375.3911158199999</v>
      </c>
    </row>
    <row r="22" spans="1:25" ht="15.75" x14ac:dyDescent="0.2">
      <c r="A22" s="36">
        <f t="shared" si="0"/>
        <v>42593</v>
      </c>
      <c r="B22" s="37">
        <f>SUMIFS(СВЦЭМ!$C$34:$C$777,СВЦЭМ!$A$34:$A$777,$A22,СВЦЭМ!$B$34:$B$777,B$11)+'СЕТ СН'!$F$9+СВЦЭМ!$D$10+'СЕТ СН'!$F$6</f>
        <v>1407.4255490199998</v>
      </c>
      <c r="C22" s="37">
        <f>SUMIFS(СВЦЭМ!$C$34:$C$777,СВЦЭМ!$A$34:$A$777,$A22,СВЦЭМ!$B$34:$B$777,C$11)+'СЕТ СН'!$F$9+СВЦЭМ!$D$10+'СЕТ СН'!$F$6</f>
        <v>1497.0225551399999</v>
      </c>
      <c r="D22" s="37">
        <f>SUMIFS(СВЦЭМ!$C$34:$C$777,СВЦЭМ!$A$34:$A$777,$A22,СВЦЭМ!$B$34:$B$777,D$11)+'СЕТ СН'!$F$9+СВЦЭМ!$D$10+'СЕТ СН'!$F$6</f>
        <v>1558.18174477</v>
      </c>
      <c r="E22" s="37">
        <f>SUMIFS(СВЦЭМ!$C$34:$C$777,СВЦЭМ!$A$34:$A$777,$A22,СВЦЭМ!$B$34:$B$777,E$11)+'СЕТ СН'!$F$9+СВЦЭМ!$D$10+'СЕТ СН'!$F$6</f>
        <v>1491.1535536699998</v>
      </c>
      <c r="F22" s="37">
        <f>SUMIFS(СВЦЭМ!$C$34:$C$777,СВЦЭМ!$A$34:$A$777,$A22,СВЦЭМ!$B$34:$B$777,F$11)+'СЕТ СН'!$F$9+СВЦЭМ!$D$10+'СЕТ СН'!$F$6</f>
        <v>1495.30041084</v>
      </c>
      <c r="G22" s="37">
        <f>SUMIFS(СВЦЭМ!$C$34:$C$777,СВЦЭМ!$A$34:$A$777,$A22,СВЦЭМ!$B$34:$B$777,G$11)+'СЕТ СН'!$F$9+СВЦЭМ!$D$10+'СЕТ СН'!$F$6</f>
        <v>1478.0407529899999</v>
      </c>
      <c r="H22" s="37">
        <f>SUMIFS(СВЦЭМ!$C$34:$C$777,СВЦЭМ!$A$34:$A$777,$A22,СВЦЭМ!$B$34:$B$777,H$11)+'СЕТ СН'!$F$9+СВЦЭМ!$D$10+'СЕТ СН'!$F$6</f>
        <v>1452.2302627999998</v>
      </c>
      <c r="I22" s="37">
        <f>SUMIFS(СВЦЭМ!$C$34:$C$777,СВЦЭМ!$A$34:$A$777,$A22,СВЦЭМ!$B$34:$B$777,I$11)+'СЕТ СН'!$F$9+СВЦЭМ!$D$10+'СЕТ СН'!$F$6</f>
        <v>1461.7441448499999</v>
      </c>
      <c r="J22" s="37">
        <f>SUMIFS(СВЦЭМ!$C$34:$C$777,СВЦЭМ!$A$34:$A$777,$A22,СВЦЭМ!$B$34:$B$777,J$11)+'СЕТ СН'!$F$9+СВЦЭМ!$D$10+'СЕТ СН'!$F$6</f>
        <v>1282.9629077</v>
      </c>
      <c r="K22" s="37">
        <f>SUMIFS(СВЦЭМ!$C$34:$C$777,СВЦЭМ!$A$34:$A$777,$A22,СВЦЭМ!$B$34:$B$777,K$11)+'СЕТ СН'!$F$9+СВЦЭМ!$D$10+'СЕТ СН'!$F$6</f>
        <v>1286.88673649</v>
      </c>
      <c r="L22" s="37">
        <f>SUMIFS(СВЦЭМ!$C$34:$C$777,СВЦЭМ!$A$34:$A$777,$A22,СВЦЭМ!$B$34:$B$777,L$11)+'СЕТ СН'!$F$9+СВЦЭМ!$D$10+'СЕТ СН'!$F$6</f>
        <v>1286.77710641</v>
      </c>
      <c r="M22" s="37">
        <f>SUMIFS(СВЦЭМ!$C$34:$C$777,СВЦЭМ!$A$34:$A$777,$A22,СВЦЭМ!$B$34:$B$777,M$11)+'СЕТ СН'!$F$9+СВЦЭМ!$D$10+'СЕТ СН'!$F$6</f>
        <v>1298.1687380399999</v>
      </c>
      <c r="N22" s="37">
        <f>SUMIFS(СВЦЭМ!$C$34:$C$777,СВЦЭМ!$A$34:$A$777,$A22,СВЦЭМ!$B$34:$B$777,N$11)+'СЕТ СН'!$F$9+СВЦЭМ!$D$10+'СЕТ СН'!$F$6</f>
        <v>1211.5584203399999</v>
      </c>
      <c r="O22" s="37">
        <f>SUMIFS(СВЦЭМ!$C$34:$C$777,СВЦЭМ!$A$34:$A$777,$A22,СВЦЭМ!$B$34:$B$777,O$11)+'СЕТ СН'!$F$9+СВЦЭМ!$D$10+'СЕТ СН'!$F$6</f>
        <v>1228.0744850199999</v>
      </c>
      <c r="P22" s="37">
        <f>SUMIFS(СВЦЭМ!$C$34:$C$777,СВЦЭМ!$A$34:$A$777,$A22,СВЦЭМ!$B$34:$B$777,P$11)+'СЕТ СН'!$F$9+СВЦЭМ!$D$10+'СЕТ СН'!$F$6</f>
        <v>1372.62054876</v>
      </c>
      <c r="Q22" s="37">
        <f>SUMIFS(СВЦЭМ!$C$34:$C$777,СВЦЭМ!$A$34:$A$777,$A22,СВЦЭМ!$B$34:$B$777,Q$11)+'СЕТ СН'!$F$9+СВЦЭМ!$D$10+'СЕТ СН'!$F$6</f>
        <v>1326.95746835</v>
      </c>
      <c r="R22" s="37">
        <f>SUMIFS(СВЦЭМ!$C$34:$C$777,СВЦЭМ!$A$34:$A$777,$A22,СВЦЭМ!$B$34:$B$777,R$11)+'СЕТ СН'!$F$9+СВЦЭМ!$D$10+'СЕТ СН'!$F$6</f>
        <v>2048.8675236599997</v>
      </c>
      <c r="S22" s="37">
        <f>SUMIFS(СВЦЭМ!$C$34:$C$777,СВЦЭМ!$A$34:$A$777,$A22,СВЦЭМ!$B$34:$B$777,S$11)+'СЕТ СН'!$F$9+СВЦЭМ!$D$10+'СЕТ СН'!$F$6</f>
        <v>1445.4134845899998</v>
      </c>
      <c r="T22" s="37">
        <f>SUMIFS(СВЦЭМ!$C$34:$C$777,СВЦЭМ!$A$34:$A$777,$A22,СВЦЭМ!$B$34:$B$777,T$11)+'СЕТ СН'!$F$9+СВЦЭМ!$D$10+'СЕТ СН'!$F$6</f>
        <v>1426.3031640599997</v>
      </c>
      <c r="U22" s="37">
        <f>SUMIFS(СВЦЭМ!$C$34:$C$777,СВЦЭМ!$A$34:$A$777,$A22,СВЦЭМ!$B$34:$B$777,U$11)+'СЕТ СН'!$F$9+СВЦЭМ!$D$10+'СЕТ СН'!$F$6</f>
        <v>1342.3590518800002</v>
      </c>
      <c r="V22" s="37">
        <f>SUMIFS(СВЦЭМ!$C$34:$C$777,СВЦЭМ!$A$34:$A$777,$A22,СВЦЭМ!$B$34:$B$777,V$11)+'СЕТ СН'!$F$9+СВЦЭМ!$D$10+'СЕТ СН'!$F$6</f>
        <v>1357.2570928499999</v>
      </c>
      <c r="W22" s="37">
        <f>SUMIFS(СВЦЭМ!$C$34:$C$777,СВЦЭМ!$A$34:$A$777,$A22,СВЦЭМ!$B$34:$B$777,W$11)+'СЕТ СН'!$F$9+СВЦЭМ!$D$10+'СЕТ СН'!$F$6</f>
        <v>1355.7384397199999</v>
      </c>
      <c r="X22" s="37">
        <f>SUMIFS(СВЦЭМ!$C$34:$C$777,СВЦЭМ!$A$34:$A$777,$A22,СВЦЭМ!$B$34:$B$777,X$11)+'СЕТ СН'!$F$9+СВЦЭМ!$D$10+'СЕТ СН'!$F$6</f>
        <v>1283.4523296100001</v>
      </c>
      <c r="Y22" s="37">
        <f>SUMIFS(СВЦЭМ!$C$34:$C$777,СВЦЭМ!$A$34:$A$777,$A22,СВЦЭМ!$B$34:$B$777,Y$11)+'СЕТ СН'!$F$9+СВЦЭМ!$D$10+'СЕТ СН'!$F$6</f>
        <v>1340.53999952</v>
      </c>
    </row>
    <row r="23" spans="1:25" ht="15.75" x14ac:dyDescent="0.2">
      <c r="A23" s="36">
        <f t="shared" si="0"/>
        <v>42594</v>
      </c>
      <c r="B23" s="37">
        <f>SUMIFS(СВЦЭМ!$C$34:$C$777,СВЦЭМ!$A$34:$A$777,$A23,СВЦЭМ!$B$34:$B$777,B$11)+'СЕТ СН'!$F$9+СВЦЭМ!$D$10+'СЕТ СН'!$F$6</f>
        <v>1462.20140107</v>
      </c>
      <c r="C23" s="37">
        <f>SUMIFS(СВЦЭМ!$C$34:$C$777,СВЦЭМ!$A$34:$A$777,$A23,СВЦЭМ!$B$34:$B$777,C$11)+'СЕТ СН'!$F$9+СВЦЭМ!$D$10+'СЕТ СН'!$F$6</f>
        <v>1555.74064873</v>
      </c>
      <c r="D23" s="37">
        <f>SUMIFS(СВЦЭМ!$C$34:$C$777,СВЦЭМ!$A$34:$A$777,$A23,СВЦЭМ!$B$34:$B$777,D$11)+'СЕТ СН'!$F$9+СВЦЭМ!$D$10+'СЕТ СН'!$F$6</f>
        <v>1531.0337658600001</v>
      </c>
      <c r="E23" s="37">
        <f>SUMIFS(СВЦЭМ!$C$34:$C$777,СВЦЭМ!$A$34:$A$777,$A23,СВЦЭМ!$B$34:$B$777,E$11)+'СЕТ СН'!$F$9+СВЦЭМ!$D$10+'СЕТ СН'!$F$6</f>
        <v>1552.0941314000002</v>
      </c>
      <c r="F23" s="37">
        <f>SUMIFS(СВЦЭМ!$C$34:$C$777,СВЦЭМ!$A$34:$A$777,$A23,СВЦЭМ!$B$34:$B$777,F$11)+'СЕТ СН'!$F$9+СВЦЭМ!$D$10+'СЕТ СН'!$F$6</f>
        <v>1536.3558882699999</v>
      </c>
      <c r="G23" s="37">
        <f>SUMIFS(СВЦЭМ!$C$34:$C$777,СВЦЭМ!$A$34:$A$777,$A23,СВЦЭМ!$B$34:$B$777,G$11)+'СЕТ СН'!$F$9+СВЦЭМ!$D$10+'СЕТ СН'!$F$6</f>
        <v>1521.6649530099999</v>
      </c>
      <c r="H23" s="37">
        <f>SUMIFS(СВЦЭМ!$C$34:$C$777,СВЦЭМ!$A$34:$A$777,$A23,СВЦЭМ!$B$34:$B$777,H$11)+'СЕТ СН'!$F$9+СВЦЭМ!$D$10+'СЕТ СН'!$F$6</f>
        <v>1492.6492900499998</v>
      </c>
      <c r="I23" s="37">
        <f>SUMIFS(СВЦЭМ!$C$34:$C$777,СВЦЭМ!$A$34:$A$777,$A23,СВЦЭМ!$B$34:$B$777,I$11)+'СЕТ СН'!$F$9+СВЦЭМ!$D$10+'СЕТ СН'!$F$6</f>
        <v>1476.2536387300001</v>
      </c>
      <c r="J23" s="37">
        <f>SUMIFS(СВЦЭМ!$C$34:$C$777,СВЦЭМ!$A$34:$A$777,$A23,СВЦЭМ!$B$34:$B$777,J$11)+'СЕТ СН'!$F$9+СВЦЭМ!$D$10+'СЕТ СН'!$F$6</f>
        <v>1403.7471754200001</v>
      </c>
      <c r="K23" s="37">
        <f>SUMIFS(СВЦЭМ!$C$34:$C$777,СВЦЭМ!$A$34:$A$777,$A23,СВЦЭМ!$B$34:$B$777,K$11)+'СЕТ СН'!$F$9+СВЦЭМ!$D$10+'СЕТ СН'!$F$6</f>
        <v>1302.2854596399998</v>
      </c>
      <c r="L23" s="37">
        <f>SUMIFS(СВЦЭМ!$C$34:$C$777,СВЦЭМ!$A$34:$A$777,$A23,СВЦЭМ!$B$34:$B$777,L$11)+'СЕТ СН'!$F$9+СВЦЭМ!$D$10+'СЕТ СН'!$F$6</f>
        <v>1245.4915301199999</v>
      </c>
      <c r="M23" s="37">
        <f>SUMIFS(СВЦЭМ!$C$34:$C$777,СВЦЭМ!$A$34:$A$777,$A23,СВЦЭМ!$B$34:$B$777,M$11)+'СЕТ СН'!$F$9+СВЦЭМ!$D$10+'СЕТ СН'!$F$6</f>
        <v>1312.3469243300001</v>
      </c>
      <c r="N23" s="37">
        <f>SUMIFS(СВЦЭМ!$C$34:$C$777,СВЦЭМ!$A$34:$A$777,$A23,СВЦЭМ!$B$34:$B$777,N$11)+'СЕТ СН'!$F$9+СВЦЭМ!$D$10+'СЕТ СН'!$F$6</f>
        <v>1232.7309645400001</v>
      </c>
      <c r="O23" s="37">
        <f>SUMIFS(СВЦЭМ!$C$34:$C$777,СВЦЭМ!$A$34:$A$777,$A23,СВЦЭМ!$B$34:$B$777,O$11)+'СЕТ СН'!$F$9+СВЦЭМ!$D$10+'СЕТ СН'!$F$6</f>
        <v>1295.1811047199999</v>
      </c>
      <c r="P23" s="37">
        <f>SUMIFS(СВЦЭМ!$C$34:$C$777,СВЦЭМ!$A$34:$A$777,$A23,СВЦЭМ!$B$34:$B$777,P$11)+'СЕТ СН'!$F$9+СВЦЭМ!$D$10+'СЕТ СН'!$F$6</f>
        <v>1260.19546206</v>
      </c>
      <c r="Q23" s="37">
        <f>SUMIFS(СВЦЭМ!$C$34:$C$777,СВЦЭМ!$A$34:$A$777,$A23,СВЦЭМ!$B$34:$B$777,Q$11)+'СЕТ СН'!$F$9+СВЦЭМ!$D$10+'СЕТ СН'!$F$6</f>
        <v>1252.80797519</v>
      </c>
      <c r="R23" s="37">
        <f>SUMIFS(СВЦЭМ!$C$34:$C$777,СВЦЭМ!$A$34:$A$777,$A23,СВЦЭМ!$B$34:$B$777,R$11)+'СЕТ СН'!$F$9+СВЦЭМ!$D$10+'СЕТ СН'!$F$6</f>
        <v>1241.3030296100001</v>
      </c>
      <c r="S23" s="37">
        <f>SUMIFS(СВЦЭМ!$C$34:$C$777,СВЦЭМ!$A$34:$A$777,$A23,СВЦЭМ!$B$34:$B$777,S$11)+'СЕТ СН'!$F$9+СВЦЭМ!$D$10+'СЕТ СН'!$F$6</f>
        <v>1256.5690405</v>
      </c>
      <c r="T23" s="37">
        <f>SUMIFS(СВЦЭМ!$C$34:$C$777,СВЦЭМ!$A$34:$A$777,$A23,СВЦЭМ!$B$34:$B$777,T$11)+'СЕТ СН'!$F$9+СВЦЭМ!$D$10+'СЕТ СН'!$F$6</f>
        <v>1230.54792578</v>
      </c>
      <c r="U23" s="37">
        <f>SUMIFS(СВЦЭМ!$C$34:$C$777,СВЦЭМ!$A$34:$A$777,$A23,СВЦЭМ!$B$34:$B$777,U$11)+'СЕТ СН'!$F$9+СВЦЭМ!$D$10+'СЕТ СН'!$F$6</f>
        <v>1159.2297661299999</v>
      </c>
      <c r="V23" s="37">
        <f>SUMIFS(СВЦЭМ!$C$34:$C$777,СВЦЭМ!$A$34:$A$777,$A23,СВЦЭМ!$B$34:$B$777,V$11)+'СЕТ СН'!$F$9+СВЦЭМ!$D$10+'СЕТ СН'!$F$6</f>
        <v>1180.9583631599999</v>
      </c>
      <c r="W23" s="37">
        <f>SUMIFS(СВЦЭМ!$C$34:$C$777,СВЦЭМ!$A$34:$A$777,$A23,СВЦЭМ!$B$34:$B$777,W$11)+'СЕТ СН'!$F$9+СВЦЭМ!$D$10+'СЕТ СН'!$F$6</f>
        <v>1228.0413733800001</v>
      </c>
      <c r="X23" s="37">
        <f>SUMIFS(СВЦЭМ!$C$34:$C$777,СВЦЭМ!$A$34:$A$777,$A23,СВЦЭМ!$B$34:$B$777,X$11)+'СЕТ СН'!$F$9+СВЦЭМ!$D$10+'СЕТ СН'!$F$6</f>
        <v>1200.18412115</v>
      </c>
      <c r="Y23" s="37">
        <f>SUMIFS(СВЦЭМ!$C$34:$C$777,СВЦЭМ!$A$34:$A$777,$A23,СВЦЭМ!$B$34:$B$777,Y$11)+'СЕТ СН'!$F$9+СВЦЭМ!$D$10+'СЕТ СН'!$F$6</f>
        <v>1232.9345243</v>
      </c>
    </row>
    <row r="24" spans="1:25" ht="15.75" x14ac:dyDescent="0.2">
      <c r="A24" s="36">
        <f t="shared" si="0"/>
        <v>42595</v>
      </c>
      <c r="B24" s="37">
        <f>SUMIFS(СВЦЭМ!$C$34:$C$777,СВЦЭМ!$A$34:$A$777,$A24,СВЦЭМ!$B$34:$B$777,B$11)+'СЕТ СН'!$F$9+СВЦЭМ!$D$10+'СЕТ СН'!$F$6</f>
        <v>1298.5597755600002</v>
      </c>
      <c r="C24" s="37">
        <f>SUMIFS(СВЦЭМ!$C$34:$C$777,СВЦЭМ!$A$34:$A$777,$A24,СВЦЭМ!$B$34:$B$777,C$11)+'СЕТ СН'!$F$9+СВЦЭМ!$D$10+'СЕТ СН'!$F$6</f>
        <v>1349.2883103200002</v>
      </c>
      <c r="D24" s="37">
        <f>SUMIFS(СВЦЭМ!$C$34:$C$777,СВЦЭМ!$A$34:$A$777,$A24,СВЦЭМ!$B$34:$B$777,D$11)+'СЕТ СН'!$F$9+СВЦЭМ!$D$10+'СЕТ СН'!$F$6</f>
        <v>1390.1580737099998</v>
      </c>
      <c r="E24" s="37">
        <f>SUMIFS(СВЦЭМ!$C$34:$C$777,СВЦЭМ!$A$34:$A$777,$A24,СВЦЭМ!$B$34:$B$777,E$11)+'СЕТ СН'!$F$9+СВЦЭМ!$D$10+'СЕТ СН'!$F$6</f>
        <v>1437.6864895600002</v>
      </c>
      <c r="F24" s="37">
        <f>SUMIFS(СВЦЭМ!$C$34:$C$777,СВЦЭМ!$A$34:$A$777,$A24,СВЦЭМ!$B$34:$B$777,F$11)+'СЕТ СН'!$F$9+СВЦЭМ!$D$10+'СЕТ СН'!$F$6</f>
        <v>1444.6335457599998</v>
      </c>
      <c r="G24" s="37">
        <f>SUMIFS(СВЦЭМ!$C$34:$C$777,СВЦЭМ!$A$34:$A$777,$A24,СВЦЭМ!$B$34:$B$777,G$11)+'СЕТ СН'!$F$9+СВЦЭМ!$D$10+'СЕТ СН'!$F$6</f>
        <v>1468.3055951699998</v>
      </c>
      <c r="H24" s="37">
        <f>SUMIFS(СВЦЭМ!$C$34:$C$777,СВЦЭМ!$A$34:$A$777,$A24,СВЦЭМ!$B$34:$B$777,H$11)+'СЕТ СН'!$F$9+СВЦЭМ!$D$10+'СЕТ СН'!$F$6</f>
        <v>1426.6793564899999</v>
      </c>
      <c r="I24" s="37">
        <f>SUMIFS(СВЦЭМ!$C$34:$C$777,СВЦЭМ!$A$34:$A$777,$A24,СВЦЭМ!$B$34:$B$777,I$11)+'СЕТ СН'!$F$9+СВЦЭМ!$D$10+'СЕТ СН'!$F$6</f>
        <v>1401.30260447</v>
      </c>
      <c r="J24" s="37">
        <f>SUMIFS(СВЦЭМ!$C$34:$C$777,СВЦЭМ!$A$34:$A$777,$A24,СВЦЭМ!$B$34:$B$777,J$11)+'СЕТ СН'!$F$9+СВЦЭМ!$D$10+'СЕТ СН'!$F$6</f>
        <v>1314.6811697399999</v>
      </c>
      <c r="K24" s="37">
        <f>SUMIFS(СВЦЭМ!$C$34:$C$777,СВЦЭМ!$A$34:$A$777,$A24,СВЦЭМ!$B$34:$B$777,K$11)+'СЕТ СН'!$F$9+СВЦЭМ!$D$10+'СЕТ СН'!$F$6</f>
        <v>1263.18811185</v>
      </c>
      <c r="L24" s="37">
        <f>SUMIFS(СВЦЭМ!$C$34:$C$777,СВЦЭМ!$A$34:$A$777,$A24,СВЦЭМ!$B$34:$B$777,L$11)+'СЕТ СН'!$F$9+СВЦЭМ!$D$10+'СЕТ СН'!$F$6</f>
        <v>1264.7092377899999</v>
      </c>
      <c r="M24" s="37">
        <f>SUMIFS(СВЦЭМ!$C$34:$C$777,СВЦЭМ!$A$34:$A$777,$A24,СВЦЭМ!$B$34:$B$777,M$11)+'СЕТ СН'!$F$9+СВЦЭМ!$D$10+'СЕТ СН'!$F$6</f>
        <v>1251.54200745</v>
      </c>
      <c r="N24" s="37">
        <f>SUMIFS(СВЦЭМ!$C$34:$C$777,СВЦЭМ!$A$34:$A$777,$A24,СВЦЭМ!$B$34:$B$777,N$11)+'СЕТ СН'!$F$9+СВЦЭМ!$D$10+'СЕТ СН'!$F$6</f>
        <v>1230.5291367099999</v>
      </c>
      <c r="O24" s="37">
        <f>SUMIFS(СВЦЭМ!$C$34:$C$777,СВЦЭМ!$A$34:$A$777,$A24,СВЦЭМ!$B$34:$B$777,O$11)+'СЕТ СН'!$F$9+СВЦЭМ!$D$10+'СЕТ СН'!$F$6</f>
        <v>1236.82916589</v>
      </c>
      <c r="P24" s="37">
        <f>SUMIFS(СВЦЭМ!$C$34:$C$777,СВЦЭМ!$A$34:$A$777,$A24,СВЦЭМ!$B$34:$B$777,P$11)+'СЕТ СН'!$F$9+СВЦЭМ!$D$10+'СЕТ СН'!$F$6</f>
        <v>1216.1081513399999</v>
      </c>
      <c r="Q24" s="37">
        <f>SUMIFS(СВЦЭМ!$C$34:$C$777,СВЦЭМ!$A$34:$A$777,$A24,СВЦЭМ!$B$34:$B$777,Q$11)+'СЕТ СН'!$F$9+СВЦЭМ!$D$10+'СЕТ СН'!$F$6</f>
        <v>1233.1915914800002</v>
      </c>
      <c r="R24" s="37">
        <f>SUMIFS(СВЦЭМ!$C$34:$C$777,СВЦЭМ!$A$34:$A$777,$A24,СВЦЭМ!$B$34:$B$777,R$11)+'СЕТ СН'!$F$9+СВЦЭМ!$D$10+'СЕТ СН'!$F$6</f>
        <v>1230.73469634</v>
      </c>
      <c r="S24" s="37">
        <f>SUMIFS(СВЦЭМ!$C$34:$C$777,СВЦЭМ!$A$34:$A$777,$A24,СВЦЭМ!$B$34:$B$777,S$11)+'СЕТ СН'!$F$9+СВЦЭМ!$D$10+'СЕТ СН'!$F$6</f>
        <v>1232.56587188</v>
      </c>
      <c r="T24" s="37">
        <f>SUMIFS(СВЦЭМ!$C$34:$C$777,СВЦЭМ!$A$34:$A$777,$A24,СВЦЭМ!$B$34:$B$777,T$11)+'СЕТ СН'!$F$9+СВЦЭМ!$D$10+'СЕТ СН'!$F$6</f>
        <v>1213.9473509300001</v>
      </c>
      <c r="U24" s="37">
        <f>SUMIFS(СВЦЭМ!$C$34:$C$777,СВЦЭМ!$A$34:$A$777,$A24,СВЦЭМ!$B$34:$B$777,U$11)+'СЕТ СН'!$F$9+СВЦЭМ!$D$10+'СЕТ СН'!$F$6</f>
        <v>1231.60968972</v>
      </c>
      <c r="V24" s="37">
        <f>SUMIFS(СВЦЭМ!$C$34:$C$777,СВЦЭМ!$A$34:$A$777,$A24,СВЦЭМ!$B$34:$B$777,V$11)+'СЕТ СН'!$F$9+СВЦЭМ!$D$10+'СЕТ СН'!$F$6</f>
        <v>1258.23401885</v>
      </c>
      <c r="W24" s="37">
        <f>SUMIFS(СВЦЭМ!$C$34:$C$777,СВЦЭМ!$A$34:$A$777,$A24,СВЦЭМ!$B$34:$B$777,W$11)+'СЕТ СН'!$F$9+СВЦЭМ!$D$10+'СЕТ СН'!$F$6</f>
        <v>1263.8818647600001</v>
      </c>
      <c r="X24" s="37">
        <f>SUMIFS(СВЦЭМ!$C$34:$C$777,СВЦЭМ!$A$34:$A$777,$A24,СВЦЭМ!$B$34:$B$777,X$11)+'СЕТ СН'!$F$9+СВЦЭМ!$D$10+'СЕТ СН'!$F$6</f>
        <v>1196.74465418</v>
      </c>
      <c r="Y24" s="37">
        <f>SUMIFS(СВЦЭМ!$C$34:$C$777,СВЦЭМ!$A$34:$A$777,$A24,СВЦЭМ!$B$34:$B$777,Y$11)+'СЕТ СН'!$F$9+СВЦЭМ!$D$10+'СЕТ СН'!$F$6</f>
        <v>1245.6145414800001</v>
      </c>
    </row>
    <row r="25" spans="1:25" ht="15.75" x14ac:dyDescent="0.2">
      <c r="A25" s="36">
        <f t="shared" si="0"/>
        <v>42596</v>
      </c>
      <c r="B25" s="37">
        <f>SUMIFS(СВЦЭМ!$C$34:$C$777,СВЦЭМ!$A$34:$A$777,$A25,СВЦЭМ!$B$34:$B$777,B$11)+'СЕТ СН'!$F$9+СВЦЭМ!$D$10+'СЕТ СН'!$F$6</f>
        <v>1335.0133722699998</v>
      </c>
      <c r="C25" s="37">
        <f>SUMIFS(СВЦЭМ!$C$34:$C$777,СВЦЭМ!$A$34:$A$777,$A25,СВЦЭМ!$B$34:$B$777,C$11)+'СЕТ СН'!$F$9+СВЦЭМ!$D$10+'СЕТ СН'!$F$6</f>
        <v>1394.3983294300001</v>
      </c>
      <c r="D25" s="37">
        <f>SUMIFS(СВЦЭМ!$C$34:$C$777,СВЦЭМ!$A$34:$A$777,$A25,СВЦЭМ!$B$34:$B$777,D$11)+'СЕТ СН'!$F$9+СВЦЭМ!$D$10+'СЕТ СН'!$F$6</f>
        <v>1419.2486663599998</v>
      </c>
      <c r="E25" s="37">
        <f>SUMIFS(СВЦЭМ!$C$34:$C$777,СВЦЭМ!$A$34:$A$777,$A25,СВЦЭМ!$B$34:$B$777,E$11)+'СЕТ СН'!$F$9+СВЦЭМ!$D$10+'СЕТ СН'!$F$6</f>
        <v>1436.4519588399999</v>
      </c>
      <c r="F25" s="37">
        <f>SUMIFS(СВЦЭМ!$C$34:$C$777,СВЦЭМ!$A$34:$A$777,$A25,СВЦЭМ!$B$34:$B$777,F$11)+'СЕТ СН'!$F$9+СВЦЭМ!$D$10+'СЕТ СН'!$F$6</f>
        <v>1444.1243115100001</v>
      </c>
      <c r="G25" s="37">
        <f>SUMIFS(СВЦЭМ!$C$34:$C$777,СВЦЭМ!$A$34:$A$777,$A25,СВЦЭМ!$B$34:$B$777,G$11)+'СЕТ СН'!$F$9+СВЦЭМ!$D$10+'СЕТ СН'!$F$6</f>
        <v>1442.7672197299999</v>
      </c>
      <c r="H25" s="37">
        <f>SUMIFS(СВЦЭМ!$C$34:$C$777,СВЦЭМ!$A$34:$A$777,$A25,СВЦЭМ!$B$34:$B$777,H$11)+'СЕТ СН'!$F$9+СВЦЭМ!$D$10+'СЕТ СН'!$F$6</f>
        <v>1415.3237257599999</v>
      </c>
      <c r="I25" s="37">
        <f>SUMIFS(СВЦЭМ!$C$34:$C$777,СВЦЭМ!$A$34:$A$777,$A25,СВЦЭМ!$B$34:$B$777,I$11)+'СЕТ СН'!$F$9+СВЦЭМ!$D$10+'СЕТ СН'!$F$6</f>
        <v>1408.7396906200001</v>
      </c>
      <c r="J25" s="37">
        <f>SUMIFS(СВЦЭМ!$C$34:$C$777,СВЦЭМ!$A$34:$A$777,$A25,СВЦЭМ!$B$34:$B$777,J$11)+'СЕТ СН'!$F$9+СВЦЭМ!$D$10+'СЕТ СН'!$F$6</f>
        <v>1337.6653221799997</v>
      </c>
      <c r="K25" s="37">
        <f>SUMIFS(СВЦЭМ!$C$34:$C$777,СВЦЭМ!$A$34:$A$777,$A25,СВЦЭМ!$B$34:$B$777,K$11)+'СЕТ СН'!$F$9+СВЦЭМ!$D$10+'СЕТ СН'!$F$6</f>
        <v>1239.910946</v>
      </c>
      <c r="L25" s="37">
        <f>SUMIFS(СВЦЭМ!$C$34:$C$777,СВЦЭМ!$A$34:$A$777,$A25,СВЦЭМ!$B$34:$B$777,L$11)+'СЕТ СН'!$F$9+СВЦЭМ!$D$10+'СЕТ СН'!$F$6</f>
        <v>1274.5303326100002</v>
      </c>
      <c r="M25" s="37">
        <f>SUMIFS(СВЦЭМ!$C$34:$C$777,СВЦЭМ!$A$34:$A$777,$A25,СВЦЭМ!$B$34:$B$777,M$11)+'СЕТ СН'!$F$9+СВЦЭМ!$D$10+'СЕТ СН'!$F$6</f>
        <v>1346.5780626199999</v>
      </c>
      <c r="N25" s="37">
        <f>SUMIFS(СВЦЭМ!$C$34:$C$777,СВЦЭМ!$A$34:$A$777,$A25,СВЦЭМ!$B$34:$B$777,N$11)+'СЕТ СН'!$F$9+СВЦЭМ!$D$10+'СЕТ СН'!$F$6</f>
        <v>1377.5584773800001</v>
      </c>
      <c r="O25" s="37">
        <f>SUMIFS(СВЦЭМ!$C$34:$C$777,СВЦЭМ!$A$34:$A$777,$A25,СВЦЭМ!$B$34:$B$777,O$11)+'СЕТ СН'!$F$9+СВЦЭМ!$D$10+'СЕТ СН'!$F$6</f>
        <v>1530.43011686</v>
      </c>
      <c r="P25" s="37">
        <f>SUMIFS(СВЦЭМ!$C$34:$C$777,СВЦЭМ!$A$34:$A$777,$A25,СВЦЭМ!$B$34:$B$777,P$11)+'СЕТ СН'!$F$9+СВЦЭМ!$D$10+'СЕТ СН'!$F$6</f>
        <v>1366.4849428699999</v>
      </c>
      <c r="Q25" s="37">
        <f>SUMIFS(СВЦЭМ!$C$34:$C$777,СВЦЭМ!$A$34:$A$777,$A25,СВЦЭМ!$B$34:$B$777,Q$11)+'СЕТ СН'!$F$9+СВЦЭМ!$D$10+'СЕТ СН'!$F$6</f>
        <v>1339.1160599700002</v>
      </c>
      <c r="R25" s="37">
        <f>SUMIFS(СВЦЭМ!$C$34:$C$777,СВЦЭМ!$A$34:$A$777,$A25,СВЦЭМ!$B$34:$B$777,R$11)+'СЕТ СН'!$F$9+СВЦЭМ!$D$10+'СЕТ СН'!$F$6</f>
        <v>1319.9802728700001</v>
      </c>
      <c r="S25" s="37">
        <f>SUMIFS(СВЦЭМ!$C$34:$C$777,СВЦЭМ!$A$34:$A$777,$A25,СВЦЭМ!$B$34:$B$777,S$11)+'СЕТ СН'!$F$9+СВЦЭМ!$D$10+'СЕТ СН'!$F$6</f>
        <v>1351.3713550699999</v>
      </c>
      <c r="T25" s="37">
        <f>SUMIFS(СВЦЭМ!$C$34:$C$777,СВЦЭМ!$A$34:$A$777,$A25,СВЦЭМ!$B$34:$B$777,T$11)+'СЕТ СН'!$F$9+СВЦЭМ!$D$10+'СЕТ СН'!$F$6</f>
        <v>1339.7006799400001</v>
      </c>
      <c r="U25" s="37">
        <f>SUMIFS(СВЦЭМ!$C$34:$C$777,СВЦЭМ!$A$34:$A$777,$A25,СВЦЭМ!$B$34:$B$777,U$11)+'СЕТ СН'!$F$9+СВЦЭМ!$D$10+'СЕТ СН'!$F$6</f>
        <v>1341.0436455399999</v>
      </c>
      <c r="V25" s="37">
        <f>SUMIFS(СВЦЭМ!$C$34:$C$777,СВЦЭМ!$A$34:$A$777,$A25,СВЦЭМ!$B$34:$B$777,V$11)+'СЕТ СН'!$F$9+СВЦЭМ!$D$10+'СЕТ СН'!$F$6</f>
        <v>1308.57933103</v>
      </c>
      <c r="W25" s="37">
        <f>SUMIFS(СВЦЭМ!$C$34:$C$777,СВЦЭМ!$A$34:$A$777,$A25,СВЦЭМ!$B$34:$B$777,W$11)+'СЕТ СН'!$F$9+СВЦЭМ!$D$10+'СЕТ СН'!$F$6</f>
        <v>1264.4377352400002</v>
      </c>
      <c r="X25" s="37">
        <f>SUMIFS(СВЦЭМ!$C$34:$C$777,СВЦЭМ!$A$34:$A$777,$A25,СВЦЭМ!$B$34:$B$777,X$11)+'СЕТ СН'!$F$9+СВЦЭМ!$D$10+'СЕТ СН'!$F$6</f>
        <v>1248.4386856599999</v>
      </c>
      <c r="Y25" s="37">
        <f>SUMIFS(СВЦЭМ!$C$34:$C$777,СВЦЭМ!$A$34:$A$777,$A25,СВЦЭМ!$B$34:$B$777,Y$11)+'СЕТ СН'!$F$9+СВЦЭМ!$D$10+'СЕТ СН'!$F$6</f>
        <v>1349.8511054400001</v>
      </c>
    </row>
    <row r="26" spans="1:25" ht="15.75" x14ac:dyDescent="0.2">
      <c r="A26" s="36">
        <f t="shared" si="0"/>
        <v>42597</v>
      </c>
      <c r="B26" s="37">
        <f>SUMIFS(СВЦЭМ!$C$34:$C$777,СВЦЭМ!$A$34:$A$777,$A26,СВЦЭМ!$B$34:$B$777,B$11)+'СЕТ СН'!$F$9+СВЦЭМ!$D$10+'СЕТ СН'!$F$6</f>
        <v>1397.4796255400001</v>
      </c>
      <c r="C26" s="37">
        <f>SUMIFS(СВЦЭМ!$C$34:$C$777,СВЦЭМ!$A$34:$A$777,$A26,СВЦЭМ!$B$34:$B$777,C$11)+'СЕТ СН'!$F$9+СВЦЭМ!$D$10+'СЕТ СН'!$F$6</f>
        <v>1459.1660357599999</v>
      </c>
      <c r="D26" s="37">
        <f>SUMIFS(СВЦЭМ!$C$34:$C$777,СВЦЭМ!$A$34:$A$777,$A26,СВЦЭМ!$B$34:$B$777,D$11)+'СЕТ СН'!$F$9+СВЦЭМ!$D$10+'СЕТ СН'!$F$6</f>
        <v>1566.6021943000001</v>
      </c>
      <c r="E26" s="37">
        <f>SUMIFS(СВЦЭМ!$C$34:$C$777,СВЦЭМ!$A$34:$A$777,$A26,СВЦЭМ!$B$34:$B$777,E$11)+'СЕТ СН'!$F$9+СВЦЭМ!$D$10+'СЕТ СН'!$F$6</f>
        <v>1556.7675571999998</v>
      </c>
      <c r="F26" s="37">
        <f>SUMIFS(СВЦЭМ!$C$34:$C$777,СВЦЭМ!$A$34:$A$777,$A26,СВЦЭМ!$B$34:$B$777,F$11)+'СЕТ СН'!$F$9+СВЦЭМ!$D$10+'СЕТ СН'!$F$6</f>
        <v>1479.9868312499998</v>
      </c>
      <c r="G26" s="37">
        <f>SUMIFS(СВЦЭМ!$C$34:$C$777,СВЦЭМ!$A$34:$A$777,$A26,СВЦЭМ!$B$34:$B$777,G$11)+'СЕТ СН'!$F$9+СВЦЭМ!$D$10+'СЕТ СН'!$F$6</f>
        <v>1465.4184958299998</v>
      </c>
      <c r="H26" s="37">
        <f>SUMIFS(СВЦЭМ!$C$34:$C$777,СВЦЭМ!$A$34:$A$777,$A26,СВЦЭМ!$B$34:$B$777,H$11)+'СЕТ СН'!$F$9+СВЦЭМ!$D$10+'СЕТ СН'!$F$6</f>
        <v>1458.6392771400001</v>
      </c>
      <c r="I26" s="37">
        <f>SUMIFS(СВЦЭМ!$C$34:$C$777,СВЦЭМ!$A$34:$A$777,$A26,СВЦЭМ!$B$34:$B$777,I$11)+'СЕТ СН'!$F$9+СВЦЭМ!$D$10+'СЕТ СН'!$F$6</f>
        <v>1457.6181008099998</v>
      </c>
      <c r="J26" s="37">
        <f>SUMIFS(СВЦЭМ!$C$34:$C$777,СВЦЭМ!$A$34:$A$777,$A26,СВЦЭМ!$B$34:$B$777,J$11)+'СЕТ СН'!$F$9+СВЦЭМ!$D$10+'СЕТ СН'!$F$6</f>
        <v>1350.7837479199998</v>
      </c>
      <c r="K26" s="37">
        <f>SUMIFS(СВЦЭМ!$C$34:$C$777,СВЦЭМ!$A$34:$A$777,$A26,СВЦЭМ!$B$34:$B$777,K$11)+'СЕТ СН'!$F$9+СВЦЭМ!$D$10+'СЕТ СН'!$F$6</f>
        <v>1188.3741858600001</v>
      </c>
      <c r="L26" s="37">
        <f>SUMIFS(СВЦЭМ!$C$34:$C$777,СВЦЭМ!$A$34:$A$777,$A26,СВЦЭМ!$B$34:$B$777,L$11)+'СЕТ СН'!$F$9+СВЦЭМ!$D$10+'СЕТ СН'!$F$6</f>
        <v>1188.91557736</v>
      </c>
      <c r="M26" s="37">
        <f>SUMIFS(СВЦЭМ!$C$34:$C$777,СВЦЭМ!$A$34:$A$777,$A26,СВЦЭМ!$B$34:$B$777,M$11)+'СЕТ СН'!$F$9+СВЦЭМ!$D$10+'СЕТ СН'!$F$6</f>
        <v>1134.84185129</v>
      </c>
      <c r="N26" s="37">
        <f>SUMIFS(СВЦЭМ!$C$34:$C$777,СВЦЭМ!$A$34:$A$777,$A26,СВЦЭМ!$B$34:$B$777,N$11)+'СЕТ СН'!$F$9+СВЦЭМ!$D$10+'СЕТ СН'!$F$6</f>
        <v>1163.1537843800002</v>
      </c>
      <c r="O26" s="37">
        <f>SUMIFS(СВЦЭМ!$C$34:$C$777,СВЦЭМ!$A$34:$A$777,$A26,СВЦЭМ!$B$34:$B$777,O$11)+'СЕТ СН'!$F$9+СВЦЭМ!$D$10+'СЕТ СН'!$F$6</f>
        <v>1178.2795626699999</v>
      </c>
      <c r="P26" s="37">
        <f>SUMIFS(СВЦЭМ!$C$34:$C$777,СВЦЭМ!$A$34:$A$777,$A26,СВЦЭМ!$B$34:$B$777,P$11)+'СЕТ СН'!$F$9+СВЦЭМ!$D$10+'СЕТ СН'!$F$6</f>
        <v>1203.96498468</v>
      </c>
      <c r="Q26" s="37">
        <f>SUMIFS(СВЦЭМ!$C$34:$C$777,СВЦЭМ!$A$34:$A$777,$A26,СВЦЭМ!$B$34:$B$777,Q$11)+'СЕТ СН'!$F$9+СВЦЭМ!$D$10+'СЕТ СН'!$F$6</f>
        <v>1168.7645935099999</v>
      </c>
      <c r="R26" s="37">
        <f>SUMIFS(СВЦЭМ!$C$34:$C$777,СВЦЭМ!$A$34:$A$777,$A26,СВЦЭМ!$B$34:$B$777,R$11)+'СЕТ СН'!$F$9+СВЦЭМ!$D$10+'СЕТ СН'!$F$6</f>
        <v>1187.0636914000002</v>
      </c>
      <c r="S26" s="37">
        <f>SUMIFS(СВЦЭМ!$C$34:$C$777,СВЦЭМ!$A$34:$A$777,$A26,СВЦЭМ!$B$34:$B$777,S$11)+'СЕТ СН'!$F$9+СВЦЭМ!$D$10+'СЕТ СН'!$F$6</f>
        <v>1247.6182667200001</v>
      </c>
      <c r="T26" s="37">
        <f>SUMIFS(СВЦЭМ!$C$34:$C$777,СВЦЭМ!$A$34:$A$777,$A26,СВЦЭМ!$B$34:$B$777,T$11)+'СЕТ СН'!$F$9+СВЦЭМ!$D$10+'СЕТ СН'!$F$6</f>
        <v>1250.4730892100001</v>
      </c>
      <c r="U26" s="37">
        <f>SUMIFS(СВЦЭМ!$C$34:$C$777,СВЦЭМ!$A$34:$A$777,$A26,СВЦЭМ!$B$34:$B$777,U$11)+'СЕТ СН'!$F$9+СВЦЭМ!$D$10+'СЕТ СН'!$F$6</f>
        <v>1258.8350492300001</v>
      </c>
      <c r="V26" s="37">
        <f>SUMIFS(СВЦЭМ!$C$34:$C$777,СВЦЭМ!$A$34:$A$777,$A26,СВЦЭМ!$B$34:$B$777,V$11)+'СЕТ СН'!$F$9+СВЦЭМ!$D$10+'СЕТ СН'!$F$6</f>
        <v>1244.26812075</v>
      </c>
      <c r="W26" s="37">
        <f>SUMIFS(СВЦЭМ!$C$34:$C$777,СВЦЭМ!$A$34:$A$777,$A26,СВЦЭМ!$B$34:$B$777,W$11)+'СЕТ СН'!$F$9+СВЦЭМ!$D$10+'СЕТ СН'!$F$6</f>
        <v>1226.06700755</v>
      </c>
      <c r="X26" s="37">
        <f>SUMIFS(СВЦЭМ!$C$34:$C$777,СВЦЭМ!$A$34:$A$777,$A26,СВЦЭМ!$B$34:$B$777,X$11)+'СЕТ СН'!$F$9+СВЦЭМ!$D$10+'СЕТ СН'!$F$6</f>
        <v>1263.8798653900001</v>
      </c>
      <c r="Y26" s="37">
        <f>SUMIFS(СВЦЭМ!$C$34:$C$777,СВЦЭМ!$A$34:$A$777,$A26,СВЦЭМ!$B$34:$B$777,Y$11)+'СЕТ СН'!$F$9+СВЦЭМ!$D$10+'СЕТ СН'!$F$6</f>
        <v>1350.1605277499998</v>
      </c>
    </row>
    <row r="27" spans="1:25" ht="15.75" x14ac:dyDescent="0.2">
      <c r="A27" s="36">
        <f t="shared" si="0"/>
        <v>42598</v>
      </c>
      <c r="B27" s="37">
        <f>SUMIFS(СВЦЭМ!$C$34:$C$777,СВЦЭМ!$A$34:$A$777,$A27,СВЦЭМ!$B$34:$B$777,B$11)+'СЕТ СН'!$F$9+СВЦЭМ!$D$10+'СЕТ СН'!$F$6</f>
        <v>1405.5787436599999</v>
      </c>
      <c r="C27" s="37">
        <f>SUMIFS(СВЦЭМ!$C$34:$C$777,СВЦЭМ!$A$34:$A$777,$A27,СВЦЭМ!$B$34:$B$777,C$11)+'СЕТ СН'!$F$9+СВЦЭМ!$D$10+'СЕТ СН'!$F$6</f>
        <v>1438.0201727399999</v>
      </c>
      <c r="D27" s="37">
        <f>SUMIFS(СВЦЭМ!$C$34:$C$777,СВЦЭМ!$A$34:$A$777,$A27,СВЦЭМ!$B$34:$B$777,D$11)+'СЕТ СН'!$F$9+СВЦЭМ!$D$10+'СЕТ СН'!$F$6</f>
        <v>1450.3434293800001</v>
      </c>
      <c r="E27" s="37">
        <f>SUMIFS(СВЦЭМ!$C$34:$C$777,СВЦЭМ!$A$34:$A$777,$A27,СВЦЭМ!$B$34:$B$777,E$11)+'СЕТ СН'!$F$9+СВЦЭМ!$D$10+'СЕТ СН'!$F$6</f>
        <v>1478.2630753099997</v>
      </c>
      <c r="F27" s="37">
        <f>SUMIFS(СВЦЭМ!$C$34:$C$777,СВЦЭМ!$A$34:$A$777,$A27,СВЦЭМ!$B$34:$B$777,F$11)+'СЕТ СН'!$F$9+СВЦЭМ!$D$10+'СЕТ СН'!$F$6</f>
        <v>1508.5769494400001</v>
      </c>
      <c r="G27" s="37">
        <f>SUMIFS(СВЦЭМ!$C$34:$C$777,СВЦЭМ!$A$34:$A$777,$A27,СВЦЭМ!$B$34:$B$777,G$11)+'СЕТ СН'!$F$9+СВЦЭМ!$D$10+'СЕТ СН'!$F$6</f>
        <v>1517.5803654800002</v>
      </c>
      <c r="H27" s="37">
        <f>SUMIFS(СВЦЭМ!$C$34:$C$777,СВЦЭМ!$A$34:$A$777,$A27,СВЦЭМ!$B$34:$B$777,H$11)+'СЕТ СН'!$F$9+СВЦЭМ!$D$10+'СЕТ СН'!$F$6</f>
        <v>1470.1166114399998</v>
      </c>
      <c r="I27" s="37">
        <f>SUMIFS(СВЦЭМ!$C$34:$C$777,СВЦЭМ!$A$34:$A$777,$A27,СВЦЭМ!$B$34:$B$777,I$11)+'СЕТ СН'!$F$9+СВЦЭМ!$D$10+'СЕТ СН'!$F$6</f>
        <v>1449.3113377999998</v>
      </c>
      <c r="J27" s="37">
        <f>SUMIFS(СВЦЭМ!$C$34:$C$777,СВЦЭМ!$A$34:$A$777,$A27,СВЦЭМ!$B$34:$B$777,J$11)+'СЕТ СН'!$F$9+СВЦЭМ!$D$10+'СЕТ СН'!$F$6</f>
        <v>1336.9542358499998</v>
      </c>
      <c r="K27" s="37">
        <f>SUMIFS(СВЦЭМ!$C$34:$C$777,СВЦЭМ!$A$34:$A$777,$A27,СВЦЭМ!$B$34:$B$777,K$11)+'СЕТ СН'!$F$9+СВЦЭМ!$D$10+'СЕТ СН'!$F$6</f>
        <v>1240.58387242</v>
      </c>
      <c r="L27" s="37">
        <f>SUMIFS(СВЦЭМ!$C$34:$C$777,СВЦЭМ!$A$34:$A$777,$A27,СВЦЭМ!$B$34:$B$777,L$11)+'СЕТ СН'!$F$9+СВЦЭМ!$D$10+'СЕТ СН'!$F$6</f>
        <v>1170.61172818</v>
      </c>
      <c r="M27" s="37">
        <f>SUMIFS(СВЦЭМ!$C$34:$C$777,СВЦЭМ!$A$34:$A$777,$A27,СВЦЭМ!$B$34:$B$777,M$11)+'СЕТ СН'!$F$9+СВЦЭМ!$D$10+'СЕТ СН'!$F$6</f>
        <v>1175.0291963899999</v>
      </c>
      <c r="N27" s="37">
        <f>SUMIFS(СВЦЭМ!$C$34:$C$777,СВЦЭМ!$A$34:$A$777,$A27,СВЦЭМ!$B$34:$B$777,N$11)+'СЕТ СН'!$F$9+СВЦЭМ!$D$10+'СЕТ СН'!$F$6</f>
        <v>1180.5913730299999</v>
      </c>
      <c r="O27" s="37">
        <f>SUMIFS(СВЦЭМ!$C$34:$C$777,СВЦЭМ!$A$34:$A$777,$A27,СВЦЭМ!$B$34:$B$777,O$11)+'СЕТ СН'!$F$9+СВЦЭМ!$D$10+'СЕТ СН'!$F$6</f>
        <v>1216.14167234</v>
      </c>
      <c r="P27" s="37">
        <f>SUMIFS(СВЦЭМ!$C$34:$C$777,СВЦЭМ!$A$34:$A$777,$A27,СВЦЭМ!$B$34:$B$777,P$11)+'СЕТ СН'!$F$9+СВЦЭМ!$D$10+'СЕТ СН'!$F$6</f>
        <v>1170.94822301</v>
      </c>
      <c r="Q27" s="37">
        <f>SUMIFS(СВЦЭМ!$C$34:$C$777,СВЦЭМ!$A$34:$A$777,$A27,СВЦЭМ!$B$34:$B$777,Q$11)+'СЕТ СН'!$F$9+СВЦЭМ!$D$10+'СЕТ СН'!$F$6</f>
        <v>1147.1902276199999</v>
      </c>
      <c r="R27" s="37">
        <f>SUMIFS(СВЦЭМ!$C$34:$C$777,СВЦЭМ!$A$34:$A$777,$A27,СВЦЭМ!$B$34:$B$777,R$11)+'СЕТ СН'!$F$9+СВЦЭМ!$D$10+'СЕТ СН'!$F$6</f>
        <v>1183.2341293700001</v>
      </c>
      <c r="S27" s="37">
        <f>SUMIFS(СВЦЭМ!$C$34:$C$777,СВЦЭМ!$A$34:$A$777,$A27,СВЦЭМ!$B$34:$B$777,S$11)+'СЕТ СН'!$F$9+СВЦЭМ!$D$10+'СЕТ СН'!$F$6</f>
        <v>1248.2388039100001</v>
      </c>
      <c r="T27" s="37">
        <f>SUMIFS(СВЦЭМ!$C$34:$C$777,СВЦЭМ!$A$34:$A$777,$A27,СВЦЭМ!$B$34:$B$777,T$11)+'СЕТ СН'!$F$9+СВЦЭМ!$D$10+'СЕТ СН'!$F$6</f>
        <v>1246.4865262600001</v>
      </c>
      <c r="U27" s="37">
        <f>SUMIFS(СВЦЭМ!$C$34:$C$777,СВЦЭМ!$A$34:$A$777,$A27,СВЦЭМ!$B$34:$B$777,U$11)+'СЕТ СН'!$F$9+СВЦЭМ!$D$10+'СЕТ СН'!$F$6</f>
        <v>1235.87026068</v>
      </c>
      <c r="V27" s="37">
        <f>SUMIFS(СВЦЭМ!$C$34:$C$777,СВЦЭМ!$A$34:$A$777,$A27,СВЦЭМ!$B$34:$B$777,V$11)+'СЕТ СН'!$F$9+СВЦЭМ!$D$10+'СЕТ СН'!$F$6</f>
        <v>1251.2730228099999</v>
      </c>
      <c r="W27" s="37">
        <f>SUMIFS(СВЦЭМ!$C$34:$C$777,СВЦЭМ!$A$34:$A$777,$A27,СВЦЭМ!$B$34:$B$777,W$11)+'СЕТ СН'!$F$9+СВЦЭМ!$D$10+'СЕТ СН'!$F$6</f>
        <v>1273.26979566</v>
      </c>
      <c r="X27" s="37">
        <f>SUMIFS(СВЦЭМ!$C$34:$C$777,СВЦЭМ!$A$34:$A$777,$A27,СВЦЭМ!$B$34:$B$777,X$11)+'СЕТ СН'!$F$9+СВЦЭМ!$D$10+'СЕТ СН'!$F$6</f>
        <v>1218.0029414099999</v>
      </c>
      <c r="Y27" s="37">
        <f>SUMIFS(СВЦЭМ!$C$34:$C$777,СВЦЭМ!$A$34:$A$777,$A27,СВЦЭМ!$B$34:$B$777,Y$11)+'СЕТ СН'!$F$9+СВЦЭМ!$D$10+'СЕТ СН'!$F$6</f>
        <v>1302.3108589899998</v>
      </c>
    </row>
    <row r="28" spans="1:25" ht="15.75" x14ac:dyDescent="0.2">
      <c r="A28" s="36">
        <f t="shared" si="0"/>
        <v>42599</v>
      </c>
      <c r="B28" s="37">
        <f>SUMIFS(СВЦЭМ!$C$34:$C$777,СВЦЭМ!$A$34:$A$777,$A28,СВЦЭМ!$B$34:$B$777,B$11)+'СЕТ СН'!$F$9+СВЦЭМ!$D$10+'СЕТ СН'!$F$6</f>
        <v>1358.0825512699998</v>
      </c>
      <c r="C28" s="37">
        <f>SUMIFS(СВЦЭМ!$C$34:$C$777,СВЦЭМ!$A$34:$A$777,$A28,СВЦЭМ!$B$34:$B$777,C$11)+'СЕТ СН'!$F$9+СВЦЭМ!$D$10+'СЕТ СН'!$F$6</f>
        <v>1477.0030569400001</v>
      </c>
      <c r="D28" s="37">
        <f>SUMIFS(СВЦЭМ!$C$34:$C$777,СВЦЭМ!$A$34:$A$777,$A28,СВЦЭМ!$B$34:$B$777,D$11)+'СЕТ СН'!$F$9+СВЦЭМ!$D$10+'СЕТ СН'!$F$6</f>
        <v>1532.3100818299999</v>
      </c>
      <c r="E28" s="37">
        <f>SUMIFS(СВЦЭМ!$C$34:$C$777,СВЦЭМ!$A$34:$A$777,$A28,СВЦЭМ!$B$34:$B$777,E$11)+'СЕТ СН'!$F$9+СВЦЭМ!$D$10+'СЕТ СН'!$F$6</f>
        <v>1575.4160812599998</v>
      </c>
      <c r="F28" s="37">
        <f>SUMIFS(СВЦЭМ!$C$34:$C$777,СВЦЭМ!$A$34:$A$777,$A28,СВЦЭМ!$B$34:$B$777,F$11)+'СЕТ СН'!$F$9+СВЦЭМ!$D$10+'СЕТ СН'!$F$6</f>
        <v>1559.0889419599998</v>
      </c>
      <c r="G28" s="37">
        <f>SUMIFS(СВЦЭМ!$C$34:$C$777,СВЦЭМ!$A$34:$A$777,$A28,СВЦЭМ!$B$34:$B$777,G$11)+'СЕТ СН'!$F$9+СВЦЭМ!$D$10+'СЕТ СН'!$F$6</f>
        <v>1580.5542272500002</v>
      </c>
      <c r="H28" s="37">
        <f>SUMIFS(СВЦЭМ!$C$34:$C$777,СВЦЭМ!$A$34:$A$777,$A28,СВЦЭМ!$B$34:$B$777,H$11)+'СЕТ СН'!$F$9+СВЦЭМ!$D$10+'СЕТ СН'!$F$6</f>
        <v>1445.1136434999999</v>
      </c>
      <c r="I28" s="37">
        <f>SUMIFS(СВЦЭМ!$C$34:$C$777,СВЦЭМ!$A$34:$A$777,$A28,СВЦЭМ!$B$34:$B$777,I$11)+'СЕТ СН'!$F$9+СВЦЭМ!$D$10+'СЕТ СН'!$F$6</f>
        <v>1386.6170627299998</v>
      </c>
      <c r="J28" s="37">
        <f>SUMIFS(СВЦЭМ!$C$34:$C$777,СВЦЭМ!$A$34:$A$777,$A28,СВЦЭМ!$B$34:$B$777,J$11)+'СЕТ СН'!$F$9+СВЦЭМ!$D$10+'СЕТ СН'!$F$6</f>
        <v>1293.37295771</v>
      </c>
      <c r="K28" s="37">
        <f>SUMIFS(СВЦЭМ!$C$34:$C$777,СВЦЭМ!$A$34:$A$777,$A28,СВЦЭМ!$B$34:$B$777,K$11)+'СЕТ СН'!$F$9+СВЦЭМ!$D$10+'СЕТ СН'!$F$6</f>
        <v>1220.12972352</v>
      </c>
      <c r="L28" s="37">
        <f>SUMIFS(СВЦЭМ!$C$34:$C$777,СВЦЭМ!$A$34:$A$777,$A28,СВЦЭМ!$B$34:$B$777,L$11)+'СЕТ СН'!$F$9+СВЦЭМ!$D$10+'СЕТ СН'!$F$6</f>
        <v>1171.1144735400001</v>
      </c>
      <c r="M28" s="37">
        <f>SUMIFS(СВЦЭМ!$C$34:$C$777,СВЦЭМ!$A$34:$A$777,$A28,СВЦЭМ!$B$34:$B$777,M$11)+'СЕТ СН'!$F$9+СВЦЭМ!$D$10+'СЕТ СН'!$F$6</f>
        <v>1192.7800812999999</v>
      </c>
      <c r="N28" s="37">
        <f>SUMIFS(СВЦЭМ!$C$34:$C$777,СВЦЭМ!$A$34:$A$777,$A28,СВЦЭМ!$B$34:$B$777,N$11)+'СЕТ СН'!$F$9+СВЦЭМ!$D$10+'СЕТ СН'!$F$6</f>
        <v>1225.8459419999999</v>
      </c>
      <c r="O28" s="37">
        <f>SUMIFS(СВЦЭМ!$C$34:$C$777,СВЦЭМ!$A$34:$A$777,$A28,СВЦЭМ!$B$34:$B$777,O$11)+'СЕТ СН'!$F$9+СВЦЭМ!$D$10+'СЕТ СН'!$F$6</f>
        <v>1206.5965306100002</v>
      </c>
      <c r="P28" s="37">
        <f>SUMIFS(СВЦЭМ!$C$34:$C$777,СВЦЭМ!$A$34:$A$777,$A28,СВЦЭМ!$B$34:$B$777,P$11)+'СЕТ СН'!$F$9+СВЦЭМ!$D$10+'СЕТ СН'!$F$6</f>
        <v>1209.10628488</v>
      </c>
      <c r="Q28" s="37">
        <f>SUMIFS(СВЦЭМ!$C$34:$C$777,СВЦЭМ!$A$34:$A$777,$A28,СВЦЭМ!$B$34:$B$777,Q$11)+'СЕТ СН'!$F$9+СВЦЭМ!$D$10+'СЕТ СН'!$F$6</f>
        <v>1206.0174096400001</v>
      </c>
      <c r="R28" s="37">
        <f>SUMIFS(СВЦЭМ!$C$34:$C$777,СВЦЭМ!$A$34:$A$777,$A28,СВЦЭМ!$B$34:$B$777,R$11)+'СЕТ СН'!$F$9+СВЦЭМ!$D$10+'СЕТ СН'!$F$6</f>
        <v>1207.6247786600002</v>
      </c>
      <c r="S28" s="37">
        <f>SUMIFS(СВЦЭМ!$C$34:$C$777,СВЦЭМ!$A$34:$A$777,$A28,СВЦЭМ!$B$34:$B$777,S$11)+'СЕТ СН'!$F$9+СВЦЭМ!$D$10+'СЕТ СН'!$F$6</f>
        <v>1272.6741226200002</v>
      </c>
      <c r="T28" s="37">
        <f>SUMIFS(СВЦЭМ!$C$34:$C$777,СВЦЭМ!$A$34:$A$777,$A28,СВЦЭМ!$B$34:$B$777,T$11)+'СЕТ СН'!$F$9+СВЦЭМ!$D$10+'СЕТ СН'!$F$6</f>
        <v>1333.8664594799998</v>
      </c>
      <c r="U28" s="37">
        <f>SUMIFS(СВЦЭМ!$C$34:$C$777,СВЦЭМ!$A$34:$A$777,$A28,СВЦЭМ!$B$34:$B$777,U$11)+'СЕТ СН'!$F$9+СВЦЭМ!$D$10+'СЕТ СН'!$F$6</f>
        <v>1292.84894897</v>
      </c>
      <c r="V28" s="37">
        <f>SUMIFS(СВЦЭМ!$C$34:$C$777,СВЦЭМ!$A$34:$A$777,$A28,СВЦЭМ!$B$34:$B$777,V$11)+'СЕТ СН'!$F$9+СВЦЭМ!$D$10+'СЕТ СН'!$F$6</f>
        <v>1297.26588438</v>
      </c>
      <c r="W28" s="37">
        <f>SUMIFS(СВЦЭМ!$C$34:$C$777,СВЦЭМ!$A$34:$A$777,$A28,СВЦЭМ!$B$34:$B$777,W$11)+'СЕТ СН'!$F$9+СВЦЭМ!$D$10+'СЕТ СН'!$F$6</f>
        <v>1277.6715931799999</v>
      </c>
      <c r="X28" s="37">
        <f>SUMIFS(СВЦЭМ!$C$34:$C$777,СВЦЭМ!$A$34:$A$777,$A28,СВЦЭМ!$B$34:$B$777,X$11)+'СЕТ СН'!$F$9+СВЦЭМ!$D$10+'СЕТ СН'!$F$6</f>
        <v>1219.4951580300001</v>
      </c>
      <c r="Y28" s="37">
        <f>SUMIFS(СВЦЭМ!$C$34:$C$777,СВЦЭМ!$A$34:$A$777,$A28,СВЦЭМ!$B$34:$B$777,Y$11)+'СЕТ СН'!$F$9+СВЦЭМ!$D$10+'СЕТ СН'!$F$6</f>
        <v>1274.6824455800001</v>
      </c>
    </row>
    <row r="29" spans="1:25" ht="15.75" x14ac:dyDescent="0.2">
      <c r="A29" s="36">
        <f t="shared" si="0"/>
        <v>42600</v>
      </c>
      <c r="B29" s="37">
        <f>SUMIFS(СВЦЭМ!$C$34:$C$777,СВЦЭМ!$A$34:$A$777,$A29,СВЦЭМ!$B$34:$B$777,B$11)+'СЕТ СН'!$F$9+СВЦЭМ!$D$10+'СЕТ СН'!$F$6</f>
        <v>1234.20550144</v>
      </c>
      <c r="C29" s="37">
        <f>SUMIFS(СВЦЭМ!$C$34:$C$777,СВЦЭМ!$A$34:$A$777,$A29,СВЦЭМ!$B$34:$B$777,C$11)+'СЕТ СН'!$F$9+СВЦЭМ!$D$10+'СЕТ СН'!$F$6</f>
        <v>1315.8142371200001</v>
      </c>
      <c r="D29" s="37">
        <f>SUMIFS(СВЦЭМ!$C$34:$C$777,СВЦЭМ!$A$34:$A$777,$A29,СВЦЭМ!$B$34:$B$777,D$11)+'СЕТ СН'!$F$9+СВЦЭМ!$D$10+'СЕТ СН'!$F$6</f>
        <v>1387.8757442900001</v>
      </c>
      <c r="E29" s="37">
        <f>SUMIFS(СВЦЭМ!$C$34:$C$777,СВЦЭМ!$A$34:$A$777,$A29,СВЦЭМ!$B$34:$B$777,E$11)+'СЕТ СН'!$F$9+СВЦЭМ!$D$10+'СЕТ СН'!$F$6</f>
        <v>1407.2179841799998</v>
      </c>
      <c r="F29" s="37">
        <f>SUMIFS(СВЦЭМ!$C$34:$C$777,СВЦЭМ!$A$34:$A$777,$A29,СВЦЭМ!$B$34:$B$777,F$11)+'СЕТ СН'!$F$9+СВЦЭМ!$D$10+'СЕТ СН'!$F$6</f>
        <v>1476.4032164400001</v>
      </c>
      <c r="G29" s="37">
        <f>SUMIFS(СВЦЭМ!$C$34:$C$777,СВЦЭМ!$A$34:$A$777,$A29,СВЦЭМ!$B$34:$B$777,G$11)+'СЕТ СН'!$F$9+СВЦЭМ!$D$10+'СЕТ СН'!$F$6</f>
        <v>1437.3720746399999</v>
      </c>
      <c r="H29" s="37">
        <f>SUMIFS(СВЦЭМ!$C$34:$C$777,СВЦЭМ!$A$34:$A$777,$A29,СВЦЭМ!$B$34:$B$777,H$11)+'СЕТ СН'!$F$9+СВЦЭМ!$D$10+'СЕТ СН'!$F$6</f>
        <v>1490.70685757</v>
      </c>
      <c r="I29" s="37">
        <f>SUMIFS(СВЦЭМ!$C$34:$C$777,СВЦЭМ!$A$34:$A$777,$A29,СВЦЭМ!$B$34:$B$777,I$11)+'СЕТ СН'!$F$9+СВЦЭМ!$D$10+'СЕТ СН'!$F$6</f>
        <v>1346.8433661200002</v>
      </c>
      <c r="J29" s="37">
        <f>SUMIFS(СВЦЭМ!$C$34:$C$777,СВЦЭМ!$A$34:$A$777,$A29,СВЦЭМ!$B$34:$B$777,J$11)+'СЕТ СН'!$F$9+СВЦЭМ!$D$10+'СЕТ СН'!$F$6</f>
        <v>1245.7108061899999</v>
      </c>
      <c r="K29" s="37">
        <f>SUMIFS(СВЦЭМ!$C$34:$C$777,СВЦЭМ!$A$34:$A$777,$A29,СВЦЭМ!$B$34:$B$777,K$11)+'СЕТ СН'!$F$9+СВЦЭМ!$D$10+'СЕТ СН'!$F$6</f>
        <v>1138.99752958</v>
      </c>
      <c r="L29" s="37">
        <f>SUMIFS(СВЦЭМ!$C$34:$C$777,СВЦЭМ!$A$34:$A$777,$A29,СВЦЭМ!$B$34:$B$777,L$11)+'СЕТ СН'!$F$9+СВЦЭМ!$D$10+'СЕТ СН'!$F$6</f>
        <v>1091.7750325299999</v>
      </c>
      <c r="M29" s="37">
        <f>SUMIFS(СВЦЭМ!$C$34:$C$777,СВЦЭМ!$A$34:$A$777,$A29,СВЦЭМ!$B$34:$B$777,M$11)+'СЕТ СН'!$F$9+СВЦЭМ!$D$10+'СЕТ СН'!$F$6</f>
        <v>1117.99565886</v>
      </c>
      <c r="N29" s="37">
        <f>SUMIFS(СВЦЭМ!$C$34:$C$777,СВЦЭМ!$A$34:$A$777,$A29,СВЦЭМ!$B$34:$B$777,N$11)+'СЕТ СН'!$F$9+СВЦЭМ!$D$10+'СЕТ СН'!$F$6</f>
        <v>1094.44163002</v>
      </c>
      <c r="O29" s="37">
        <f>SUMIFS(СВЦЭМ!$C$34:$C$777,СВЦЭМ!$A$34:$A$777,$A29,СВЦЭМ!$B$34:$B$777,O$11)+'СЕТ СН'!$F$9+СВЦЭМ!$D$10+'СЕТ СН'!$F$6</f>
        <v>1095.19501255</v>
      </c>
      <c r="P29" s="37">
        <f>SUMIFS(СВЦЭМ!$C$34:$C$777,СВЦЭМ!$A$34:$A$777,$A29,СВЦЭМ!$B$34:$B$777,P$11)+'СЕТ СН'!$F$9+СВЦЭМ!$D$10+'СЕТ СН'!$F$6</f>
        <v>1091.1740241900002</v>
      </c>
      <c r="Q29" s="37">
        <f>SUMIFS(СВЦЭМ!$C$34:$C$777,СВЦЭМ!$A$34:$A$777,$A29,СВЦЭМ!$B$34:$B$777,Q$11)+'СЕТ СН'!$F$9+СВЦЭМ!$D$10+'СЕТ СН'!$F$6</f>
        <v>1058.4868892200002</v>
      </c>
      <c r="R29" s="37">
        <f>SUMIFS(СВЦЭМ!$C$34:$C$777,СВЦЭМ!$A$34:$A$777,$A29,СВЦЭМ!$B$34:$B$777,R$11)+'СЕТ СН'!$F$9+СВЦЭМ!$D$10+'СЕТ СН'!$F$6</f>
        <v>1085.3302384100002</v>
      </c>
      <c r="S29" s="37">
        <f>SUMIFS(СВЦЭМ!$C$34:$C$777,СВЦЭМ!$A$34:$A$777,$A29,СВЦЭМ!$B$34:$B$777,S$11)+'СЕТ СН'!$F$9+СВЦЭМ!$D$10+'СЕТ СН'!$F$6</f>
        <v>1082.74925975</v>
      </c>
      <c r="T29" s="37">
        <f>SUMIFS(СВЦЭМ!$C$34:$C$777,СВЦЭМ!$A$34:$A$777,$A29,СВЦЭМ!$B$34:$B$777,T$11)+'СЕТ СН'!$F$9+СВЦЭМ!$D$10+'СЕТ СН'!$F$6</f>
        <v>1064.72861341</v>
      </c>
      <c r="U29" s="37">
        <f>SUMIFS(СВЦЭМ!$C$34:$C$777,СВЦЭМ!$A$34:$A$777,$A29,СВЦЭМ!$B$34:$B$777,U$11)+'СЕТ СН'!$F$9+СВЦЭМ!$D$10+'СЕТ СН'!$F$6</f>
        <v>1066.59283878</v>
      </c>
      <c r="V29" s="37">
        <f>SUMIFS(СВЦЭМ!$C$34:$C$777,СВЦЭМ!$A$34:$A$777,$A29,СВЦЭМ!$B$34:$B$777,V$11)+'СЕТ СН'!$F$9+СВЦЭМ!$D$10+'СЕТ СН'!$F$6</f>
        <v>1091.5740243800001</v>
      </c>
      <c r="W29" s="37">
        <f>SUMIFS(СВЦЭМ!$C$34:$C$777,СВЦЭМ!$A$34:$A$777,$A29,СВЦЭМ!$B$34:$B$777,W$11)+'СЕТ СН'!$F$9+СВЦЭМ!$D$10+'СЕТ СН'!$F$6</f>
        <v>1110.8652632000001</v>
      </c>
      <c r="X29" s="37">
        <f>SUMIFS(СВЦЭМ!$C$34:$C$777,СВЦЭМ!$A$34:$A$777,$A29,СВЦЭМ!$B$34:$B$777,X$11)+'СЕТ СН'!$F$9+СВЦЭМ!$D$10+'СЕТ СН'!$F$6</f>
        <v>1068.8187422000001</v>
      </c>
      <c r="Y29" s="37">
        <f>SUMIFS(СВЦЭМ!$C$34:$C$777,СВЦЭМ!$A$34:$A$777,$A29,СВЦЭМ!$B$34:$B$777,Y$11)+'СЕТ СН'!$F$9+СВЦЭМ!$D$10+'СЕТ СН'!$F$6</f>
        <v>1126.70350394</v>
      </c>
    </row>
    <row r="30" spans="1:25" ht="15.75" x14ac:dyDescent="0.2">
      <c r="A30" s="36">
        <f t="shared" si="0"/>
        <v>42601</v>
      </c>
      <c r="B30" s="37">
        <f>SUMIFS(СВЦЭМ!$C$34:$C$777,СВЦЭМ!$A$34:$A$777,$A30,СВЦЭМ!$B$34:$B$777,B$11)+'СЕТ СН'!$F$9+СВЦЭМ!$D$10+'СЕТ СН'!$F$6</f>
        <v>1224.4404460999999</v>
      </c>
      <c r="C30" s="37">
        <f>SUMIFS(СВЦЭМ!$C$34:$C$777,СВЦЭМ!$A$34:$A$777,$A30,СВЦЭМ!$B$34:$B$777,C$11)+'СЕТ СН'!$F$9+СВЦЭМ!$D$10+'СЕТ СН'!$F$6</f>
        <v>1286.9189680499999</v>
      </c>
      <c r="D30" s="37">
        <f>SUMIFS(СВЦЭМ!$C$34:$C$777,СВЦЭМ!$A$34:$A$777,$A30,СВЦЭМ!$B$34:$B$777,D$11)+'СЕТ СН'!$F$9+СВЦЭМ!$D$10+'СЕТ СН'!$F$6</f>
        <v>1333.7601554299999</v>
      </c>
      <c r="E30" s="37">
        <f>SUMIFS(СВЦЭМ!$C$34:$C$777,СВЦЭМ!$A$34:$A$777,$A30,СВЦЭМ!$B$34:$B$777,E$11)+'СЕТ СН'!$F$9+СВЦЭМ!$D$10+'СЕТ СН'!$F$6</f>
        <v>1331.70505516</v>
      </c>
      <c r="F30" s="37">
        <f>SUMIFS(СВЦЭМ!$C$34:$C$777,СВЦЭМ!$A$34:$A$777,$A30,СВЦЭМ!$B$34:$B$777,F$11)+'СЕТ СН'!$F$9+СВЦЭМ!$D$10+'СЕТ СН'!$F$6</f>
        <v>1349.1625912599998</v>
      </c>
      <c r="G30" s="37">
        <f>SUMIFS(СВЦЭМ!$C$34:$C$777,СВЦЭМ!$A$34:$A$777,$A30,СВЦЭМ!$B$34:$B$777,G$11)+'СЕТ СН'!$F$9+СВЦЭМ!$D$10+'СЕТ СН'!$F$6</f>
        <v>1336.1369117899999</v>
      </c>
      <c r="H30" s="37">
        <f>SUMIFS(СВЦЭМ!$C$34:$C$777,СВЦЭМ!$A$34:$A$777,$A30,СВЦЭМ!$B$34:$B$777,H$11)+'СЕТ СН'!$F$9+СВЦЭМ!$D$10+'СЕТ СН'!$F$6</f>
        <v>1309.0733593499999</v>
      </c>
      <c r="I30" s="37">
        <f>SUMIFS(СВЦЭМ!$C$34:$C$777,СВЦЭМ!$A$34:$A$777,$A30,СВЦЭМ!$B$34:$B$777,I$11)+'СЕТ СН'!$F$9+СВЦЭМ!$D$10+'СЕТ СН'!$F$6</f>
        <v>1230.7118436599999</v>
      </c>
      <c r="J30" s="37">
        <f>SUMIFS(СВЦЭМ!$C$34:$C$777,СВЦЭМ!$A$34:$A$777,$A30,СВЦЭМ!$B$34:$B$777,J$11)+'СЕТ СН'!$F$9+СВЦЭМ!$D$10+'СЕТ СН'!$F$6</f>
        <v>1161.2483121499999</v>
      </c>
      <c r="K30" s="37">
        <f>SUMIFS(СВЦЭМ!$C$34:$C$777,СВЦЭМ!$A$34:$A$777,$A30,СВЦЭМ!$B$34:$B$777,K$11)+'СЕТ СН'!$F$9+СВЦЭМ!$D$10+'СЕТ СН'!$F$6</f>
        <v>1079.1688248099999</v>
      </c>
      <c r="L30" s="37">
        <f>SUMIFS(СВЦЭМ!$C$34:$C$777,СВЦЭМ!$A$34:$A$777,$A30,СВЦЭМ!$B$34:$B$777,L$11)+'СЕТ СН'!$F$9+СВЦЭМ!$D$10+'СЕТ СН'!$F$6</f>
        <v>1054.8110028599999</v>
      </c>
      <c r="M30" s="37">
        <f>SUMIFS(СВЦЭМ!$C$34:$C$777,СВЦЭМ!$A$34:$A$777,$A30,СВЦЭМ!$B$34:$B$777,M$11)+'СЕТ СН'!$F$9+СВЦЭМ!$D$10+'СЕТ СН'!$F$6</f>
        <v>1192.45021075</v>
      </c>
      <c r="N30" s="37">
        <f>SUMIFS(СВЦЭМ!$C$34:$C$777,СВЦЭМ!$A$34:$A$777,$A30,СВЦЭМ!$B$34:$B$777,N$11)+'СЕТ СН'!$F$9+СВЦЭМ!$D$10+'СЕТ СН'!$F$6</f>
        <v>1191.7317579800001</v>
      </c>
      <c r="O30" s="37">
        <f>SUMIFS(СВЦЭМ!$C$34:$C$777,СВЦЭМ!$A$34:$A$777,$A30,СВЦЭМ!$B$34:$B$777,O$11)+'СЕТ СН'!$F$9+СВЦЭМ!$D$10+'СЕТ СН'!$F$6</f>
        <v>1207.1675320499999</v>
      </c>
      <c r="P30" s="37">
        <f>SUMIFS(СВЦЭМ!$C$34:$C$777,СВЦЭМ!$A$34:$A$777,$A30,СВЦЭМ!$B$34:$B$777,P$11)+'СЕТ СН'!$F$9+СВЦЭМ!$D$10+'СЕТ СН'!$F$6</f>
        <v>1231.76666017</v>
      </c>
      <c r="Q30" s="37">
        <f>SUMIFS(СВЦЭМ!$C$34:$C$777,СВЦЭМ!$A$34:$A$777,$A30,СВЦЭМ!$B$34:$B$777,Q$11)+'СЕТ СН'!$F$9+СВЦЭМ!$D$10+'СЕТ СН'!$F$6</f>
        <v>1402.7507371299998</v>
      </c>
      <c r="R30" s="37">
        <f>SUMIFS(СВЦЭМ!$C$34:$C$777,СВЦЭМ!$A$34:$A$777,$A30,СВЦЭМ!$B$34:$B$777,R$11)+'СЕТ СН'!$F$9+СВЦЭМ!$D$10+'СЕТ СН'!$F$6</f>
        <v>1204.1730145700001</v>
      </c>
      <c r="S30" s="37">
        <f>SUMIFS(СВЦЭМ!$C$34:$C$777,СВЦЭМ!$A$34:$A$777,$A30,СВЦЭМ!$B$34:$B$777,S$11)+'СЕТ СН'!$F$9+СВЦЭМ!$D$10+'СЕТ СН'!$F$6</f>
        <v>1127.9415502699999</v>
      </c>
      <c r="T30" s="37">
        <f>SUMIFS(СВЦЭМ!$C$34:$C$777,СВЦЭМ!$A$34:$A$777,$A30,СВЦЭМ!$B$34:$B$777,T$11)+'СЕТ СН'!$F$9+СВЦЭМ!$D$10+'СЕТ СН'!$F$6</f>
        <v>1103.90262809</v>
      </c>
      <c r="U30" s="37">
        <f>SUMIFS(СВЦЭМ!$C$34:$C$777,СВЦЭМ!$A$34:$A$777,$A30,СВЦЭМ!$B$34:$B$777,U$11)+'СЕТ СН'!$F$9+СВЦЭМ!$D$10+'СЕТ СН'!$F$6</f>
        <v>1102.3060891700002</v>
      </c>
      <c r="V30" s="37">
        <f>SUMIFS(СВЦЭМ!$C$34:$C$777,СВЦЭМ!$A$34:$A$777,$A30,СВЦЭМ!$B$34:$B$777,V$11)+'СЕТ СН'!$F$9+СВЦЭМ!$D$10+'СЕТ СН'!$F$6</f>
        <v>1127.06283474</v>
      </c>
      <c r="W30" s="37">
        <f>SUMIFS(СВЦЭМ!$C$34:$C$777,СВЦЭМ!$A$34:$A$777,$A30,СВЦЭМ!$B$34:$B$777,W$11)+'СЕТ СН'!$F$9+СВЦЭМ!$D$10+'СЕТ СН'!$F$6</f>
        <v>1103.89171308</v>
      </c>
      <c r="X30" s="37">
        <f>SUMIFS(СВЦЭМ!$C$34:$C$777,СВЦЭМ!$A$34:$A$777,$A30,СВЦЭМ!$B$34:$B$777,X$11)+'СЕТ СН'!$F$9+СВЦЭМ!$D$10+'СЕТ СН'!$F$6</f>
        <v>1060.6438293900001</v>
      </c>
      <c r="Y30" s="37">
        <f>SUMIFS(СВЦЭМ!$C$34:$C$777,СВЦЭМ!$A$34:$A$777,$A30,СВЦЭМ!$B$34:$B$777,Y$11)+'СЕТ СН'!$F$9+СВЦЭМ!$D$10+'СЕТ СН'!$F$6</f>
        <v>1099.5393990900002</v>
      </c>
    </row>
    <row r="31" spans="1:25" ht="15.75" x14ac:dyDescent="0.2">
      <c r="A31" s="36">
        <f t="shared" si="0"/>
        <v>42602</v>
      </c>
      <c r="B31" s="37">
        <f>SUMIFS(СВЦЭМ!$C$34:$C$777,СВЦЭМ!$A$34:$A$777,$A31,СВЦЭМ!$B$34:$B$777,B$11)+'СЕТ СН'!$F$9+СВЦЭМ!$D$10+'СЕТ СН'!$F$6</f>
        <v>1129.9951306600001</v>
      </c>
      <c r="C31" s="37">
        <f>SUMIFS(СВЦЭМ!$C$34:$C$777,СВЦЭМ!$A$34:$A$777,$A31,СВЦЭМ!$B$34:$B$777,C$11)+'СЕТ СН'!$F$9+СВЦЭМ!$D$10+'СЕТ СН'!$F$6</f>
        <v>1132.7935869100002</v>
      </c>
      <c r="D31" s="37">
        <f>SUMIFS(СВЦЭМ!$C$34:$C$777,СВЦЭМ!$A$34:$A$777,$A31,СВЦЭМ!$B$34:$B$777,D$11)+'СЕТ СН'!$F$9+СВЦЭМ!$D$10+'СЕТ СН'!$F$6</f>
        <v>1155.67352682</v>
      </c>
      <c r="E31" s="37">
        <f>SUMIFS(СВЦЭМ!$C$34:$C$777,СВЦЭМ!$A$34:$A$777,$A31,СВЦЭМ!$B$34:$B$777,E$11)+'СЕТ СН'!$F$9+СВЦЭМ!$D$10+'СЕТ СН'!$F$6</f>
        <v>1169.2231955100001</v>
      </c>
      <c r="F31" s="37">
        <f>SUMIFS(СВЦЭМ!$C$34:$C$777,СВЦЭМ!$A$34:$A$777,$A31,СВЦЭМ!$B$34:$B$777,F$11)+'СЕТ СН'!$F$9+СВЦЭМ!$D$10+'СЕТ СН'!$F$6</f>
        <v>1184.6094900200001</v>
      </c>
      <c r="G31" s="37">
        <f>SUMIFS(СВЦЭМ!$C$34:$C$777,СВЦЭМ!$A$34:$A$777,$A31,СВЦЭМ!$B$34:$B$777,G$11)+'СЕТ СН'!$F$9+СВЦЭМ!$D$10+'СЕТ СН'!$F$6</f>
        <v>1174.2674736200001</v>
      </c>
      <c r="H31" s="37">
        <f>SUMIFS(СВЦЭМ!$C$34:$C$777,СВЦЭМ!$A$34:$A$777,$A31,СВЦЭМ!$B$34:$B$777,H$11)+'СЕТ СН'!$F$9+СВЦЭМ!$D$10+'СЕТ СН'!$F$6</f>
        <v>1180.39298609</v>
      </c>
      <c r="I31" s="37">
        <f>SUMIFS(СВЦЭМ!$C$34:$C$777,СВЦЭМ!$A$34:$A$777,$A31,СВЦЭМ!$B$34:$B$777,I$11)+'СЕТ СН'!$F$9+СВЦЭМ!$D$10+'СЕТ СН'!$F$6</f>
        <v>1211.04487771</v>
      </c>
      <c r="J31" s="37">
        <f>SUMIFS(СВЦЭМ!$C$34:$C$777,СВЦЭМ!$A$34:$A$777,$A31,СВЦЭМ!$B$34:$B$777,J$11)+'СЕТ СН'!$F$9+СВЦЭМ!$D$10+'СЕТ СН'!$F$6</f>
        <v>1180.34937259</v>
      </c>
      <c r="K31" s="37">
        <f>SUMIFS(СВЦЭМ!$C$34:$C$777,СВЦЭМ!$A$34:$A$777,$A31,СВЦЭМ!$B$34:$B$777,K$11)+'СЕТ СН'!$F$9+СВЦЭМ!$D$10+'СЕТ СН'!$F$6</f>
        <v>1134.17223373</v>
      </c>
      <c r="L31" s="37">
        <f>SUMIFS(СВЦЭМ!$C$34:$C$777,СВЦЭМ!$A$34:$A$777,$A31,СВЦЭМ!$B$34:$B$777,L$11)+'СЕТ СН'!$F$9+СВЦЭМ!$D$10+'СЕТ СН'!$F$6</f>
        <v>1145.04786543</v>
      </c>
      <c r="M31" s="37">
        <f>SUMIFS(СВЦЭМ!$C$34:$C$777,СВЦЭМ!$A$34:$A$777,$A31,СВЦЭМ!$B$34:$B$777,M$11)+'СЕТ СН'!$F$9+СВЦЭМ!$D$10+'СЕТ СН'!$F$6</f>
        <v>1246.4661707400001</v>
      </c>
      <c r="N31" s="37">
        <f>SUMIFS(СВЦЭМ!$C$34:$C$777,СВЦЭМ!$A$34:$A$777,$A31,СВЦЭМ!$B$34:$B$777,N$11)+'СЕТ СН'!$F$9+СВЦЭМ!$D$10+'СЕТ СН'!$F$6</f>
        <v>1237.3795751500002</v>
      </c>
      <c r="O31" s="37">
        <f>SUMIFS(СВЦЭМ!$C$34:$C$777,СВЦЭМ!$A$34:$A$777,$A31,СВЦЭМ!$B$34:$B$777,O$11)+'СЕТ СН'!$F$9+СВЦЭМ!$D$10+'СЕТ СН'!$F$6</f>
        <v>1235.35214466</v>
      </c>
      <c r="P31" s="37">
        <f>SUMIFS(СВЦЭМ!$C$34:$C$777,СВЦЭМ!$A$34:$A$777,$A31,СВЦЭМ!$B$34:$B$777,P$11)+'СЕТ СН'!$F$9+СВЦЭМ!$D$10+'СЕТ СН'!$F$6</f>
        <v>1307.4493458000002</v>
      </c>
      <c r="Q31" s="37">
        <f>SUMIFS(СВЦЭМ!$C$34:$C$777,СВЦЭМ!$A$34:$A$777,$A31,СВЦЭМ!$B$34:$B$777,Q$11)+'СЕТ СН'!$F$9+СВЦЭМ!$D$10+'СЕТ СН'!$F$6</f>
        <v>1366.5400569799999</v>
      </c>
      <c r="R31" s="37">
        <f>SUMIFS(СВЦЭМ!$C$34:$C$777,СВЦЭМ!$A$34:$A$777,$A31,СВЦЭМ!$B$34:$B$777,R$11)+'СЕТ СН'!$F$9+СВЦЭМ!$D$10+'СЕТ СН'!$F$6</f>
        <v>1600.66329649</v>
      </c>
      <c r="S31" s="37">
        <f>SUMIFS(СВЦЭМ!$C$34:$C$777,СВЦЭМ!$A$34:$A$777,$A31,СВЦЭМ!$B$34:$B$777,S$11)+'СЕТ СН'!$F$9+СВЦЭМ!$D$10+'СЕТ СН'!$F$6</f>
        <v>1541.4469137900001</v>
      </c>
      <c r="T31" s="37">
        <f>SUMIFS(СВЦЭМ!$C$34:$C$777,СВЦЭМ!$A$34:$A$777,$A31,СВЦЭМ!$B$34:$B$777,T$11)+'СЕТ СН'!$F$9+СВЦЭМ!$D$10+'СЕТ СН'!$F$6</f>
        <v>1532.87813912</v>
      </c>
      <c r="U31" s="37">
        <f>SUMIFS(СВЦЭМ!$C$34:$C$777,СВЦЭМ!$A$34:$A$777,$A31,СВЦЭМ!$B$34:$B$777,U$11)+'СЕТ СН'!$F$9+СВЦЭМ!$D$10+'СЕТ СН'!$F$6</f>
        <v>1587.5827853299998</v>
      </c>
      <c r="V31" s="37">
        <f>SUMIFS(СВЦЭМ!$C$34:$C$777,СВЦЭМ!$A$34:$A$777,$A31,СВЦЭМ!$B$34:$B$777,V$11)+'СЕТ СН'!$F$9+СВЦЭМ!$D$10+'СЕТ СН'!$F$6</f>
        <v>1648.3869150999999</v>
      </c>
      <c r="W31" s="37">
        <f>SUMIFS(СВЦЭМ!$C$34:$C$777,СВЦЭМ!$A$34:$A$777,$A31,СВЦЭМ!$B$34:$B$777,W$11)+'СЕТ СН'!$F$9+СВЦЭМ!$D$10+'СЕТ СН'!$F$6</f>
        <v>1625.5198352499997</v>
      </c>
      <c r="X31" s="37">
        <f>SUMIFS(СВЦЭМ!$C$34:$C$777,СВЦЭМ!$A$34:$A$777,$A31,СВЦЭМ!$B$34:$B$777,X$11)+'СЕТ СН'!$F$9+СВЦЭМ!$D$10+'СЕТ СН'!$F$6</f>
        <v>1600.3640455</v>
      </c>
      <c r="Y31" s="37">
        <f>SUMIFS(СВЦЭМ!$C$34:$C$777,СВЦЭМ!$A$34:$A$777,$A31,СВЦЭМ!$B$34:$B$777,Y$11)+'СЕТ СН'!$F$9+СВЦЭМ!$D$10+'СЕТ СН'!$F$6</f>
        <v>1670.8644449399999</v>
      </c>
    </row>
    <row r="32" spans="1:25" ht="15.75" x14ac:dyDescent="0.2">
      <c r="A32" s="36">
        <f t="shared" si="0"/>
        <v>42603</v>
      </c>
      <c r="B32" s="37">
        <f>SUMIFS(СВЦЭМ!$C$34:$C$777,СВЦЭМ!$A$34:$A$777,$A32,СВЦЭМ!$B$34:$B$777,B$11)+'СЕТ СН'!$F$9+СВЦЭМ!$D$10+'СЕТ СН'!$F$6</f>
        <v>1838.1809219500001</v>
      </c>
      <c r="C32" s="37">
        <f>SUMIFS(СВЦЭМ!$C$34:$C$777,СВЦЭМ!$A$34:$A$777,$A32,СВЦЭМ!$B$34:$B$777,C$11)+'СЕТ СН'!$F$9+СВЦЭМ!$D$10+'СЕТ СН'!$F$6</f>
        <v>1677.4473057800001</v>
      </c>
      <c r="D32" s="37">
        <f>SUMIFS(СВЦЭМ!$C$34:$C$777,СВЦЭМ!$A$34:$A$777,$A32,СВЦЭМ!$B$34:$B$777,D$11)+'СЕТ СН'!$F$9+СВЦЭМ!$D$10+'СЕТ СН'!$F$6</f>
        <v>1852.98825081</v>
      </c>
      <c r="E32" s="37">
        <f>SUMIFS(СВЦЭМ!$C$34:$C$777,СВЦЭМ!$A$34:$A$777,$A32,СВЦЭМ!$B$34:$B$777,E$11)+'СЕТ СН'!$F$9+СВЦЭМ!$D$10+'СЕТ СН'!$F$6</f>
        <v>1760.9692002900001</v>
      </c>
      <c r="F32" s="37">
        <f>SUMIFS(СВЦЭМ!$C$34:$C$777,СВЦЭМ!$A$34:$A$777,$A32,СВЦЭМ!$B$34:$B$777,F$11)+'СЕТ СН'!$F$9+СВЦЭМ!$D$10+'СЕТ СН'!$F$6</f>
        <v>1579.5916217600002</v>
      </c>
      <c r="G32" s="37">
        <f>SUMIFS(СВЦЭМ!$C$34:$C$777,СВЦЭМ!$A$34:$A$777,$A32,СВЦЭМ!$B$34:$B$777,G$11)+'СЕТ СН'!$F$9+СВЦЭМ!$D$10+'СЕТ СН'!$F$6</f>
        <v>1514.2149023299999</v>
      </c>
      <c r="H32" s="37">
        <f>SUMIFS(СВЦЭМ!$C$34:$C$777,СВЦЭМ!$A$34:$A$777,$A32,СВЦЭМ!$B$34:$B$777,H$11)+'СЕТ СН'!$F$9+СВЦЭМ!$D$10+'СЕТ СН'!$F$6</f>
        <v>1492.2733296500001</v>
      </c>
      <c r="I32" s="37">
        <f>SUMIFS(СВЦЭМ!$C$34:$C$777,СВЦЭМ!$A$34:$A$777,$A32,СВЦЭМ!$B$34:$B$777,I$11)+'СЕТ СН'!$F$9+СВЦЭМ!$D$10+'СЕТ СН'!$F$6</f>
        <v>1452.4085391200001</v>
      </c>
      <c r="J32" s="37">
        <f>SUMIFS(СВЦЭМ!$C$34:$C$777,СВЦЭМ!$A$34:$A$777,$A32,СВЦЭМ!$B$34:$B$777,J$11)+'СЕТ СН'!$F$9+СВЦЭМ!$D$10+'СЕТ СН'!$F$6</f>
        <v>1358.2591972199998</v>
      </c>
      <c r="K32" s="37">
        <f>SUMIFS(СВЦЭМ!$C$34:$C$777,СВЦЭМ!$A$34:$A$777,$A32,СВЦЭМ!$B$34:$B$777,K$11)+'СЕТ СН'!$F$9+СВЦЭМ!$D$10+'СЕТ СН'!$F$6</f>
        <v>1191.4466375000002</v>
      </c>
      <c r="L32" s="37">
        <f>SUMIFS(СВЦЭМ!$C$34:$C$777,СВЦЭМ!$A$34:$A$777,$A32,СВЦЭМ!$B$34:$B$777,L$11)+'СЕТ СН'!$F$9+СВЦЭМ!$D$10+'СЕТ СН'!$F$6</f>
        <v>1157.97173305</v>
      </c>
      <c r="M32" s="37">
        <f>SUMIFS(СВЦЭМ!$C$34:$C$777,СВЦЭМ!$A$34:$A$777,$A32,СВЦЭМ!$B$34:$B$777,M$11)+'СЕТ СН'!$F$9+СВЦЭМ!$D$10+'СЕТ СН'!$F$6</f>
        <v>1210.8565911800001</v>
      </c>
      <c r="N32" s="37">
        <f>SUMIFS(СВЦЭМ!$C$34:$C$777,СВЦЭМ!$A$34:$A$777,$A32,СВЦЭМ!$B$34:$B$777,N$11)+'СЕТ СН'!$F$9+СВЦЭМ!$D$10+'СЕТ СН'!$F$6</f>
        <v>1219.4372250199999</v>
      </c>
      <c r="O32" s="37">
        <f>SUMIFS(СВЦЭМ!$C$34:$C$777,СВЦЭМ!$A$34:$A$777,$A32,СВЦЭМ!$B$34:$B$777,O$11)+'СЕТ СН'!$F$9+СВЦЭМ!$D$10+'СЕТ СН'!$F$6</f>
        <v>1259.82964775</v>
      </c>
      <c r="P32" s="37">
        <f>SUMIFS(СВЦЭМ!$C$34:$C$777,СВЦЭМ!$A$34:$A$777,$A32,СВЦЭМ!$B$34:$B$777,P$11)+'СЕТ СН'!$F$9+СВЦЭМ!$D$10+'СЕТ СН'!$F$6</f>
        <v>1255.34812364</v>
      </c>
      <c r="Q32" s="37">
        <f>SUMIFS(СВЦЭМ!$C$34:$C$777,СВЦЭМ!$A$34:$A$777,$A32,СВЦЭМ!$B$34:$B$777,Q$11)+'СЕТ СН'!$F$9+СВЦЭМ!$D$10+'СЕТ СН'!$F$6</f>
        <v>1249.8943644000001</v>
      </c>
      <c r="R32" s="37">
        <f>SUMIFS(СВЦЭМ!$C$34:$C$777,СВЦЭМ!$A$34:$A$777,$A32,СВЦЭМ!$B$34:$B$777,R$11)+'СЕТ СН'!$F$9+СВЦЭМ!$D$10+'СЕТ СН'!$F$6</f>
        <v>1315.9258041399999</v>
      </c>
      <c r="S32" s="37">
        <f>SUMIFS(СВЦЭМ!$C$34:$C$777,СВЦЭМ!$A$34:$A$777,$A32,СВЦЭМ!$B$34:$B$777,S$11)+'СЕТ СН'!$F$9+СВЦЭМ!$D$10+'СЕТ СН'!$F$6</f>
        <v>1320.1235510699998</v>
      </c>
      <c r="T32" s="37">
        <f>SUMIFS(СВЦЭМ!$C$34:$C$777,СВЦЭМ!$A$34:$A$777,$A32,СВЦЭМ!$B$34:$B$777,T$11)+'СЕТ СН'!$F$9+СВЦЭМ!$D$10+'СЕТ СН'!$F$6</f>
        <v>1303.9926204099997</v>
      </c>
      <c r="U32" s="37">
        <f>SUMIFS(СВЦЭМ!$C$34:$C$777,СВЦЭМ!$A$34:$A$777,$A32,СВЦЭМ!$B$34:$B$777,U$11)+'СЕТ СН'!$F$9+СВЦЭМ!$D$10+'СЕТ СН'!$F$6</f>
        <v>1297.2394016499998</v>
      </c>
      <c r="V32" s="37">
        <f>SUMIFS(СВЦЭМ!$C$34:$C$777,СВЦЭМ!$A$34:$A$777,$A32,СВЦЭМ!$B$34:$B$777,V$11)+'СЕТ СН'!$F$9+СВЦЭМ!$D$10+'СЕТ СН'!$F$6</f>
        <v>1292.1041258999999</v>
      </c>
      <c r="W32" s="37">
        <f>SUMIFS(СВЦЭМ!$C$34:$C$777,СВЦЭМ!$A$34:$A$777,$A32,СВЦЭМ!$B$34:$B$777,W$11)+'СЕТ СН'!$F$9+СВЦЭМ!$D$10+'СЕТ СН'!$F$6</f>
        <v>1352.7752002699999</v>
      </c>
      <c r="X32" s="37">
        <f>SUMIFS(СВЦЭМ!$C$34:$C$777,СВЦЭМ!$A$34:$A$777,$A32,СВЦЭМ!$B$34:$B$777,X$11)+'СЕТ СН'!$F$9+СВЦЭМ!$D$10+'СЕТ СН'!$F$6</f>
        <v>1264.8067876800001</v>
      </c>
      <c r="Y32" s="37">
        <f>SUMIFS(СВЦЭМ!$C$34:$C$777,СВЦЭМ!$A$34:$A$777,$A32,СВЦЭМ!$B$34:$B$777,Y$11)+'СЕТ СН'!$F$9+СВЦЭМ!$D$10+'СЕТ СН'!$F$6</f>
        <v>1239.8166603700001</v>
      </c>
    </row>
    <row r="33" spans="1:25" ht="15.75" x14ac:dyDescent="0.2">
      <c r="A33" s="36">
        <f t="shared" si="0"/>
        <v>42604</v>
      </c>
      <c r="B33" s="37">
        <f>SUMIFS(СВЦЭМ!$C$34:$C$777,СВЦЭМ!$A$34:$A$777,$A33,СВЦЭМ!$B$34:$B$777,B$11)+'СЕТ СН'!$F$9+СВЦЭМ!$D$10+'СЕТ СН'!$F$6</f>
        <v>1260.1083144500001</v>
      </c>
      <c r="C33" s="37">
        <f>SUMIFS(СВЦЭМ!$C$34:$C$777,СВЦЭМ!$A$34:$A$777,$A33,СВЦЭМ!$B$34:$B$777,C$11)+'СЕТ СН'!$F$9+СВЦЭМ!$D$10+'СЕТ СН'!$F$6</f>
        <v>1330.6281994699998</v>
      </c>
      <c r="D33" s="37">
        <f>SUMIFS(СВЦЭМ!$C$34:$C$777,СВЦЭМ!$A$34:$A$777,$A33,СВЦЭМ!$B$34:$B$777,D$11)+'СЕТ СН'!$F$9+СВЦЭМ!$D$10+'СЕТ СН'!$F$6</f>
        <v>1395.3204694999999</v>
      </c>
      <c r="E33" s="37">
        <f>SUMIFS(СВЦЭМ!$C$34:$C$777,СВЦЭМ!$A$34:$A$777,$A33,СВЦЭМ!$B$34:$B$777,E$11)+'СЕТ СН'!$F$9+СВЦЭМ!$D$10+'СЕТ СН'!$F$6</f>
        <v>1378.1376430300002</v>
      </c>
      <c r="F33" s="37">
        <f>SUMIFS(СВЦЭМ!$C$34:$C$777,СВЦЭМ!$A$34:$A$777,$A33,СВЦЭМ!$B$34:$B$777,F$11)+'СЕТ СН'!$F$9+СВЦЭМ!$D$10+'СЕТ СН'!$F$6</f>
        <v>1348.5515666000001</v>
      </c>
      <c r="G33" s="37">
        <f>SUMIFS(СВЦЭМ!$C$34:$C$777,СВЦЭМ!$A$34:$A$777,$A33,СВЦЭМ!$B$34:$B$777,G$11)+'СЕТ СН'!$F$9+СВЦЭМ!$D$10+'СЕТ СН'!$F$6</f>
        <v>1314.0707410599998</v>
      </c>
      <c r="H33" s="37">
        <f>SUMIFS(СВЦЭМ!$C$34:$C$777,СВЦЭМ!$A$34:$A$777,$A33,СВЦЭМ!$B$34:$B$777,H$11)+'СЕТ СН'!$F$9+СВЦЭМ!$D$10+'СЕТ СН'!$F$6</f>
        <v>1234.6597161899999</v>
      </c>
      <c r="I33" s="37">
        <f>SUMIFS(СВЦЭМ!$C$34:$C$777,СВЦЭМ!$A$34:$A$777,$A33,СВЦЭМ!$B$34:$B$777,I$11)+'СЕТ СН'!$F$9+СВЦЭМ!$D$10+'СЕТ СН'!$F$6</f>
        <v>1223.19844519</v>
      </c>
      <c r="J33" s="37">
        <f>SUMIFS(СВЦЭМ!$C$34:$C$777,СВЦЭМ!$A$34:$A$777,$A33,СВЦЭМ!$B$34:$B$777,J$11)+'СЕТ СН'!$F$9+СВЦЭМ!$D$10+'СЕТ СН'!$F$6</f>
        <v>1132.4408907500001</v>
      </c>
      <c r="K33" s="37">
        <f>SUMIFS(СВЦЭМ!$C$34:$C$777,СВЦЭМ!$A$34:$A$777,$A33,СВЦЭМ!$B$34:$B$777,K$11)+'СЕТ СН'!$F$9+СВЦЭМ!$D$10+'СЕТ СН'!$F$6</f>
        <v>1083.1579612700002</v>
      </c>
      <c r="L33" s="37">
        <f>SUMIFS(СВЦЭМ!$C$34:$C$777,СВЦЭМ!$A$34:$A$777,$A33,СВЦЭМ!$B$34:$B$777,L$11)+'СЕТ СН'!$F$9+СВЦЭМ!$D$10+'СЕТ СН'!$F$6</f>
        <v>1126.4481897200001</v>
      </c>
      <c r="M33" s="37">
        <f>SUMIFS(СВЦЭМ!$C$34:$C$777,СВЦЭМ!$A$34:$A$777,$A33,СВЦЭМ!$B$34:$B$777,M$11)+'СЕТ СН'!$F$9+СВЦЭМ!$D$10+'СЕТ СН'!$F$6</f>
        <v>1163.9144427900001</v>
      </c>
      <c r="N33" s="37">
        <f>SUMIFS(СВЦЭМ!$C$34:$C$777,СВЦЭМ!$A$34:$A$777,$A33,СВЦЭМ!$B$34:$B$777,N$11)+'СЕТ СН'!$F$9+СВЦЭМ!$D$10+'СЕТ СН'!$F$6</f>
        <v>1143.73898315</v>
      </c>
      <c r="O33" s="37">
        <f>SUMIFS(СВЦЭМ!$C$34:$C$777,СВЦЭМ!$A$34:$A$777,$A33,СВЦЭМ!$B$34:$B$777,O$11)+'СЕТ СН'!$F$9+СВЦЭМ!$D$10+'СЕТ СН'!$F$6</f>
        <v>1188.62597551</v>
      </c>
      <c r="P33" s="37">
        <f>SUMIFS(СВЦЭМ!$C$34:$C$777,СВЦЭМ!$A$34:$A$777,$A33,СВЦЭМ!$B$34:$B$777,P$11)+'СЕТ СН'!$F$9+СВЦЭМ!$D$10+'СЕТ СН'!$F$6</f>
        <v>1184.6218558099999</v>
      </c>
      <c r="Q33" s="37">
        <f>SUMIFS(СВЦЭМ!$C$34:$C$777,СВЦЭМ!$A$34:$A$777,$A33,СВЦЭМ!$B$34:$B$777,Q$11)+'СЕТ СН'!$F$9+СВЦЭМ!$D$10+'СЕТ СН'!$F$6</f>
        <v>1148.3830204000001</v>
      </c>
      <c r="R33" s="37">
        <f>SUMIFS(СВЦЭМ!$C$34:$C$777,СВЦЭМ!$A$34:$A$777,$A33,СВЦЭМ!$B$34:$B$777,R$11)+'СЕТ СН'!$F$9+СВЦЭМ!$D$10+'СЕТ СН'!$F$6</f>
        <v>1155.1449110799999</v>
      </c>
      <c r="S33" s="37">
        <f>SUMIFS(СВЦЭМ!$C$34:$C$777,СВЦЭМ!$A$34:$A$777,$A33,СВЦЭМ!$B$34:$B$777,S$11)+'СЕТ СН'!$F$9+СВЦЭМ!$D$10+'СЕТ СН'!$F$6</f>
        <v>1147.3852696500001</v>
      </c>
      <c r="T33" s="37">
        <f>SUMIFS(СВЦЭМ!$C$34:$C$777,СВЦЭМ!$A$34:$A$777,$A33,СВЦЭМ!$B$34:$B$777,T$11)+'СЕТ СН'!$F$9+СВЦЭМ!$D$10+'СЕТ СН'!$F$6</f>
        <v>1085.71146752</v>
      </c>
      <c r="U33" s="37">
        <f>SUMIFS(СВЦЭМ!$C$34:$C$777,СВЦЭМ!$A$34:$A$777,$A33,СВЦЭМ!$B$34:$B$777,U$11)+'СЕТ СН'!$F$9+СВЦЭМ!$D$10+'СЕТ СН'!$F$6</f>
        <v>1075.2176560500002</v>
      </c>
      <c r="V33" s="37">
        <f>SUMIFS(СВЦЭМ!$C$34:$C$777,СВЦЭМ!$A$34:$A$777,$A33,СВЦЭМ!$B$34:$B$777,V$11)+'СЕТ СН'!$F$9+СВЦЭМ!$D$10+'СЕТ СН'!$F$6</f>
        <v>1071.0539988800001</v>
      </c>
      <c r="W33" s="37">
        <f>SUMIFS(СВЦЭМ!$C$34:$C$777,СВЦЭМ!$A$34:$A$777,$A33,СВЦЭМ!$B$34:$B$777,W$11)+'СЕТ СН'!$F$9+СВЦЭМ!$D$10+'СЕТ СН'!$F$6</f>
        <v>1057.49539379</v>
      </c>
      <c r="X33" s="37">
        <f>SUMIFS(СВЦЭМ!$C$34:$C$777,СВЦЭМ!$A$34:$A$777,$A33,СВЦЭМ!$B$34:$B$777,X$11)+'СЕТ СН'!$F$9+СВЦЭМ!$D$10+'СЕТ СН'!$F$6</f>
        <v>1041.3044580599999</v>
      </c>
      <c r="Y33" s="37">
        <f>SUMIFS(СВЦЭМ!$C$34:$C$777,СВЦЭМ!$A$34:$A$777,$A33,СВЦЭМ!$B$34:$B$777,Y$11)+'СЕТ СН'!$F$9+СВЦЭМ!$D$10+'СЕТ СН'!$F$6</f>
        <v>1105.1504756499999</v>
      </c>
    </row>
    <row r="34" spans="1:25" ht="15.75" x14ac:dyDescent="0.2">
      <c r="A34" s="36">
        <f t="shared" si="0"/>
        <v>42605</v>
      </c>
      <c r="B34" s="37">
        <f>SUMIFS(СВЦЭМ!$C$34:$C$777,СВЦЭМ!$A$34:$A$777,$A34,СВЦЭМ!$B$34:$B$777,B$11)+'СЕТ СН'!$F$9+СВЦЭМ!$D$10+'СЕТ СН'!$F$6</f>
        <v>1137.3743096000001</v>
      </c>
      <c r="C34" s="37">
        <f>SUMIFS(СВЦЭМ!$C$34:$C$777,СВЦЭМ!$A$34:$A$777,$A34,СВЦЭМ!$B$34:$B$777,C$11)+'СЕТ СН'!$F$9+СВЦЭМ!$D$10+'СЕТ СН'!$F$6</f>
        <v>1207.5828625700001</v>
      </c>
      <c r="D34" s="37">
        <f>SUMIFS(СВЦЭМ!$C$34:$C$777,СВЦЭМ!$A$34:$A$777,$A34,СВЦЭМ!$B$34:$B$777,D$11)+'СЕТ СН'!$F$9+СВЦЭМ!$D$10+'СЕТ СН'!$F$6</f>
        <v>1232.9957849900002</v>
      </c>
      <c r="E34" s="37">
        <f>SUMIFS(СВЦЭМ!$C$34:$C$777,СВЦЭМ!$A$34:$A$777,$A34,СВЦЭМ!$B$34:$B$777,E$11)+'СЕТ СН'!$F$9+СВЦЭМ!$D$10+'СЕТ СН'!$F$6</f>
        <v>1239.6319981699999</v>
      </c>
      <c r="F34" s="37">
        <f>SUMIFS(СВЦЭМ!$C$34:$C$777,СВЦЭМ!$A$34:$A$777,$A34,СВЦЭМ!$B$34:$B$777,F$11)+'СЕТ СН'!$F$9+СВЦЭМ!$D$10+'СЕТ СН'!$F$6</f>
        <v>1230.0885609100001</v>
      </c>
      <c r="G34" s="37">
        <f>SUMIFS(СВЦЭМ!$C$34:$C$777,СВЦЭМ!$A$34:$A$777,$A34,СВЦЭМ!$B$34:$B$777,G$11)+'СЕТ СН'!$F$9+СВЦЭМ!$D$10+'СЕТ СН'!$F$6</f>
        <v>1242.65392041</v>
      </c>
      <c r="H34" s="37">
        <f>SUMIFS(СВЦЭМ!$C$34:$C$777,СВЦЭМ!$A$34:$A$777,$A34,СВЦЭМ!$B$34:$B$777,H$11)+'СЕТ СН'!$F$9+СВЦЭМ!$D$10+'СЕТ СН'!$F$6</f>
        <v>1268.13331105</v>
      </c>
      <c r="I34" s="37">
        <f>SUMIFS(СВЦЭМ!$C$34:$C$777,СВЦЭМ!$A$34:$A$777,$A34,СВЦЭМ!$B$34:$B$777,I$11)+'СЕТ СН'!$F$9+СВЦЭМ!$D$10+'СЕТ СН'!$F$6</f>
        <v>1243.0836036000001</v>
      </c>
      <c r="J34" s="37">
        <f>SUMIFS(СВЦЭМ!$C$34:$C$777,СВЦЭМ!$A$34:$A$777,$A34,СВЦЭМ!$B$34:$B$777,J$11)+'СЕТ СН'!$F$9+СВЦЭМ!$D$10+'СЕТ СН'!$F$6</f>
        <v>1281.5963953300002</v>
      </c>
      <c r="K34" s="37">
        <f>SUMIFS(СВЦЭМ!$C$34:$C$777,СВЦЭМ!$A$34:$A$777,$A34,СВЦЭМ!$B$34:$B$777,K$11)+'СЕТ СН'!$F$9+СВЦЭМ!$D$10+'СЕТ СН'!$F$6</f>
        <v>1070.3897277800002</v>
      </c>
      <c r="L34" s="37">
        <f>SUMIFS(СВЦЭМ!$C$34:$C$777,СВЦЭМ!$A$34:$A$777,$A34,СВЦЭМ!$B$34:$B$777,L$11)+'СЕТ СН'!$F$9+СВЦЭМ!$D$10+'СЕТ СН'!$F$6</f>
        <v>1032.6898120800001</v>
      </c>
      <c r="M34" s="37">
        <f>SUMIFS(СВЦЭМ!$C$34:$C$777,СВЦЭМ!$A$34:$A$777,$A34,СВЦЭМ!$B$34:$B$777,M$11)+'СЕТ СН'!$F$9+СВЦЭМ!$D$10+'СЕТ СН'!$F$6</f>
        <v>1017.76632278</v>
      </c>
      <c r="N34" s="37">
        <f>SUMIFS(СВЦЭМ!$C$34:$C$777,СВЦЭМ!$A$34:$A$777,$A34,СВЦЭМ!$B$34:$B$777,N$11)+'СЕТ СН'!$F$9+СВЦЭМ!$D$10+'СЕТ СН'!$F$6</f>
        <v>1030.7454071900002</v>
      </c>
      <c r="O34" s="37">
        <f>SUMIFS(СВЦЭМ!$C$34:$C$777,СВЦЭМ!$A$34:$A$777,$A34,СВЦЭМ!$B$34:$B$777,O$11)+'СЕТ СН'!$F$9+СВЦЭМ!$D$10+'СЕТ СН'!$F$6</f>
        <v>1066.5934066099999</v>
      </c>
      <c r="P34" s="37">
        <f>SUMIFS(СВЦЭМ!$C$34:$C$777,СВЦЭМ!$A$34:$A$777,$A34,СВЦЭМ!$B$34:$B$777,P$11)+'СЕТ СН'!$F$9+СВЦЭМ!$D$10+'СЕТ СН'!$F$6</f>
        <v>1078.00931614</v>
      </c>
      <c r="Q34" s="37">
        <f>SUMIFS(СВЦЭМ!$C$34:$C$777,СВЦЭМ!$A$34:$A$777,$A34,СВЦЭМ!$B$34:$B$777,Q$11)+'СЕТ СН'!$F$9+СВЦЭМ!$D$10+'СЕТ СН'!$F$6</f>
        <v>1026.38099691</v>
      </c>
      <c r="R34" s="37">
        <f>SUMIFS(СВЦЭМ!$C$34:$C$777,СВЦЭМ!$A$34:$A$777,$A34,СВЦЭМ!$B$34:$B$777,R$11)+'СЕТ СН'!$F$9+СВЦЭМ!$D$10+'СЕТ СН'!$F$6</f>
        <v>1053.7864229299998</v>
      </c>
      <c r="S34" s="37">
        <f>SUMIFS(СВЦЭМ!$C$34:$C$777,СВЦЭМ!$A$34:$A$777,$A34,СВЦЭМ!$B$34:$B$777,S$11)+'СЕТ СН'!$F$9+СВЦЭМ!$D$10+'СЕТ СН'!$F$6</f>
        <v>1051.2530419099999</v>
      </c>
      <c r="T34" s="37">
        <f>SUMIFS(СВЦЭМ!$C$34:$C$777,СВЦЭМ!$A$34:$A$777,$A34,СВЦЭМ!$B$34:$B$777,T$11)+'СЕТ СН'!$F$9+СВЦЭМ!$D$10+'СЕТ СН'!$F$6</f>
        <v>1032.7694758600001</v>
      </c>
      <c r="U34" s="37">
        <f>SUMIFS(СВЦЭМ!$C$34:$C$777,СВЦЭМ!$A$34:$A$777,$A34,СВЦЭМ!$B$34:$B$777,U$11)+'СЕТ СН'!$F$9+СВЦЭМ!$D$10+'СЕТ СН'!$F$6</f>
        <v>1010.60561155</v>
      </c>
      <c r="V34" s="37">
        <f>SUMIFS(СВЦЭМ!$C$34:$C$777,СВЦЭМ!$A$34:$A$777,$A34,СВЦЭМ!$B$34:$B$777,V$11)+'СЕТ СН'!$F$9+СВЦЭМ!$D$10+'СЕТ СН'!$F$6</f>
        <v>1030.6324557299999</v>
      </c>
      <c r="W34" s="37">
        <f>SUMIFS(СВЦЭМ!$C$34:$C$777,СВЦЭМ!$A$34:$A$777,$A34,СВЦЭМ!$B$34:$B$777,W$11)+'СЕТ СН'!$F$9+СВЦЭМ!$D$10+'СЕТ СН'!$F$6</f>
        <v>1044.68887167</v>
      </c>
      <c r="X34" s="37">
        <f>SUMIFS(СВЦЭМ!$C$34:$C$777,СВЦЭМ!$A$34:$A$777,$A34,СВЦЭМ!$B$34:$B$777,X$11)+'СЕТ СН'!$F$9+СВЦЭМ!$D$10+'СЕТ СН'!$F$6</f>
        <v>1109.1606364300001</v>
      </c>
      <c r="Y34" s="37">
        <f>SUMIFS(СВЦЭМ!$C$34:$C$777,СВЦЭМ!$A$34:$A$777,$A34,СВЦЭМ!$B$34:$B$777,Y$11)+'СЕТ СН'!$F$9+СВЦЭМ!$D$10+'СЕТ СН'!$F$6</f>
        <v>1101.7269578200001</v>
      </c>
    </row>
    <row r="35" spans="1:25" ht="15.75" x14ac:dyDescent="0.2">
      <c r="A35" s="36">
        <f t="shared" si="0"/>
        <v>42606</v>
      </c>
      <c r="B35" s="37">
        <f>SUMIFS(СВЦЭМ!$C$34:$C$777,СВЦЭМ!$A$34:$A$777,$A35,СВЦЭМ!$B$34:$B$777,B$11)+'СЕТ СН'!$F$9+СВЦЭМ!$D$10+'СЕТ СН'!$F$6</f>
        <v>1178.83179677</v>
      </c>
      <c r="C35" s="37">
        <f>SUMIFS(СВЦЭМ!$C$34:$C$777,СВЦЭМ!$A$34:$A$777,$A35,СВЦЭМ!$B$34:$B$777,C$11)+'СЕТ СН'!$F$9+СВЦЭМ!$D$10+'СЕТ СН'!$F$6</f>
        <v>1233.52630172</v>
      </c>
      <c r="D35" s="37">
        <f>SUMIFS(СВЦЭМ!$C$34:$C$777,СВЦЭМ!$A$34:$A$777,$A35,СВЦЭМ!$B$34:$B$777,D$11)+'СЕТ СН'!$F$9+СВЦЭМ!$D$10+'СЕТ СН'!$F$6</f>
        <v>1228.5287680800002</v>
      </c>
      <c r="E35" s="37">
        <f>SUMIFS(СВЦЭМ!$C$34:$C$777,СВЦЭМ!$A$34:$A$777,$A35,СВЦЭМ!$B$34:$B$777,E$11)+'СЕТ СН'!$F$9+СВЦЭМ!$D$10+'СЕТ СН'!$F$6</f>
        <v>1236.50821851</v>
      </c>
      <c r="F35" s="37">
        <f>SUMIFS(СВЦЭМ!$C$34:$C$777,СВЦЭМ!$A$34:$A$777,$A35,СВЦЭМ!$B$34:$B$777,F$11)+'СЕТ СН'!$F$9+СВЦЭМ!$D$10+'СЕТ СН'!$F$6</f>
        <v>1218.0732486900001</v>
      </c>
      <c r="G35" s="37">
        <f>SUMIFS(СВЦЭМ!$C$34:$C$777,СВЦЭМ!$A$34:$A$777,$A35,СВЦЭМ!$B$34:$B$777,G$11)+'СЕТ СН'!$F$9+СВЦЭМ!$D$10+'СЕТ СН'!$F$6</f>
        <v>1263.0197077</v>
      </c>
      <c r="H35" s="37">
        <f>SUMIFS(СВЦЭМ!$C$34:$C$777,СВЦЭМ!$A$34:$A$777,$A35,СВЦЭМ!$B$34:$B$777,H$11)+'СЕТ СН'!$F$9+СВЦЭМ!$D$10+'СЕТ СН'!$F$6</f>
        <v>1207.7112673400002</v>
      </c>
      <c r="I35" s="37">
        <f>SUMIFS(СВЦЭМ!$C$34:$C$777,СВЦЭМ!$A$34:$A$777,$A35,СВЦЭМ!$B$34:$B$777,I$11)+'СЕТ СН'!$F$9+СВЦЭМ!$D$10+'СЕТ СН'!$F$6</f>
        <v>1190.30726239</v>
      </c>
      <c r="J35" s="37">
        <f>SUMIFS(СВЦЭМ!$C$34:$C$777,СВЦЭМ!$A$34:$A$777,$A35,СВЦЭМ!$B$34:$B$777,J$11)+'СЕТ СН'!$F$9+СВЦЭМ!$D$10+'СЕТ СН'!$F$6</f>
        <v>1117.94136011</v>
      </c>
      <c r="K35" s="37">
        <f>SUMIFS(СВЦЭМ!$C$34:$C$777,СВЦЭМ!$A$34:$A$777,$A35,СВЦЭМ!$B$34:$B$777,K$11)+'СЕТ СН'!$F$9+СВЦЭМ!$D$10+'СЕТ СН'!$F$6</f>
        <v>1044.3152754400001</v>
      </c>
      <c r="L35" s="37">
        <f>SUMIFS(СВЦЭМ!$C$34:$C$777,СВЦЭМ!$A$34:$A$777,$A35,СВЦЭМ!$B$34:$B$777,L$11)+'СЕТ СН'!$F$9+СВЦЭМ!$D$10+'СЕТ СН'!$F$6</f>
        <v>1039.4580702100002</v>
      </c>
      <c r="M35" s="37">
        <f>SUMIFS(СВЦЭМ!$C$34:$C$777,СВЦЭМ!$A$34:$A$777,$A35,СВЦЭМ!$B$34:$B$777,M$11)+'СЕТ СН'!$F$9+СВЦЭМ!$D$10+'СЕТ СН'!$F$6</f>
        <v>1070.4164865299999</v>
      </c>
      <c r="N35" s="37">
        <f>SUMIFS(СВЦЭМ!$C$34:$C$777,СВЦЭМ!$A$34:$A$777,$A35,СВЦЭМ!$B$34:$B$777,N$11)+'СЕТ СН'!$F$9+СВЦЭМ!$D$10+'СЕТ СН'!$F$6</f>
        <v>1032.26651468</v>
      </c>
      <c r="O35" s="37">
        <f>SUMIFS(СВЦЭМ!$C$34:$C$777,СВЦЭМ!$A$34:$A$777,$A35,СВЦЭМ!$B$34:$B$777,O$11)+'СЕТ СН'!$F$9+СВЦЭМ!$D$10+'СЕТ СН'!$F$6</f>
        <v>1087.79643541</v>
      </c>
      <c r="P35" s="37">
        <f>SUMIFS(СВЦЭМ!$C$34:$C$777,СВЦЭМ!$A$34:$A$777,$A35,СВЦЭМ!$B$34:$B$777,P$11)+'СЕТ СН'!$F$9+СВЦЭМ!$D$10+'СЕТ СН'!$F$6</f>
        <v>1109.3733224500002</v>
      </c>
      <c r="Q35" s="37">
        <f>SUMIFS(СВЦЭМ!$C$34:$C$777,СВЦЭМ!$A$34:$A$777,$A35,СВЦЭМ!$B$34:$B$777,Q$11)+'СЕТ СН'!$F$9+СВЦЭМ!$D$10+'СЕТ СН'!$F$6</f>
        <v>1066.3934182399998</v>
      </c>
      <c r="R35" s="37">
        <f>SUMIFS(СВЦЭМ!$C$34:$C$777,СВЦЭМ!$A$34:$A$777,$A35,СВЦЭМ!$B$34:$B$777,R$11)+'СЕТ СН'!$F$9+СВЦЭМ!$D$10+'СЕТ СН'!$F$6</f>
        <v>1036.4154192599999</v>
      </c>
      <c r="S35" s="37">
        <f>SUMIFS(СВЦЭМ!$C$34:$C$777,СВЦЭМ!$A$34:$A$777,$A35,СВЦЭМ!$B$34:$B$777,S$11)+'СЕТ СН'!$F$9+СВЦЭМ!$D$10+'СЕТ СН'!$F$6</f>
        <v>1006.1740415200001</v>
      </c>
      <c r="T35" s="37">
        <f>SUMIFS(СВЦЭМ!$C$34:$C$777,СВЦЭМ!$A$34:$A$777,$A35,СВЦЭМ!$B$34:$B$777,T$11)+'СЕТ СН'!$F$9+СВЦЭМ!$D$10+'СЕТ СН'!$F$6</f>
        <v>1031.7846379699999</v>
      </c>
      <c r="U35" s="37">
        <f>SUMIFS(СВЦЭМ!$C$34:$C$777,СВЦЭМ!$A$34:$A$777,$A35,СВЦЭМ!$B$34:$B$777,U$11)+'СЕТ СН'!$F$9+СВЦЭМ!$D$10+'СЕТ СН'!$F$6</f>
        <v>1041.6086782299999</v>
      </c>
      <c r="V35" s="37">
        <f>SUMIFS(СВЦЭМ!$C$34:$C$777,СВЦЭМ!$A$34:$A$777,$A35,СВЦЭМ!$B$34:$B$777,V$11)+'СЕТ СН'!$F$9+СВЦЭМ!$D$10+'СЕТ СН'!$F$6</f>
        <v>1069.8109047900002</v>
      </c>
      <c r="W35" s="37">
        <f>SUMIFS(СВЦЭМ!$C$34:$C$777,СВЦЭМ!$A$34:$A$777,$A35,СВЦЭМ!$B$34:$B$777,W$11)+'СЕТ СН'!$F$9+СВЦЭМ!$D$10+'СЕТ СН'!$F$6</f>
        <v>1076.91551162</v>
      </c>
      <c r="X35" s="37">
        <f>SUMIFS(СВЦЭМ!$C$34:$C$777,СВЦЭМ!$A$34:$A$777,$A35,СВЦЭМ!$B$34:$B$777,X$11)+'СЕТ СН'!$F$9+СВЦЭМ!$D$10+'СЕТ СН'!$F$6</f>
        <v>1017.2097693500001</v>
      </c>
      <c r="Y35" s="37">
        <f>SUMIFS(СВЦЭМ!$C$34:$C$777,СВЦЭМ!$A$34:$A$777,$A35,СВЦЭМ!$B$34:$B$777,Y$11)+'СЕТ СН'!$F$9+СВЦЭМ!$D$10+'СЕТ СН'!$F$6</f>
        <v>1025.1158100500002</v>
      </c>
    </row>
    <row r="36" spans="1:25" ht="15.75" x14ac:dyDescent="0.2">
      <c r="A36" s="36">
        <f t="shared" si="0"/>
        <v>42607</v>
      </c>
      <c r="B36" s="37">
        <f>SUMIFS(СВЦЭМ!$C$34:$C$777,СВЦЭМ!$A$34:$A$777,$A36,СВЦЭМ!$B$34:$B$777,B$11)+'СЕТ СН'!$F$9+СВЦЭМ!$D$10+'СЕТ СН'!$F$6</f>
        <v>1131.27226883</v>
      </c>
      <c r="C36" s="37">
        <f>SUMIFS(СВЦЭМ!$C$34:$C$777,СВЦЭМ!$A$34:$A$777,$A36,СВЦЭМ!$B$34:$B$777,C$11)+'СЕТ СН'!$F$9+СВЦЭМ!$D$10+'СЕТ СН'!$F$6</f>
        <v>1200.4516925200001</v>
      </c>
      <c r="D36" s="37">
        <f>SUMIFS(СВЦЭМ!$C$34:$C$777,СВЦЭМ!$A$34:$A$777,$A36,СВЦЭМ!$B$34:$B$777,D$11)+'СЕТ СН'!$F$9+СВЦЭМ!$D$10+'СЕТ СН'!$F$6</f>
        <v>1219.7699385199999</v>
      </c>
      <c r="E36" s="37">
        <f>SUMIFS(СВЦЭМ!$C$34:$C$777,СВЦЭМ!$A$34:$A$777,$A36,СВЦЭМ!$B$34:$B$777,E$11)+'СЕТ СН'!$F$9+СВЦЭМ!$D$10+'СЕТ СН'!$F$6</f>
        <v>1220.20672956</v>
      </c>
      <c r="F36" s="37">
        <f>SUMIFS(СВЦЭМ!$C$34:$C$777,СВЦЭМ!$A$34:$A$777,$A36,СВЦЭМ!$B$34:$B$777,F$11)+'СЕТ СН'!$F$9+СВЦЭМ!$D$10+'СЕТ СН'!$F$6</f>
        <v>1211.5333565000001</v>
      </c>
      <c r="G36" s="37">
        <f>SUMIFS(СВЦЭМ!$C$34:$C$777,СВЦЭМ!$A$34:$A$777,$A36,СВЦЭМ!$B$34:$B$777,G$11)+'СЕТ СН'!$F$9+СВЦЭМ!$D$10+'СЕТ СН'!$F$6</f>
        <v>1281.8326469799999</v>
      </c>
      <c r="H36" s="37">
        <f>SUMIFS(СВЦЭМ!$C$34:$C$777,СВЦЭМ!$A$34:$A$777,$A36,СВЦЭМ!$B$34:$B$777,H$11)+'СЕТ СН'!$F$9+СВЦЭМ!$D$10+'СЕТ СН'!$F$6</f>
        <v>1164.7601886699999</v>
      </c>
      <c r="I36" s="37">
        <f>SUMIFS(СВЦЭМ!$C$34:$C$777,СВЦЭМ!$A$34:$A$777,$A36,СВЦЭМ!$B$34:$B$777,I$11)+'СЕТ СН'!$F$9+СВЦЭМ!$D$10+'СЕТ СН'!$F$6</f>
        <v>1114.7227416800001</v>
      </c>
      <c r="J36" s="37">
        <f>SUMIFS(СВЦЭМ!$C$34:$C$777,СВЦЭМ!$A$34:$A$777,$A36,СВЦЭМ!$B$34:$B$777,J$11)+'СЕТ СН'!$F$9+СВЦЭМ!$D$10+'СЕТ СН'!$F$6</f>
        <v>1073.0539898699999</v>
      </c>
      <c r="K36" s="37">
        <f>SUMIFS(СВЦЭМ!$C$34:$C$777,СВЦЭМ!$A$34:$A$777,$A36,СВЦЭМ!$B$34:$B$777,K$11)+'СЕТ СН'!$F$9+СВЦЭМ!$D$10+'СЕТ СН'!$F$6</f>
        <v>996.02416034000009</v>
      </c>
      <c r="L36" s="37">
        <f>SUMIFS(СВЦЭМ!$C$34:$C$777,СВЦЭМ!$A$34:$A$777,$A36,СВЦЭМ!$B$34:$B$777,L$11)+'СЕТ СН'!$F$9+СВЦЭМ!$D$10+'СЕТ СН'!$F$6</f>
        <v>991.20178528999998</v>
      </c>
      <c r="M36" s="37">
        <f>SUMIFS(СВЦЭМ!$C$34:$C$777,СВЦЭМ!$A$34:$A$777,$A36,СВЦЭМ!$B$34:$B$777,M$11)+'СЕТ СН'!$F$9+СВЦЭМ!$D$10+'СЕТ СН'!$F$6</f>
        <v>1065.0739068900002</v>
      </c>
      <c r="N36" s="37">
        <f>SUMIFS(СВЦЭМ!$C$34:$C$777,СВЦЭМ!$A$34:$A$777,$A36,СВЦЭМ!$B$34:$B$777,N$11)+'СЕТ СН'!$F$9+СВЦЭМ!$D$10+'СЕТ СН'!$F$6</f>
        <v>1022.62634329</v>
      </c>
      <c r="O36" s="37">
        <f>SUMIFS(СВЦЭМ!$C$34:$C$777,СВЦЭМ!$A$34:$A$777,$A36,СВЦЭМ!$B$34:$B$777,O$11)+'СЕТ СН'!$F$9+СВЦЭМ!$D$10+'СЕТ СН'!$F$6</f>
        <v>1010.43170037</v>
      </c>
      <c r="P36" s="37">
        <f>SUMIFS(СВЦЭМ!$C$34:$C$777,СВЦЭМ!$A$34:$A$777,$A36,СВЦЭМ!$B$34:$B$777,P$11)+'СЕТ СН'!$F$9+СВЦЭМ!$D$10+'СЕТ СН'!$F$6</f>
        <v>984.26327423000009</v>
      </c>
      <c r="Q36" s="37">
        <f>SUMIFS(СВЦЭМ!$C$34:$C$777,СВЦЭМ!$A$34:$A$777,$A36,СВЦЭМ!$B$34:$B$777,Q$11)+'СЕТ СН'!$F$9+СВЦЭМ!$D$10+'СЕТ СН'!$F$6</f>
        <v>975.75067858</v>
      </c>
      <c r="R36" s="37">
        <f>SUMIFS(СВЦЭМ!$C$34:$C$777,СВЦЭМ!$A$34:$A$777,$A36,СВЦЭМ!$B$34:$B$777,R$11)+'СЕТ СН'!$F$9+СВЦЭМ!$D$10+'СЕТ СН'!$F$6</f>
        <v>1039.4164907200002</v>
      </c>
      <c r="S36" s="37">
        <f>SUMIFS(СВЦЭМ!$C$34:$C$777,СВЦЭМ!$A$34:$A$777,$A36,СВЦЭМ!$B$34:$B$777,S$11)+'СЕТ СН'!$F$9+СВЦЭМ!$D$10+'СЕТ СН'!$F$6</f>
        <v>1073.5396979500001</v>
      </c>
      <c r="T36" s="37">
        <f>SUMIFS(СВЦЭМ!$C$34:$C$777,СВЦЭМ!$A$34:$A$777,$A36,СВЦЭМ!$B$34:$B$777,T$11)+'СЕТ СН'!$F$9+СВЦЭМ!$D$10+'СЕТ СН'!$F$6</f>
        <v>1158.1373656200001</v>
      </c>
      <c r="U36" s="37">
        <f>SUMIFS(СВЦЭМ!$C$34:$C$777,СВЦЭМ!$A$34:$A$777,$A36,СВЦЭМ!$B$34:$B$777,U$11)+'СЕТ СН'!$F$9+СВЦЭМ!$D$10+'СЕТ СН'!$F$6</f>
        <v>1173.8296375</v>
      </c>
      <c r="V36" s="37">
        <f>SUMIFS(СВЦЭМ!$C$34:$C$777,СВЦЭМ!$A$34:$A$777,$A36,СВЦЭМ!$B$34:$B$777,V$11)+'СЕТ СН'!$F$9+СВЦЭМ!$D$10+'СЕТ СН'!$F$6</f>
        <v>1186.7863411100002</v>
      </c>
      <c r="W36" s="37">
        <f>SUMIFS(СВЦЭМ!$C$34:$C$777,СВЦЭМ!$A$34:$A$777,$A36,СВЦЭМ!$B$34:$B$777,W$11)+'СЕТ СН'!$F$9+СВЦЭМ!$D$10+'СЕТ СН'!$F$6</f>
        <v>1187.31262629</v>
      </c>
      <c r="X36" s="37">
        <f>SUMIFS(СВЦЭМ!$C$34:$C$777,СВЦЭМ!$A$34:$A$777,$A36,СВЦЭМ!$B$34:$B$777,X$11)+'СЕТ СН'!$F$9+СВЦЭМ!$D$10+'СЕТ СН'!$F$6</f>
        <v>1154.3308925400001</v>
      </c>
      <c r="Y36" s="37">
        <f>SUMIFS(СВЦЭМ!$C$34:$C$777,СВЦЭМ!$A$34:$A$777,$A36,СВЦЭМ!$B$34:$B$777,Y$11)+'СЕТ СН'!$F$9+СВЦЭМ!$D$10+'СЕТ СН'!$F$6</f>
        <v>1153.6182709499999</v>
      </c>
    </row>
    <row r="37" spans="1:25" ht="15.75" x14ac:dyDescent="0.2">
      <c r="A37" s="36">
        <f t="shared" si="0"/>
        <v>42608</v>
      </c>
      <c r="B37" s="37">
        <f>SUMIFS(СВЦЭМ!$C$34:$C$777,СВЦЭМ!$A$34:$A$777,$A37,СВЦЭМ!$B$34:$B$777,B$11)+'СЕТ СН'!$F$9+СВЦЭМ!$D$10+'СЕТ СН'!$F$6</f>
        <v>1247.5405426900002</v>
      </c>
      <c r="C37" s="37">
        <f>SUMIFS(СВЦЭМ!$C$34:$C$777,СВЦЭМ!$A$34:$A$777,$A37,СВЦЭМ!$B$34:$B$777,C$11)+'СЕТ СН'!$F$9+СВЦЭМ!$D$10+'СЕТ СН'!$F$6</f>
        <v>1307.8920733300001</v>
      </c>
      <c r="D37" s="37">
        <f>SUMIFS(СВЦЭМ!$C$34:$C$777,СВЦЭМ!$A$34:$A$777,$A37,СВЦЭМ!$B$34:$B$777,D$11)+'СЕТ СН'!$F$9+СВЦЭМ!$D$10+'СЕТ СН'!$F$6</f>
        <v>1359.0074842600002</v>
      </c>
      <c r="E37" s="37">
        <f>SUMIFS(СВЦЭМ!$C$34:$C$777,СВЦЭМ!$A$34:$A$777,$A37,СВЦЭМ!$B$34:$B$777,E$11)+'СЕТ СН'!$F$9+СВЦЭМ!$D$10+'СЕТ СН'!$F$6</f>
        <v>1360.4616183899998</v>
      </c>
      <c r="F37" s="37">
        <f>SUMIFS(СВЦЭМ!$C$34:$C$777,СВЦЭМ!$A$34:$A$777,$A37,СВЦЭМ!$B$34:$B$777,F$11)+'СЕТ СН'!$F$9+СВЦЭМ!$D$10+'СЕТ СН'!$F$6</f>
        <v>1372.9762999999998</v>
      </c>
      <c r="G37" s="37">
        <f>SUMIFS(СВЦЭМ!$C$34:$C$777,СВЦЭМ!$A$34:$A$777,$A37,СВЦЭМ!$B$34:$B$777,G$11)+'СЕТ СН'!$F$9+СВЦЭМ!$D$10+'СЕТ СН'!$F$6</f>
        <v>1404.5465313199998</v>
      </c>
      <c r="H37" s="37">
        <f>SUMIFS(СВЦЭМ!$C$34:$C$777,СВЦЭМ!$A$34:$A$777,$A37,СВЦЭМ!$B$34:$B$777,H$11)+'СЕТ СН'!$F$9+СВЦЭМ!$D$10+'СЕТ СН'!$F$6</f>
        <v>1424.4213546299998</v>
      </c>
      <c r="I37" s="37">
        <f>SUMIFS(СВЦЭМ!$C$34:$C$777,СВЦЭМ!$A$34:$A$777,$A37,СВЦЭМ!$B$34:$B$777,I$11)+'СЕТ СН'!$F$9+СВЦЭМ!$D$10+'СЕТ СН'!$F$6</f>
        <v>1268.3254214600001</v>
      </c>
      <c r="J37" s="37">
        <f>SUMIFS(СВЦЭМ!$C$34:$C$777,СВЦЭМ!$A$34:$A$777,$A37,СВЦЭМ!$B$34:$B$777,J$11)+'СЕТ СН'!$F$9+СВЦЭМ!$D$10+'СЕТ СН'!$F$6</f>
        <v>1127.45137804</v>
      </c>
      <c r="K37" s="37">
        <f>SUMIFS(СВЦЭМ!$C$34:$C$777,СВЦЭМ!$A$34:$A$777,$A37,СВЦЭМ!$B$34:$B$777,K$11)+'СЕТ СН'!$F$9+СВЦЭМ!$D$10+'СЕТ СН'!$F$6</f>
        <v>1076.9619443699999</v>
      </c>
      <c r="L37" s="37">
        <f>SUMIFS(СВЦЭМ!$C$34:$C$777,СВЦЭМ!$A$34:$A$777,$A37,СВЦЭМ!$B$34:$B$777,L$11)+'СЕТ СН'!$F$9+СВЦЭМ!$D$10+'СЕТ СН'!$F$6</f>
        <v>1098.8566765599999</v>
      </c>
      <c r="M37" s="37">
        <f>SUMIFS(СВЦЭМ!$C$34:$C$777,СВЦЭМ!$A$34:$A$777,$A37,СВЦЭМ!$B$34:$B$777,M$11)+'СЕТ СН'!$F$9+СВЦЭМ!$D$10+'СЕТ СН'!$F$6</f>
        <v>1198.59658973</v>
      </c>
      <c r="N37" s="37">
        <f>SUMIFS(СВЦЭМ!$C$34:$C$777,СВЦЭМ!$A$34:$A$777,$A37,СВЦЭМ!$B$34:$B$777,N$11)+'СЕТ СН'!$F$9+СВЦЭМ!$D$10+'СЕТ СН'!$F$6</f>
        <v>1104.75954548</v>
      </c>
      <c r="O37" s="37">
        <f>SUMIFS(СВЦЭМ!$C$34:$C$777,СВЦЭМ!$A$34:$A$777,$A37,СВЦЭМ!$B$34:$B$777,O$11)+'СЕТ СН'!$F$9+СВЦЭМ!$D$10+'СЕТ СН'!$F$6</f>
        <v>1345.5189107800002</v>
      </c>
      <c r="P37" s="37">
        <f>SUMIFS(СВЦЭМ!$C$34:$C$777,СВЦЭМ!$A$34:$A$777,$A37,СВЦЭМ!$B$34:$B$777,P$11)+'СЕТ СН'!$F$9+СВЦЭМ!$D$10+'СЕТ СН'!$F$6</f>
        <v>1476.93958733</v>
      </c>
      <c r="Q37" s="37">
        <f>SUMIFS(СВЦЭМ!$C$34:$C$777,СВЦЭМ!$A$34:$A$777,$A37,СВЦЭМ!$B$34:$B$777,Q$11)+'СЕТ СН'!$F$9+СВЦЭМ!$D$10+'СЕТ СН'!$F$6</f>
        <v>1203.21605172</v>
      </c>
      <c r="R37" s="37">
        <f>SUMIFS(СВЦЭМ!$C$34:$C$777,СВЦЭМ!$A$34:$A$777,$A37,СВЦЭМ!$B$34:$B$777,R$11)+'СЕТ СН'!$F$9+СВЦЭМ!$D$10+'СЕТ СН'!$F$6</f>
        <v>1065.72334632</v>
      </c>
      <c r="S37" s="37">
        <f>SUMIFS(СВЦЭМ!$C$34:$C$777,СВЦЭМ!$A$34:$A$777,$A37,СВЦЭМ!$B$34:$B$777,S$11)+'СЕТ СН'!$F$9+СВЦЭМ!$D$10+'СЕТ СН'!$F$6</f>
        <v>1126.3491114000001</v>
      </c>
      <c r="T37" s="37">
        <f>SUMIFS(СВЦЭМ!$C$34:$C$777,СВЦЭМ!$A$34:$A$777,$A37,СВЦЭМ!$B$34:$B$777,T$11)+'СЕТ СН'!$F$9+СВЦЭМ!$D$10+'СЕТ СН'!$F$6</f>
        <v>1111.6541388599999</v>
      </c>
      <c r="U37" s="37">
        <f>SUMIFS(СВЦЭМ!$C$34:$C$777,СВЦЭМ!$A$34:$A$777,$A37,СВЦЭМ!$B$34:$B$777,U$11)+'СЕТ СН'!$F$9+СВЦЭМ!$D$10+'СЕТ СН'!$F$6</f>
        <v>1172.5751189500002</v>
      </c>
      <c r="V37" s="37">
        <f>SUMIFS(СВЦЭМ!$C$34:$C$777,СВЦЭМ!$A$34:$A$777,$A37,СВЦЭМ!$B$34:$B$777,V$11)+'СЕТ СН'!$F$9+СВЦЭМ!$D$10+'СЕТ СН'!$F$6</f>
        <v>1206.196469</v>
      </c>
      <c r="W37" s="37">
        <f>SUMIFS(СВЦЭМ!$C$34:$C$777,СВЦЭМ!$A$34:$A$777,$A37,СВЦЭМ!$B$34:$B$777,W$11)+'СЕТ СН'!$F$9+СВЦЭМ!$D$10+'СЕТ СН'!$F$6</f>
        <v>1163.8006610800001</v>
      </c>
      <c r="X37" s="37">
        <f>SUMIFS(СВЦЭМ!$C$34:$C$777,СВЦЭМ!$A$34:$A$777,$A37,СВЦЭМ!$B$34:$B$777,X$11)+'СЕТ СН'!$F$9+СВЦЭМ!$D$10+'СЕТ СН'!$F$6</f>
        <v>1120.2012121600001</v>
      </c>
      <c r="Y37" s="37">
        <f>SUMIFS(СВЦЭМ!$C$34:$C$777,СВЦЭМ!$A$34:$A$777,$A37,СВЦЭМ!$B$34:$B$777,Y$11)+'СЕТ СН'!$F$9+СВЦЭМ!$D$10+'СЕТ СН'!$F$6</f>
        <v>1075.2814994</v>
      </c>
    </row>
    <row r="38" spans="1:25" ht="15.75" x14ac:dyDescent="0.2">
      <c r="A38" s="36">
        <f t="shared" si="0"/>
        <v>42609</v>
      </c>
      <c r="B38" s="37">
        <f>SUMIFS(СВЦЭМ!$C$34:$C$777,СВЦЭМ!$A$34:$A$777,$A38,СВЦЭМ!$B$34:$B$777,B$11)+'СЕТ СН'!$F$9+СВЦЭМ!$D$10+'СЕТ СН'!$F$6</f>
        <v>1152.75677784</v>
      </c>
      <c r="C38" s="37">
        <f>SUMIFS(СВЦЭМ!$C$34:$C$777,СВЦЭМ!$A$34:$A$777,$A38,СВЦЭМ!$B$34:$B$777,C$11)+'СЕТ СН'!$F$9+СВЦЭМ!$D$10+'СЕТ СН'!$F$6</f>
        <v>1202.3964862100001</v>
      </c>
      <c r="D38" s="37">
        <f>SUMIFS(СВЦЭМ!$C$34:$C$777,СВЦЭМ!$A$34:$A$777,$A38,СВЦЭМ!$B$34:$B$777,D$11)+'СЕТ СН'!$F$9+СВЦЭМ!$D$10+'СЕТ СН'!$F$6</f>
        <v>1248.71243968</v>
      </c>
      <c r="E38" s="37">
        <f>SUMIFS(СВЦЭМ!$C$34:$C$777,СВЦЭМ!$A$34:$A$777,$A38,СВЦЭМ!$B$34:$B$777,E$11)+'СЕТ СН'!$F$9+СВЦЭМ!$D$10+'СЕТ СН'!$F$6</f>
        <v>1269.7808719499999</v>
      </c>
      <c r="F38" s="37">
        <f>SUMIFS(СВЦЭМ!$C$34:$C$777,СВЦЭМ!$A$34:$A$777,$A38,СВЦЭМ!$B$34:$B$777,F$11)+'СЕТ СН'!$F$9+СВЦЭМ!$D$10+'СЕТ СН'!$F$6</f>
        <v>1270.37078993</v>
      </c>
      <c r="G38" s="37">
        <f>SUMIFS(СВЦЭМ!$C$34:$C$777,СВЦЭМ!$A$34:$A$777,$A38,СВЦЭМ!$B$34:$B$777,G$11)+'СЕТ СН'!$F$9+СВЦЭМ!$D$10+'СЕТ СН'!$F$6</f>
        <v>1273.0292262</v>
      </c>
      <c r="H38" s="37">
        <f>SUMIFS(СВЦЭМ!$C$34:$C$777,СВЦЭМ!$A$34:$A$777,$A38,СВЦЭМ!$B$34:$B$777,H$11)+'СЕТ СН'!$F$9+СВЦЭМ!$D$10+'СЕТ СН'!$F$6</f>
        <v>1255.9281348700001</v>
      </c>
      <c r="I38" s="37">
        <f>SUMIFS(СВЦЭМ!$C$34:$C$777,СВЦЭМ!$A$34:$A$777,$A38,СВЦЭМ!$B$34:$B$777,I$11)+'СЕТ СН'!$F$9+СВЦЭМ!$D$10+'СЕТ СН'!$F$6</f>
        <v>1249.8353440599999</v>
      </c>
      <c r="J38" s="37">
        <f>SUMIFS(СВЦЭМ!$C$34:$C$777,СВЦЭМ!$A$34:$A$777,$A38,СВЦЭМ!$B$34:$B$777,J$11)+'СЕТ СН'!$F$9+СВЦЭМ!$D$10+'СЕТ СН'!$F$6</f>
        <v>1195.33773288</v>
      </c>
      <c r="K38" s="37">
        <f>SUMIFS(СВЦЭМ!$C$34:$C$777,СВЦЭМ!$A$34:$A$777,$A38,СВЦЭМ!$B$34:$B$777,K$11)+'СЕТ СН'!$F$9+СВЦЭМ!$D$10+'СЕТ СН'!$F$6</f>
        <v>1130.8727302100001</v>
      </c>
      <c r="L38" s="37">
        <f>SUMIFS(СВЦЭМ!$C$34:$C$777,СВЦЭМ!$A$34:$A$777,$A38,СВЦЭМ!$B$34:$B$777,L$11)+'СЕТ СН'!$F$9+СВЦЭМ!$D$10+'СЕТ СН'!$F$6</f>
        <v>1182.7684459500001</v>
      </c>
      <c r="M38" s="37">
        <f>SUMIFS(СВЦЭМ!$C$34:$C$777,СВЦЭМ!$A$34:$A$777,$A38,СВЦЭМ!$B$34:$B$777,M$11)+'СЕТ СН'!$F$9+СВЦЭМ!$D$10+'СЕТ СН'!$F$6</f>
        <v>1283.6322009999999</v>
      </c>
      <c r="N38" s="37">
        <f>SUMIFS(СВЦЭМ!$C$34:$C$777,СВЦЭМ!$A$34:$A$777,$A38,СВЦЭМ!$B$34:$B$777,N$11)+'СЕТ СН'!$F$9+СВЦЭМ!$D$10+'СЕТ СН'!$F$6</f>
        <v>1295.5900737900001</v>
      </c>
      <c r="O38" s="37">
        <f>SUMIFS(СВЦЭМ!$C$34:$C$777,СВЦЭМ!$A$34:$A$777,$A38,СВЦЭМ!$B$34:$B$777,O$11)+'СЕТ СН'!$F$9+СВЦЭМ!$D$10+'СЕТ СН'!$F$6</f>
        <v>1378.2300596</v>
      </c>
      <c r="P38" s="37">
        <f>SUMIFS(СВЦЭМ!$C$34:$C$777,СВЦЭМ!$A$34:$A$777,$A38,СВЦЭМ!$B$34:$B$777,P$11)+'СЕТ СН'!$F$9+СВЦЭМ!$D$10+'СЕТ СН'!$F$6</f>
        <v>1237.8855929199999</v>
      </c>
      <c r="Q38" s="37">
        <f>SUMIFS(СВЦЭМ!$C$34:$C$777,СВЦЭМ!$A$34:$A$777,$A38,СВЦЭМ!$B$34:$B$777,Q$11)+'СЕТ СН'!$F$9+СВЦЭМ!$D$10+'СЕТ СН'!$F$6</f>
        <v>1215.8025486000001</v>
      </c>
      <c r="R38" s="37">
        <f>SUMIFS(СВЦЭМ!$C$34:$C$777,СВЦЭМ!$A$34:$A$777,$A38,СВЦЭМ!$B$34:$B$777,R$11)+'СЕТ СН'!$F$9+СВЦЭМ!$D$10+'СЕТ СН'!$F$6</f>
        <v>1196.79373326</v>
      </c>
      <c r="S38" s="37">
        <f>SUMIFS(СВЦЭМ!$C$34:$C$777,СВЦЭМ!$A$34:$A$777,$A38,СВЦЭМ!$B$34:$B$777,S$11)+'СЕТ СН'!$F$9+СВЦЭМ!$D$10+'СЕТ СН'!$F$6</f>
        <v>1182.8681897400002</v>
      </c>
      <c r="T38" s="37">
        <f>SUMIFS(СВЦЭМ!$C$34:$C$777,СВЦЭМ!$A$34:$A$777,$A38,СВЦЭМ!$B$34:$B$777,T$11)+'СЕТ СН'!$F$9+СВЦЭМ!$D$10+'СЕТ СН'!$F$6</f>
        <v>1205.2493798800001</v>
      </c>
      <c r="U38" s="37">
        <f>SUMIFS(СВЦЭМ!$C$34:$C$777,СВЦЭМ!$A$34:$A$777,$A38,СВЦЭМ!$B$34:$B$777,U$11)+'СЕТ СН'!$F$9+СВЦЭМ!$D$10+'СЕТ СН'!$F$6</f>
        <v>1192.8364502100001</v>
      </c>
      <c r="V38" s="37">
        <f>SUMIFS(СВЦЭМ!$C$34:$C$777,СВЦЭМ!$A$34:$A$777,$A38,СВЦЭМ!$B$34:$B$777,V$11)+'СЕТ СН'!$F$9+СВЦЭМ!$D$10+'СЕТ СН'!$F$6</f>
        <v>1210.9754758399999</v>
      </c>
      <c r="W38" s="37">
        <f>SUMIFS(СВЦЭМ!$C$34:$C$777,СВЦЭМ!$A$34:$A$777,$A38,СВЦЭМ!$B$34:$B$777,W$11)+'СЕТ СН'!$F$9+СВЦЭМ!$D$10+'СЕТ СН'!$F$6</f>
        <v>1245.92910342</v>
      </c>
      <c r="X38" s="37">
        <f>SUMIFS(СВЦЭМ!$C$34:$C$777,СВЦЭМ!$A$34:$A$777,$A38,СВЦЭМ!$B$34:$B$777,X$11)+'СЕТ СН'!$F$9+СВЦЭМ!$D$10+'СЕТ СН'!$F$6</f>
        <v>1165.1832994599999</v>
      </c>
      <c r="Y38" s="37">
        <f>SUMIFS(СВЦЭМ!$C$34:$C$777,СВЦЭМ!$A$34:$A$777,$A38,СВЦЭМ!$B$34:$B$777,Y$11)+'СЕТ СН'!$F$9+СВЦЭМ!$D$10+'СЕТ СН'!$F$6</f>
        <v>1182.4275911700001</v>
      </c>
    </row>
    <row r="39" spans="1:25" ht="15.75" x14ac:dyDescent="0.2">
      <c r="A39" s="36">
        <f t="shared" si="0"/>
        <v>42610</v>
      </c>
      <c r="B39" s="37">
        <f>SUMIFS(СВЦЭМ!$C$34:$C$777,СВЦЭМ!$A$34:$A$777,$A39,СВЦЭМ!$B$34:$B$777,B$11)+'СЕТ СН'!$F$9+СВЦЭМ!$D$10+'СЕТ СН'!$F$6</f>
        <v>1287.7112561500001</v>
      </c>
      <c r="C39" s="37">
        <f>SUMIFS(СВЦЭМ!$C$34:$C$777,СВЦЭМ!$A$34:$A$777,$A39,СВЦЭМ!$B$34:$B$777,C$11)+'СЕТ СН'!$F$9+СВЦЭМ!$D$10+'СЕТ СН'!$F$6</f>
        <v>1435.8528594899999</v>
      </c>
      <c r="D39" s="37">
        <f>SUMIFS(СВЦЭМ!$C$34:$C$777,СВЦЭМ!$A$34:$A$777,$A39,СВЦЭМ!$B$34:$B$777,D$11)+'СЕТ СН'!$F$9+СВЦЭМ!$D$10+'СЕТ СН'!$F$6</f>
        <v>1486.42592466</v>
      </c>
      <c r="E39" s="37">
        <f>SUMIFS(СВЦЭМ!$C$34:$C$777,СВЦЭМ!$A$34:$A$777,$A39,СВЦЭМ!$B$34:$B$777,E$11)+'СЕТ СН'!$F$9+СВЦЭМ!$D$10+'СЕТ СН'!$F$6</f>
        <v>1465.52963529</v>
      </c>
      <c r="F39" s="37">
        <f>SUMIFS(СВЦЭМ!$C$34:$C$777,СВЦЭМ!$A$34:$A$777,$A39,СВЦЭМ!$B$34:$B$777,F$11)+'СЕТ СН'!$F$9+СВЦЭМ!$D$10+'СЕТ СН'!$F$6</f>
        <v>1472.6094784100001</v>
      </c>
      <c r="G39" s="37">
        <f>SUMIFS(СВЦЭМ!$C$34:$C$777,СВЦЭМ!$A$34:$A$777,$A39,СВЦЭМ!$B$34:$B$777,G$11)+'СЕТ СН'!$F$9+СВЦЭМ!$D$10+'СЕТ СН'!$F$6</f>
        <v>1475.0932550299999</v>
      </c>
      <c r="H39" s="37">
        <f>SUMIFS(СВЦЭМ!$C$34:$C$777,СВЦЭМ!$A$34:$A$777,$A39,СВЦЭМ!$B$34:$B$777,H$11)+'СЕТ СН'!$F$9+СВЦЭМ!$D$10+'СЕТ СН'!$F$6</f>
        <v>1450.4724421199999</v>
      </c>
      <c r="I39" s="37">
        <f>SUMIFS(СВЦЭМ!$C$34:$C$777,СВЦЭМ!$A$34:$A$777,$A39,СВЦЭМ!$B$34:$B$777,I$11)+'СЕТ СН'!$F$9+СВЦЭМ!$D$10+'СЕТ СН'!$F$6</f>
        <v>1415.4410282999997</v>
      </c>
      <c r="J39" s="37">
        <f>SUMIFS(СВЦЭМ!$C$34:$C$777,СВЦЭМ!$A$34:$A$777,$A39,СВЦЭМ!$B$34:$B$777,J$11)+'СЕТ СН'!$F$9+СВЦЭМ!$D$10+'СЕТ СН'!$F$6</f>
        <v>1340.9801939899999</v>
      </c>
      <c r="K39" s="37">
        <f>SUMIFS(СВЦЭМ!$C$34:$C$777,СВЦЭМ!$A$34:$A$777,$A39,СВЦЭМ!$B$34:$B$777,K$11)+'СЕТ СН'!$F$9+СВЦЭМ!$D$10+'СЕТ СН'!$F$6</f>
        <v>1269.9914385299999</v>
      </c>
      <c r="L39" s="37">
        <f>SUMIFS(СВЦЭМ!$C$34:$C$777,СВЦЭМ!$A$34:$A$777,$A39,СВЦЭМ!$B$34:$B$777,L$11)+'СЕТ СН'!$F$9+СВЦЭМ!$D$10+'СЕТ СН'!$F$6</f>
        <v>1233.3963690599999</v>
      </c>
      <c r="M39" s="37">
        <f>SUMIFS(СВЦЭМ!$C$34:$C$777,СВЦЭМ!$A$34:$A$777,$A39,СВЦЭМ!$B$34:$B$777,M$11)+'СЕТ СН'!$F$9+СВЦЭМ!$D$10+'СЕТ СН'!$F$6</f>
        <v>1207.3462016799999</v>
      </c>
      <c r="N39" s="37">
        <f>SUMIFS(СВЦЭМ!$C$34:$C$777,СВЦЭМ!$A$34:$A$777,$A39,СВЦЭМ!$B$34:$B$777,N$11)+'СЕТ СН'!$F$9+СВЦЭМ!$D$10+'СЕТ СН'!$F$6</f>
        <v>1216.6594441900002</v>
      </c>
      <c r="O39" s="37">
        <f>SUMIFS(СВЦЭМ!$C$34:$C$777,СВЦЭМ!$A$34:$A$777,$A39,СВЦЭМ!$B$34:$B$777,O$11)+'СЕТ СН'!$F$9+СВЦЭМ!$D$10+'СЕТ СН'!$F$6</f>
        <v>1239.1650824399999</v>
      </c>
      <c r="P39" s="37">
        <f>SUMIFS(СВЦЭМ!$C$34:$C$777,СВЦЭМ!$A$34:$A$777,$A39,СВЦЭМ!$B$34:$B$777,P$11)+'СЕТ СН'!$F$9+СВЦЭМ!$D$10+'СЕТ СН'!$F$6</f>
        <v>1315.25579285</v>
      </c>
      <c r="Q39" s="37">
        <f>SUMIFS(СВЦЭМ!$C$34:$C$777,СВЦЭМ!$A$34:$A$777,$A39,СВЦЭМ!$B$34:$B$777,Q$11)+'СЕТ СН'!$F$9+СВЦЭМ!$D$10+'СЕТ СН'!$F$6</f>
        <v>1286.5564383400001</v>
      </c>
      <c r="R39" s="37">
        <f>SUMIFS(СВЦЭМ!$C$34:$C$777,СВЦЭМ!$A$34:$A$777,$A39,СВЦЭМ!$B$34:$B$777,R$11)+'СЕТ СН'!$F$9+СВЦЭМ!$D$10+'СЕТ СН'!$F$6</f>
        <v>1242.0663009499999</v>
      </c>
      <c r="S39" s="37">
        <f>SUMIFS(СВЦЭМ!$C$34:$C$777,СВЦЭМ!$A$34:$A$777,$A39,СВЦЭМ!$B$34:$B$777,S$11)+'СЕТ СН'!$F$9+СВЦЭМ!$D$10+'СЕТ СН'!$F$6</f>
        <v>1218.72705129</v>
      </c>
      <c r="T39" s="37">
        <f>SUMIFS(СВЦЭМ!$C$34:$C$777,СВЦЭМ!$A$34:$A$777,$A39,СВЦЭМ!$B$34:$B$777,T$11)+'СЕТ СН'!$F$9+СВЦЭМ!$D$10+'СЕТ СН'!$F$6</f>
        <v>1209.76957558</v>
      </c>
      <c r="U39" s="37">
        <f>SUMIFS(СВЦЭМ!$C$34:$C$777,СВЦЭМ!$A$34:$A$777,$A39,СВЦЭМ!$B$34:$B$777,U$11)+'СЕТ СН'!$F$9+СВЦЭМ!$D$10+'СЕТ СН'!$F$6</f>
        <v>1179.93491844</v>
      </c>
      <c r="V39" s="37">
        <f>SUMIFS(СВЦЭМ!$C$34:$C$777,СВЦЭМ!$A$34:$A$777,$A39,СВЦЭМ!$B$34:$B$777,V$11)+'СЕТ СН'!$F$9+СВЦЭМ!$D$10+'СЕТ СН'!$F$6</f>
        <v>1150.6710043200001</v>
      </c>
      <c r="W39" s="37">
        <f>SUMIFS(СВЦЭМ!$C$34:$C$777,СВЦЭМ!$A$34:$A$777,$A39,СВЦЭМ!$B$34:$B$777,W$11)+'СЕТ СН'!$F$9+СВЦЭМ!$D$10+'СЕТ СН'!$F$6</f>
        <v>1297.1705921500002</v>
      </c>
      <c r="X39" s="37">
        <f>SUMIFS(СВЦЭМ!$C$34:$C$777,СВЦЭМ!$A$34:$A$777,$A39,СВЦЭМ!$B$34:$B$777,X$11)+'СЕТ СН'!$F$9+СВЦЭМ!$D$10+'СЕТ СН'!$F$6</f>
        <v>1184.98246638</v>
      </c>
      <c r="Y39" s="37">
        <f>SUMIFS(СВЦЭМ!$C$34:$C$777,СВЦЭМ!$A$34:$A$777,$A39,СВЦЭМ!$B$34:$B$777,Y$11)+'СЕТ СН'!$F$9+СВЦЭМ!$D$10+'СЕТ СН'!$F$6</f>
        <v>1192.3332623400001</v>
      </c>
    </row>
    <row r="40" spans="1:25" ht="15.75" x14ac:dyDescent="0.2">
      <c r="A40" s="36">
        <f t="shared" si="0"/>
        <v>42611</v>
      </c>
      <c r="B40" s="37">
        <f>SUMIFS(СВЦЭМ!$C$34:$C$777,СВЦЭМ!$A$34:$A$777,$A40,СВЦЭМ!$B$34:$B$777,B$11)+'СЕТ СН'!$F$9+СВЦЭМ!$D$10+'СЕТ СН'!$F$6</f>
        <v>1276.1369309900001</v>
      </c>
      <c r="C40" s="37">
        <f>SUMIFS(СВЦЭМ!$C$34:$C$777,СВЦЭМ!$A$34:$A$777,$A40,СВЦЭМ!$B$34:$B$777,C$11)+'СЕТ СН'!$F$9+СВЦЭМ!$D$10+'СЕТ СН'!$F$6</f>
        <v>1332.6527168900002</v>
      </c>
      <c r="D40" s="37">
        <f>SUMIFS(СВЦЭМ!$C$34:$C$777,СВЦЭМ!$A$34:$A$777,$A40,СВЦЭМ!$B$34:$B$777,D$11)+'СЕТ СН'!$F$9+СВЦЭМ!$D$10+'СЕТ СН'!$F$6</f>
        <v>1361.3906398200002</v>
      </c>
      <c r="E40" s="37">
        <f>SUMIFS(СВЦЭМ!$C$34:$C$777,СВЦЭМ!$A$34:$A$777,$A40,СВЦЭМ!$B$34:$B$777,E$11)+'СЕТ СН'!$F$9+СВЦЭМ!$D$10+'СЕТ СН'!$F$6</f>
        <v>1354.3376883199999</v>
      </c>
      <c r="F40" s="37">
        <f>SUMIFS(СВЦЭМ!$C$34:$C$777,СВЦЭМ!$A$34:$A$777,$A40,СВЦЭМ!$B$34:$B$777,F$11)+'СЕТ СН'!$F$9+СВЦЭМ!$D$10+'СЕТ СН'!$F$6</f>
        <v>1353.0309724399999</v>
      </c>
      <c r="G40" s="37">
        <f>SUMIFS(СВЦЭМ!$C$34:$C$777,СВЦЭМ!$A$34:$A$777,$A40,СВЦЭМ!$B$34:$B$777,G$11)+'СЕТ СН'!$F$9+СВЦЭМ!$D$10+'СЕТ СН'!$F$6</f>
        <v>1353.8360915899998</v>
      </c>
      <c r="H40" s="37">
        <f>SUMIFS(СВЦЭМ!$C$34:$C$777,СВЦЭМ!$A$34:$A$777,$A40,СВЦЭМ!$B$34:$B$777,H$11)+'СЕТ СН'!$F$9+СВЦЭМ!$D$10+'СЕТ СН'!$F$6</f>
        <v>1395.2059711900001</v>
      </c>
      <c r="I40" s="37">
        <f>SUMIFS(СВЦЭМ!$C$34:$C$777,СВЦЭМ!$A$34:$A$777,$A40,СВЦЭМ!$B$34:$B$777,I$11)+'СЕТ СН'!$F$9+СВЦЭМ!$D$10+'СЕТ СН'!$F$6</f>
        <v>1278.1921373099999</v>
      </c>
      <c r="J40" s="37">
        <f>SUMIFS(СВЦЭМ!$C$34:$C$777,СВЦЭМ!$A$34:$A$777,$A40,СВЦЭМ!$B$34:$B$777,J$11)+'СЕТ СН'!$F$9+СВЦЭМ!$D$10+'СЕТ СН'!$F$6</f>
        <v>1256.9946564500001</v>
      </c>
      <c r="K40" s="37">
        <f>SUMIFS(СВЦЭМ!$C$34:$C$777,СВЦЭМ!$A$34:$A$777,$A40,СВЦЭМ!$B$34:$B$777,K$11)+'СЕТ СН'!$F$9+СВЦЭМ!$D$10+'СЕТ СН'!$F$6</f>
        <v>1204.6223502400001</v>
      </c>
      <c r="L40" s="37">
        <f>SUMIFS(СВЦЭМ!$C$34:$C$777,СВЦЭМ!$A$34:$A$777,$A40,СВЦЭМ!$B$34:$B$777,L$11)+'СЕТ СН'!$F$9+СВЦЭМ!$D$10+'СЕТ СН'!$F$6</f>
        <v>1298.3332650399998</v>
      </c>
      <c r="M40" s="37">
        <f>SUMIFS(СВЦЭМ!$C$34:$C$777,СВЦЭМ!$A$34:$A$777,$A40,СВЦЭМ!$B$34:$B$777,M$11)+'СЕТ СН'!$F$9+СВЦЭМ!$D$10+'СЕТ СН'!$F$6</f>
        <v>1312.8622710899999</v>
      </c>
      <c r="N40" s="37">
        <f>SUMIFS(СВЦЭМ!$C$34:$C$777,СВЦЭМ!$A$34:$A$777,$A40,СВЦЭМ!$B$34:$B$777,N$11)+'СЕТ СН'!$F$9+СВЦЭМ!$D$10+'СЕТ СН'!$F$6</f>
        <v>1294.3482416100001</v>
      </c>
      <c r="O40" s="37">
        <f>SUMIFS(СВЦЭМ!$C$34:$C$777,СВЦЭМ!$A$34:$A$777,$A40,СВЦЭМ!$B$34:$B$777,O$11)+'СЕТ СН'!$F$9+СВЦЭМ!$D$10+'СЕТ СН'!$F$6</f>
        <v>1307.6851088899998</v>
      </c>
      <c r="P40" s="37">
        <f>SUMIFS(СВЦЭМ!$C$34:$C$777,СВЦЭМ!$A$34:$A$777,$A40,СВЦЭМ!$B$34:$B$777,P$11)+'СЕТ СН'!$F$9+СВЦЭМ!$D$10+'СЕТ СН'!$F$6</f>
        <v>1274.5730308500001</v>
      </c>
      <c r="Q40" s="37">
        <f>SUMIFS(СВЦЭМ!$C$34:$C$777,СВЦЭМ!$A$34:$A$777,$A40,СВЦЭМ!$B$34:$B$777,Q$11)+'СЕТ СН'!$F$9+СВЦЭМ!$D$10+'СЕТ СН'!$F$6</f>
        <v>1206.7821933300002</v>
      </c>
      <c r="R40" s="37">
        <f>SUMIFS(СВЦЭМ!$C$34:$C$777,СВЦЭМ!$A$34:$A$777,$A40,СВЦЭМ!$B$34:$B$777,R$11)+'СЕТ СН'!$F$9+СВЦЭМ!$D$10+'СЕТ СН'!$F$6</f>
        <v>1202.2577731800002</v>
      </c>
      <c r="S40" s="37">
        <f>SUMIFS(СВЦЭМ!$C$34:$C$777,СВЦЭМ!$A$34:$A$777,$A40,СВЦЭМ!$B$34:$B$777,S$11)+'СЕТ СН'!$F$9+СВЦЭМ!$D$10+'СЕТ СН'!$F$6</f>
        <v>1247.31699731</v>
      </c>
      <c r="T40" s="37">
        <f>SUMIFS(СВЦЭМ!$C$34:$C$777,СВЦЭМ!$A$34:$A$777,$A40,СВЦЭМ!$B$34:$B$777,T$11)+'СЕТ СН'!$F$9+СВЦЭМ!$D$10+'СЕТ СН'!$F$6</f>
        <v>1229.9999372</v>
      </c>
      <c r="U40" s="37">
        <f>SUMIFS(СВЦЭМ!$C$34:$C$777,СВЦЭМ!$A$34:$A$777,$A40,СВЦЭМ!$B$34:$B$777,U$11)+'СЕТ СН'!$F$9+СВЦЭМ!$D$10+'СЕТ СН'!$F$6</f>
        <v>1214.5304666299999</v>
      </c>
      <c r="V40" s="37">
        <f>SUMIFS(СВЦЭМ!$C$34:$C$777,СВЦЭМ!$A$34:$A$777,$A40,СВЦЭМ!$B$34:$B$777,V$11)+'СЕТ СН'!$F$9+СВЦЭМ!$D$10+'СЕТ СН'!$F$6</f>
        <v>1237.8240282900001</v>
      </c>
      <c r="W40" s="37">
        <f>SUMIFS(СВЦЭМ!$C$34:$C$777,СВЦЭМ!$A$34:$A$777,$A40,СВЦЭМ!$B$34:$B$777,W$11)+'СЕТ СН'!$F$9+СВЦЭМ!$D$10+'СЕТ СН'!$F$6</f>
        <v>1228.6807449</v>
      </c>
      <c r="X40" s="37">
        <f>SUMIFS(СВЦЭМ!$C$34:$C$777,СВЦЭМ!$A$34:$A$777,$A40,СВЦЭМ!$B$34:$B$777,X$11)+'СЕТ СН'!$F$9+СВЦЭМ!$D$10+'СЕТ СН'!$F$6</f>
        <v>1190.9011291100001</v>
      </c>
      <c r="Y40" s="37">
        <f>SUMIFS(СВЦЭМ!$C$34:$C$777,СВЦЭМ!$A$34:$A$777,$A40,СВЦЭМ!$B$34:$B$777,Y$11)+'СЕТ СН'!$F$9+СВЦЭМ!$D$10+'СЕТ СН'!$F$6</f>
        <v>1164.5232354</v>
      </c>
    </row>
    <row r="41" spans="1:25" ht="15.75" x14ac:dyDescent="0.2">
      <c r="A41" s="36">
        <f t="shared" si="0"/>
        <v>42612</v>
      </c>
      <c r="B41" s="37">
        <f>SUMIFS(СВЦЭМ!$C$34:$C$777,СВЦЭМ!$A$34:$A$777,$A41,СВЦЭМ!$B$34:$B$777,B$11)+'СЕТ СН'!$F$9+СВЦЭМ!$D$10+'СЕТ СН'!$F$6</f>
        <v>1232.6668756500001</v>
      </c>
      <c r="C41" s="37">
        <f>SUMIFS(СВЦЭМ!$C$34:$C$777,СВЦЭМ!$A$34:$A$777,$A41,СВЦЭМ!$B$34:$B$777,C$11)+'СЕТ СН'!$F$9+СВЦЭМ!$D$10+'СЕТ СН'!$F$6</f>
        <v>1310.2668624899998</v>
      </c>
      <c r="D41" s="37">
        <f>SUMIFS(СВЦЭМ!$C$34:$C$777,СВЦЭМ!$A$34:$A$777,$A41,СВЦЭМ!$B$34:$B$777,D$11)+'СЕТ СН'!$F$9+СВЦЭМ!$D$10+'СЕТ СН'!$F$6</f>
        <v>1353.5135353699998</v>
      </c>
      <c r="E41" s="37">
        <f>SUMIFS(СВЦЭМ!$C$34:$C$777,СВЦЭМ!$A$34:$A$777,$A41,СВЦЭМ!$B$34:$B$777,E$11)+'СЕТ СН'!$F$9+СВЦЭМ!$D$10+'СЕТ СН'!$F$6</f>
        <v>1383.74068343</v>
      </c>
      <c r="F41" s="37">
        <f>SUMIFS(СВЦЭМ!$C$34:$C$777,СВЦЭМ!$A$34:$A$777,$A41,СВЦЭМ!$B$34:$B$777,F$11)+'СЕТ СН'!$F$9+СВЦЭМ!$D$10+'СЕТ СН'!$F$6</f>
        <v>1330.3883293499998</v>
      </c>
      <c r="G41" s="37">
        <f>SUMIFS(СВЦЭМ!$C$34:$C$777,СВЦЭМ!$A$34:$A$777,$A41,СВЦЭМ!$B$34:$B$777,G$11)+'СЕТ СН'!$F$9+СВЦЭМ!$D$10+'СЕТ СН'!$F$6</f>
        <v>1314.3876971300001</v>
      </c>
      <c r="H41" s="37">
        <f>SUMIFS(СВЦЭМ!$C$34:$C$777,СВЦЭМ!$A$34:$A$777,$A41,СВЦЭМ!$B$34:$B$777,H$11)+'СЕТ СН'!$F$9+СВЦЭМ!$D$10+'СЕТ СН'!$F$6</f>
        <v>1302.1280200599999</v>
      </c>
      <c r="I41" s="37">
        <f>SUMIFS(СВЦЭМ!$C$34:$C$777,СВЦЭМ!$A$34:$A$777,$A41,СВЦЭМ!$B$34:$B$777,I$11)+'СЕТ СН'!$F$9+СВЦЭМ!$D$10+'СЕТ СН'!$F$6</f>
        <v>1225.25259091</v>
      </c>
      <c r="J41" s="37">
        <f>SUMIFS(СВЦЭМ!$C$34:$C$777,СВЦЭМ!$A$34:$A$777,$A41,СВЦЭМ!$B$34:$B$777,J$11)+'СЕТ СН'!$F$9+СВЦЭМ!$D$10+'СЕТ СН'!$F$6</f>
        <v>1282.07552902</v>
      </c>
      <c r="K41" s="37">
        <f>SUMIFS(СВЦЭМ!$C$34:$C$777,СВЦЭМ!$A$34:$A$777,$A41,СВЦЭМ!$B$34:$B$777,K$11)+'СЕТ СН'!$F$9+СВЦЭМ!$D$10+'СЕТ СН'!$F$6</f>
        <v>1239.0352650899999</v>
      </c>
      <c r="L41" s="37">
        <f>SUMIFS(СВЦЭМ!$C$34:$C$777,СВЦЭМ!$A$34:$A$777,$A41,СВЦЭМ!$B$34:$B$777,L$11)+'СЕТ СН'!$F$9+СВЦЭМ!$D$10+'СЕТ СН'!$F$6</f>
        <v>1328.39490346</v>
      </c>
      <c r="M41" s="37">
        <f>SUMIFS(СВЦЭМ!$C$34:$C$777,СВЦЭМ!$A$34:$A$777,$A41,СВЦЭМ!$B$34:$B$777,M$11)+'СЕТ СН'!$F$9+СВЦЭМ!$D$10+'СЕТ СН'!$F$6</f>
        <v>1314.2541125500002</v>
      </c>
      <c r="N41" s="37">
        <f>SUMIFS(СВЦЭМ!$C$34:$C$777,СВЦЭМ!$A$34:$A$777,$A41,СВЦЭМ!$B$34:$B$777,N$11)+'СЕТ СН'!$F$9+СВЦЭМ!$D$10+'СЕТ СН'!$F$6</f>
        <v>1219.1834618</v>
      </c>
      <c r="O41" s="37">
        <f>SUMIFS(СВЦЭМ!$C$34:$C$777,СВЦЭМ!$A$34:$A$777,$A41,СВЦЭМ!$B$34:$B$777,O$11)+'СЕТ СН'!$F$9+СВЦЭМ!$D$10+'СЕТ СН'!$F$6</f>
        <v>1238.91509677</v>
      </c>
      <c r="P41" s="37">
        <f>SUMIFS(СВЦЭМ!$C$34:$C$777,СВЦЭМ!$A$34:$A$777,$A41,СВЦЭМ!$B$34:$B$777,P$11)+'СЕТ СН'!$F$9+СВЦЭМ!$D$10+'СЕТ СН'!$F$6</f>
        <v>1249.5865913900002</v>
      </c>
      <c r="Q41" s="37">
        <f>SUMIFS(СВЦЭМ!$C$34:$C$777,СВЦЭМ!$A$34:$A$777,$A41,СВЦЭМ!$B$34:$B$777,Q$11)+'СЕТ СН'!$F$9+СВЦЭМ!$D$10+'СЕТ СН'!$F$6</f>
        <v>1314.7010100100001</v>
      </c>
      <c r="R41" s="37">
        <f>SUMIFS(СВЦЭМ!$C$34:$C$777,СВЦЭМ!$A$34:$A$777,$A41,СВЦЭМ!$B$34:$B$777,R$11)+'СЕТ СН'!$F$9+СВЦЭМ!$D$10+'СЕТ СН'!$F$6</f>
        <v>1346.9551556199999</v>
      </c>
      <c r="S41" s="37">
        <f>SUMIFS(СВЦЭМ!$C$34:$C$777,СВЦЭМ!$A$34:$A$777,$A41,СВЦЭМ!$B$34:$B$777,S$11)+'СЕТ СН'!$F$9+СВЦЭМ!$D$10+'СЕТ СН'!$F$6</f>
        <v>1409.8369969699997</v>
      </c>
      <c r="T41" s="37">
        <f>SUMIFS(СВЦЭМ!$C$34:$C$777,СВЦЭМ!$A$34:$A$777,$A41,СВЦЭМ!$B$34:$B$777,T$11)+'СЕТ СН'!$F$9+СВЦЭМ!$D$10+'СЕТ СН'!$F$6</f>
        <v>1375.8184085899998</v>
      </c>
      <c r="U41" s="37">
        <f>SUMIFS(СВЦЭМ!$C$34:$C$777,СВЦЭМ!$A$34:$A$777,$A41,СВЦЭМ!$B$34:$B$777,U$11)+'СЕТ СН'!$F$9+СВЦЭМ!$D$10+'СЕТ СН'!$F$6</f>
        <v>1358.6717882899998</v>
      </c>
      <c r="V41" s="37">
        <f>SUMIFS(СВЦЭМ!$C$34:$C$777,СВЦЭМ!$A$34:$A$777,$A41,СВЦЭМ!$B$34:$B$777,V$11)+'СЕТ СН'!$F$9+СВЦЭМ!$D$10+'СЕТ СН'!$F$6</f>
        <v>1314.1951767099999</v>
      </c>
      <c r="W41" s="37">
        <f>SUMIFS(СВЦЭМ!$C$34:$C$777,СВЦЭМ!$A$34:$A$777,$A41,СВЦЭМ!$B$34:$B$777,W$11)+'СЕТ СН'!$F$9+СВЦЭМ!$D$10+'СЕТ СН'!$F$6</f>
        <v>1301.96934994</v>
      </c>
      <c r="X41" s="37">
        <f>SUMIFS(СВЦЭМ!$C$34:$C$777,СВЦЭМ!$A$34:$A$777,$A41,СВЦЭМ!$B$34:$B$777,X$11)+'СЕТ СН'!$F$9+СВЦЭМ!$D$10+'СЕТ СН'!$F$6</f>
        <v>1213.61364116</v>
      </c>
      <c r="Y41" s="37">
        <f>SUMIFS(СВЦЭМ!$C$34:$C$777,СВЦЭМ!$A$34:$A$777,$A41,СВЦЭМ!$B$34:$B$777,Y$11)+'СЕТ СН'!$F$9+СВЦЭМ!$D$10+'СЕТ СН'!$F$6</f>
        <v>1182.5323082499999</v>
      </c>
    </row>
    <row r="42" spans="1:25" ht="15.75" x14ac:dyDescent="0.2">
      <c r="A42" s="36">
        <f t="shared" si="0"/>
        <v>42613</v>
      </c>
      <c r="B42" s="37">
        <f>SUMIFS(СВЦЭМ!$C$34:$C$777,СВЦЭМ!$A$34:$A$777,$A42,СВЦЭМ!$B$34:$B$777,B$11)+'СЕТ СН'!$F$9+СВЦЭМ!$D$10+'СЕТ СН'!$F$6</f>
        <v>1202.60634086</v>
      </c>
      <c r="C42" s="37">
        <f>SUMIFS(СВЦЭМ!$C$34:$C$777,СВЦЭМ!$A$34:$A$777,$A42,СВЦЭМ!$B$34:$B$777,C$11)+'СЕТ СН'!$F$9+СВЦЭМ!$D$10+'СЕТ СН'!$F$6</f>
        <v>1280.4022740800001</v>
      </c>
      <c r="D42" s="37">
        <f>SUMIFS(СВЦЭМ!$C$34:$C$777,СВЦЭМ!$A$34:$A$777,$A42,СВЦЭМ!$B$34:$B$777,D$11)+'СЕТ СН'!$F$9+СВЦЭМ!$D$10+'СЕТ СН'!$F$6</f>
        <v>1302.85325805</v>
      </c>
      <c r="E42" s="37">
        <f>SUMIFS(СВЦЭМ!$C$34:$C$777,СВЦЭМ!$A$34:$A$777,$A42,СВЦЭМ!$B$34:$B$777,E$11)+'СЕТ СН'!$F$9+СВЦЭМ!$D$10+'СЕТ СН'!$F$6</f>
        <v>1344.0300020999998</v>
      </c>
      <c r="F42" s="37">
        <f>SUMIFS(СВЦЭМ!$C$34:$C$777,СВЦЭМ!$A$34:$A$777,$A42,СВЦЭМ!$B$34:$B$777,F$11)+'СЕТ СН'!$F$9+СВЦЭМ!$D$10+'СЕТ СН'!$F$6</f>
        <v>1381.4020527900002</v>
      </c>
      <c r="G42" s="37">
        <f>SUMIFS(СВЦЭМ!$C$34:$C$777,СВЦЭМ!$A$34:$A$777,$A42,СВЦЭМ!$B$34:$B$777,G$11)+'СЕТ СН'!$F$9+СВЦЭМ!$D$10+'СЕТ СН'!$F$6</f>
        <v>1362.99651554</v>
      </c>
      <c r="H42" s="37">
        <f>SUMIFS(СВЦЭМ!$C$34:$C$777,СВЦЭМ!$A$34:$A$777,$A42,СВЦЭМ!$B$34:$B$777,H$11)+'СЕТ СН'!$F$9+СВЦЭМ!$D$10+'СЕТ СН'!$F$6</f>
        <v>1291.3233666599999</v>
      </c>
      <c r="I42" s="37">
        <f>SUMIFS(СВЦЭМ!$C$34:$C$777,СВЦЭМ!$A$34:$A$777,$A42,СВЦЭМ!$B$34:$B$777,I$11)+'СЕТ СН'!$F$9+СВЦЭМ!$D$10+'СЕТ СН'!$F$6</f>
        <v>1276.56665041</v>
      </c>
      <c r="J42" s="37">
        <f>SUMIFS(СВЦЭМ!$C$34:$C$777,СВЦЭМ!$A$34:$A$777,$A42,СВЦЭМ!$B$34:$B$777,J$11)+'СЕТ СН'!$F$9+СВЦЭМ!$D$10+'СЕТ СН'!$F$6</f>
        <v>1262.5901152500001</v>
      </c>
      <c r="K42" s="37">
        <f>SUMIFS(СВЦЭМ!$C$34:$C$777,СВЦЭМ!$A$34:$A$777,$A42,СВЦЭМ!$B$34:$B$777,K$11)+'СЕТ СН'!$F$9+СВЦЭМ!$D$10+'СЕТ СН'!$F$6</f>
        <v>1203.1206232</v>
      </c>
      <c r="L42" s="37">
        <f>SUMIFS(СВЦЭМ!$C$34:$C$777,СВЦЭМ!$A$34:$A$777,$A42,СВЦЭМ!$B$34:$B$777,L$11)+'СЕТ СН'!$F$9+СВЦЭМ!$D$10+'СЕТ СН'!$F$6</f>
        <v>1182.0064876199999</v>
      </c>
      <c r="M42" s="37">
        <f>SUMIFS(СВЦЭМ!$C$34:$C$777,СВЦЭМ!$A$34:$A$777,$A42,СВЦЭМ!$B$34:$B$777,M$11)+'СЕТ СН'!$F$9+СВЦЭМ!$D$10+'СЕТ СН'!$F$6</f>
        <v>1200.6856802699999</v>
      </c>
      <c r="N42" s="37">
        <f>SUMIFS(СВЦЭМ!$C$34:$C$777,СВЦЭМ!$A$34:$A$777,$A42,СВЦЭМ!$B$34:$B$777,N$11)+'СЕТ СН'!$F$9+СВЦЭМ!$D$10+'СЕТ СН'!$F$6</f>
        <v>1216.1474292299999</v>
      </c>
      <c r="O42" s="37">
        <f>SUMIFS(СВЦЭМ!$C$34:$C$777,СВЦЭМ!$A$34:$A$777,$A42,СВЦЭМ!$B$34:$B$777,O$11)+'СЕТ СН'!$F$9+СВЦЭМ!$D$10+'СЕТ СН'!$F$6</f>
        <v>1209.13972936</v>
      </c>
      <c r="P42" s="37">
        <f>SUMIFS(СВЦЭМ!$C$34:$C$777,СВЦЭМ!$A$34:$A$777,$A42,СВЦЭМ!$B$34:$B$777,P$11)+'СЕТ СН'!$F$9+СВЦЭМ!$D$10+'СЕТ СН'!$F$6</f>
        <v>1176.86082863</v>
      </c>
      <c r="Q42" s="37">
        <f>SUMIFS(СВЦЭМ!$C$34:$C$777,СВЦЭМ!$A$34:$A$777,$A42,СВЦЭМ!$B$34:$B$777,Q$11)+'СЕТ СН'!$F$9+СВЦЭМ!$D$10+'СЕТ СН'!$F$6</f>
        <v>1215.98732206</v>
      </c>
      <c r="R42" s="37">
        <f>SUMIFS(СВЦЭМ!$C$34:$C$777,СВЦЭМ!$A$34:$A$777,$A42,СВЦЭМ!$B$34:$B$777,R$11)+'СЕТ СН'!$F$9+СВЦЭМ!$D$10+'СЕТ СН'!$F$6</f>
        <v>1181.51206409</v>
      </c>
      <c r="S42" s="37">
        <f>SUMIFS(СВЦЭМ!$C$34:$C$777,СВЦЭМ!$A$34:$A$777,$A42,СВЦЭМ!$B$34:$B$777,S$11)+'СЕТ СН'!$F$9+СВЦЭМ!$D$10+'СЕТ СН'!$F$6</f>
        <v>1222.0283167100001</v>
      </c>
      <c r="T42" s="37">
        <f>SUMIFS(СВЦЭМ!$C$34:$C$777,СВЦЭМ!$A$34:$A$777,$A42,СВЦЭМ!$B$34:$B$777,T$11)+'СЕТ СН'!$F$9+СВЦЭМ!$D$10+'СЕТ СН'!$F$6</f>
        <v>1199.0679412</v>
      </c>
      <c r="U42" s="37">
        <f>SUMIFS(СВЦЭМ!$C$34:$C$777,СВЦЭМ!$A$34:$A$777,$A42,СВЦЭМ!$B$34:$B$777,U$11)+'СЕТ СН'!$F$9+СВЦЭМ!$D$10+'СЕТ СН'!$F$6</f>
        <v>1212.1194946999999</v>
      </c>
      <c r="V42" s="37">
        <f>SUMIFS(СВЦЭМ!$C$34:$C$777,СВЦЭМ!$A$34:$A$777,$A42,СВЦЭМ!$B$34:$B$777,V$11)+'СЕТ СН'!$F$9+СВЦЭМ!$D$10+'СЕТ СН'!$F$6</f>
        <v>1216.6098455599999</v>
      </c>
      <c r="W42" s="37">
        <f>SUMIFS(СВЦЭМ!$C$34:$C$777,СВЦЭМ!$A$34:$A$777,$A42,СВЦЭМ!$B$34:$B$777,W$11)+'СЕТ СН'!$F$9+СВЦЭМ!$D$10+'СЕТ СН'!$F$6</f>
        <v>1219.5726331199999</v>
      </c>
      <c r="X42" s="37">
        <f>SUMIFS(СВЦЭМ!$C$34:$C$777,СВЦЭМ!$A$34:$A$777,$A42,СВЦЭМ!$B$34:$B$777,X$11)+'СЕТ СН'!$F$9+СВЦЭМ!$D$10+'СЕТ СН'!$F$6</f>
        <v>1180.98356771</v>
      </c>
      <c r="Y42" s="37">
        <f>SUMIFS(СВЦЭМ!$C$34:$C$777,СВЦЭМ!$A$34:$A$777,$A42,СВЦЭМ!$B$34:$B$777,Y$11)+'СЕТ СН'!$F$9+СВЦЭМ!$D$10+'СЕТ СН'!$F$6</f>
        <v>1158.9608154299999</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87" t="s">
        <v>7</v>
      </c>
      <c r="B45" s="81" t="s">
        <v>74</v>
      </c>
      <c r="C45" s="82"/>
      <c r="D45" s="82"/>
      <c r="E45" s="82"/>
      <c r="F45" s="82"/>
      <c r="G45" s="82"/>
      <c r="H45" s="82"/>
      <c r="I45" s="82"/>
      <c r="J45" s="82"/>
      <c r="K45" s="82"/>
      <c r="L45" s="82"/>
      <c r="M45" s="82"/>
      <c r="N45" s="82"/>
      <c r="O45" s="82"/>
      <c r="P45" s="82"/>
      <c r="Q45" s="82"/>
      <c r="R45" s="82"/>
      <c r="S45" s="82"/>
      <c r="T45" s="82"/>
      <c r="U45" s="82"/>
      <c r="V45" s="82"/>
      <c r="W45" s="82"/>
      <c r="X45" s="82"/>
      <c r="Y45" s="83"/>
    </row>
    <row r="46" spans="1:25" ht="12.75" customHeight="1" x14ac:dyDescent="0.2">
      <c r="A46" s="88"/>
      <c r="B46" s="84"/>
      <c r="C46" s="85"/>
      <c r="D46" s="85"/>
      <c r="E46" s="85"/>
      <c r="F46" s="85"/>
      <c r="G46" s="85"/>
      <c r="H46" s="85"/>
      <c r="I46" s="85"/>
      <c r="J46" s="85"/>
      <c r="K46" s="85"/>
      <c r="L46" s="85"/>
      <c r="M46" s="85"/>
      <c r="N46" s="85"/>
      <c r="O46" s="85"/>
      <c r="P46" s="85"/>
      <c r="Q46" s="85"/>
      <c r="R46" s="85"/>
      <c r="S46" s="85"/>
      <c r="T46" s="85"/>
      <c r="U46" s="85"/>
      <c r="V46" s="85"/>
      <c r="W46" s="85"/>
      <c r="X46" s="85"/>
      <c r="Y46" s="86"/>
    </row>
    <row r="47" spans="1:25" ht="12.75" customHeight="1" x14ac:dyDescent="0.2">
      <c r="A47" s="8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01.08.2016</v>
      </c>
      <c r="B48" s="37">
        <f>SUMIFS(СВЦЭМ!$C$34:$C$777,СВЦЭМ!$A$34:$A$777,$A48,СВЦЭМ!$B$34:$B$777,B$47)+'СЕТ СН'!$G$9+СВЦЭМ!$D$10+'СЕТ СН'!$G$6</f>
        <v>1451.42250169</v>
      </c>
      <c r="C48" s="37">
        <f>SUMIFS(СВЦЭМ!$C$34:$C$777,СВЦЭМ!$A$34:$A$777,$A48,СВЦЭМ!$B$34:$B$777,C$47)+'СЕТ СН'!$G$9+СВЦЭМ!$D$10+'СЕТ СН'!$G$6</f>
        <v>1523.0713799800001</v>
      </c>
      <c r="D48" s="37">
        <f>SUMIFS(СВЦЭМ!$C$34:$C$777,СВЦЭМ!$A$34:$A$777,$A48,СВЦЭМ!$B$34:$B$777,D$47)+'СЕТ СН'!$G$9+СВЦЭМ!$D$10+'СЕТ СН'!$G$6</f>
        <v>1570.54890839</v>
      </c>
      <c r="E48" s="37">
        <f>SUMIFS(СВЦЭМ!$C$34:$C$777,СВЦЭМ!$A$34:$A$777,$A48,СВЦЭМ!$B$34:$B$777,E$47)+'СЕТ СН'!$G$9+СВЦЭМ!$D$10+'СЕТ СН'!$G$6</f>
        <v>1589.54868835</v>
      </c>
      <c r="F48" s="37">
        <f>SUMIFS(СВЦЭМ!$C$34:$C$777,СВЦЭМ!$A$34:$A$777,$A48,СВЦЭМ!$B$34:$B$777,F$47)+'СЕТ СН'!$G$9+СВЦЭМ!$D$10+'СЕТ СН'!$G$6</f>
        <v>1591.4129172199998</v>
      </c>
      <c r="G48" s="37">
        <f>SUMIFS(СВЦЭМ!$C$34:$C$777,СВЦЭМ!$A$34:$A$777,$A48,СВЦЭМ!$B$34:$B$777,G$47)+'СЕТ СН'!$G$9+СВЦЭМ!$D$10+'СЕТ СН'!$G$6</f>
        <v>1575.07442414</v>
      </c>
      <c r="H48" s="37">
        <f>SUMIFS(СВЦЭМ!$C$34:$C$777,СВЦЭМ!$A$34:$A$777,$A48,СВЦЭМ!$B$34:$B$777,H$47)+'СЕТ СН'!$G$9+СВЦЭМ!$D$10+'СЕТ СН'!$G$6</f>
        <v>1535.7631666</v>
      </c>
      <c r="I48" s="37">
        <f>SUMIFS(СВЦЭМ!$C$34:$C$777,СВЦЭМ!$A$34:$A$777,$A48,СВЦЭМ!$B$34:$B$777,I$47)+'СЕТ СН'!$G$9+СВЦЭМ!$D$10+'СЕТ СН'!$G$6</f>
        <v>1498.0864131200001</v>
      </c>
      <c r="J48" s="37">
        <f>SUMIFS(СВЦЭМ!$C$34:$C$777,СВЦЭМ!$A$34:$A$777,$A48,СВЦЭМ!$B$34:$B$777,J$47)+'СЕТ СН'!$G$9+СВЦЭМ!$D$10+'СЕТ СН'!$G$6</f>
        <v>1540.31953256</v>
      </c>
      <c r="K48" s="37">
        <f>SUMIFS(СВЦЭМ!$C$34:$C$777,СВЦЭМ!$A$34:$A$777,$A48,СВЦЭМ!$B$34:$B$777,K$47)+'СЕТ СН'!$G$9+СВЦЭМ!$D$10+'СЕТ СН'!$G$6</f>
        <v>1473.3022701300001</v>
      </c>
      <c r="L48" s="37">
        <f>SUMIFS(СВЦЭМ!$C$34:$C$777,СВЦЭМ!$A$34:$A$777,$A48,СВЦЭМ!$B$34:$B$777,L$47)+'СЕТ СН'!$G$9+СВЦЭМ!$D$10+'СЕТ СН'!$G$6</f>
        <v>1450.34094067</v>
      </c>
      <c r="M48" s="37">
        <f>SUMIFS(СВЦЭМ!$C$34:$C$777,СВЦЭМ!$A$34:$A$777,$A48,СВЦЭМ!$B$34:$B$777,M$47)+'СЕТ СН'!$G$9+СВЦЭМ!$D$10+'СЕТ СН'!$G$6</f>
        <v>1491.5604082699999</v>
      </c>
      <c r="N48" s="37">
        <f>SUMIFS(СВЦЭМ!$C$34:$C$777,СВЦЭМ!$A$34:$A$777,$A48,СВЦЭМ!$B$34:$B$777,N$47)+'СЕТ СН'!$G$9+СВЦЭМ!$D$10+'СЕТ СН'!$G$6</f>
        <v>1504.25362305</v>
      </c>
      <c r="O48" s="37">
        <f>SUMIFS(СВЦЭМ!$C$34:$C$777,СВЦЭМ!$A$34:$A$777,$A48,СВЦЭМ!$B$34:$B$777,O$47)+'СЕТ СН'!$G$9+СВЦЭМ!$D$10+'СЕТ СН'!$G$6</f>
        <v>1527.38912226</v>
      </c>
      <c r="P48" s="37">
        <f>SUMIFS(СВЦЭМ!$C$34:$C$777,СВЦЭМ!$A$34:$A$777,$A48,СВЦЭМ!$B$34:$B$777,P$47)+'СЕТ СН'!$G$9+СВЦЭМ!$D$10+'СЕТ СН'!$G$6</f>
        <v>1473.62043739</v>
      </c>
      <c r="Q48" s="37">
        <f>SUMIFS(СВЦЭМ!$C$34:$C$777,СВЦЭМ!$A$34:$A$777,$A48,СВЦЭМ!$B$34:$B$777,Q$47)+'СЕТ СН'!$G$9+СВЦЭМ!$D$10+'СЕТ СН'!$G$6</f>
        <v>1469.824267</v>
      </c>
      <c r="R48" s="37">
        <f>SUMIFS(СВЦЭМ!$C$34:$C$777,СВЦЭМ!$A$34:$A$777,$A48,СВЦЭМ!$B$34:$B$777,R$47)+'СЕТ СН'!$G$9+СВЦЭМ!$D$10+'СЕТ СН'!$G$6</f>
        <v>1462.87036388</v>
      </c>
      <c r="S48" s="37">
        <f>SUMIFS(СВЦЭМ!$C$34:$C$777,СВЦЭМ!$A$34:$A$777,$A48,СВЦЭМ!$B$34:$B$777,S$47)+'СЕТ СН'!$G$9+СВЦЭМ!$D$10+'СЕТ СН'!$G$6</f>
        <v>1528.3842699299998</v>
      </c>
      <c r="T48" s="37">
        <f>SUMIFS(СВЦЭМ!$C$34:$C$777,СВЦЭМ!$A$34:$A$777,$A48,СВЦЭМ!$B$34:$B$777,T$47)+'СЕТ СН'!$G$9+СВЦЭМ!$D$10+'СЕТ СН'!$G$6</f>
        <v>1495.1778422699999</v>
      </c>
      <c r="U48" s="37">
        <f>SUMIFS(СВЦЭМ!$C$34:$C$777,СВЦЭМ!$A$34:$A$777,$A48,СВЦЭМ!$B$34:$B$777,U$47)+'СЕТ СН'!$G$9+СВЦЭМ!$D$10+'СЕТ СН'!$G$6</f>
        <v>1393.72378458</v>
      </c>
      <c r="V48" s="37">
        <f>SUMIFS(СВЦЭМ!$C$34:$C$777,СВЦЭМ!$A$34:$A$777,$A48,СВЦЭМ!$B$34:$B$777,V$47)+'СЕТ СН'!$G$9+СВЦЭМ!$D$10+'СЕТ СН'!$G$6</f>
        <v>1358.89717569</v>
      </c>
      <c r="W48" s="37">
        <f>SUMIFS(СВЦЭМ!$C$34:$C$777,СВЦЭМ!$A$34:$A$777,$A48,СВЦЭМ!$B$34:$B$777,W$47)+'СЕТ СН'!$G$9+СВЦЭМ!$D$10+'СЕТ СН'!$G$6</f>
        <v>1370.5527043799998</v>
      </c>
      <c r="X48" s="37">
        <f>SUMIFS(СВЦЭМ!$C$34:$C$777,СВЦЭМ!$A$34:$A$777,$A48,СВЦЭМ!$B$34:$B$777,X$47)+'СЕТ СН'!$G$9+СВЦЭМ!$D$10+'СЕТ СН'!$G$6</f>
        <v>1336.7252697599999</v>
      </c>
      <c r="Y48" s="37">
        <f>SUMIFS(СВЦЭМ!$C$34:$C$777,СВЦЭМ!$A$34:$A$777,$A48,СВЦЭМ!$B$34:$B$777,Y$47)+'СЕТ СН'!$G$9+СВЦЭМ!$D$10+'СЕТ СН'!$G$6</f>
        <v>1376.6570822499998</v>
      </c>
    </row>
    <row r="49" spans="1:25" ht="15.75" x14ac:dyDescent="0.2">
      <c r="A49" s="36">
        <f>A48+1</f>
        <v>42584</v>
      </c>
      <c r="B49" s="37">
        <f>SUMIFS(СВЦЭМ!$C$34:$C$777,СВЦЭМ!$A$34:$A$777,$A49,СВЦЭМ!$B$34:$B$777,B$47)+'СЕТ СН'!$G$9+СВЦЭМ!$D$10+'СЕТ СН'!$G$6</f>
        <v>1403.63451076</v>
      </c>
      <c r="C49" s="37">
        <f>SUMIFS(СВЦЭМ!$C$34:$C$777,СВЦЭМ!$A$34:$A$777,$A49,СВЦЭМ!$B$34:$B$777,C$47)+'СЕТ СН'!$G$9+СВЦЭМ!$D$10+'СЕТ СН'!$G$6</f>
        <v>1509.7373517400001</v>
      </c>
      <c r="D49" s="37">
        <f>SUMIFS(СВЦЭМ!$C$34:$C$777,СВЦЭМ!$A$34:$A$777,$A49,СВЦЭМ!$B$34:$B$777,D$47)+'СЕТ СН'!$G$9+СВЦЭМ!$D$10+'СЕТ СН'!$G$6</f>
        <v>1526.81120865</v>
      </c>
      <c r="E49" s="37">
        <f>SUMIFS(СВЦЭМ!$C$34:$C$777,СВЦЭМ!$A$34:$A$777,$A49,СВЦЭМ!$B$34:$B$777,E$47)+'СЕТ СН'!$G$9+СВЦЭМ!$D$10+'СЕТ СН'!$G$6</f>
        <v>1534.15100061</v>
      </c>
      <c r="F49" s="37">
        <f>SUMIFS(СВЦЭМ!$C$34:$C$777,СВЦЭМ!$A$34:$A$777,$A49,СВЦЭМ!$B$34:$B$777,F$47)+'СЕТ СН'!$G$9+СВЦЭМ!$D$10+'СЕТ СН'!$G$6</f>
        <v>1551.0152868499999</v>
      </c>
      <c r="G49" s="37">
        <f>SUMIFS(СВЦЭМ!$C$34:$C$777,СВЦЭМ!$A$34:$A$777,$A49,СВЦЭМ!$B$34:$B$777,G$47)+'СЕТ СН'!$G$9+СВЦЭМ!$D$10+'СЕТ СН'!$G$6</f>
        <v>1550.0793798799998</v>
      </c>
      <c r="H49" s="37">
        <f>SUMIFS(СВЦЭМ!$C$34:$C$777,СВЦЭМ!$A$34:$A$777,$A49,СВЦЭМ!$B$34:$B$777,H$47)+'СЕТ СН'!$G$9+СВЦЭМ!$D$10+'СЕТ СН'!$G$6</f>
        <v>1502.2607536400001</v>
      </c>
      <c r="I49" s="37">
        <f>SUMIFS(СВЦЭМ!$C$34:$C$777,СВЦЭМ!$A$34:$A$777,$A49,СВЦЭМ!$B$34:$B$777,I$47)+'СЕТ СН'!$G$9+СВЦЭМ!$D$10+'СЕТ СН'!$G$6</f>
        <v>1484.81390713</v>
      </c>
      <c r="J49" s="37">
        <f>SUMIFS(СВЦЭМ!$C$34:$C$777,СВЦЭМ!$A$34:$A$777,$A49,СВЦЭМ!$B$34:$B$777,J$47)+'СЕТ СН'!$G$9+СВЦЭМ!$D$10+'СЕТ СН'!$G$6</f>
        <v>1534.44050494</v>
      </c>
      <c r="K49" s="37">
        <f>SUMIFS(СВЦЭМ!$C$34:$C$777,СВЦЭМ!$A$34:$A$777,$A49,СВЦЭМ!$B$34:$B$777,K$47)+'СЕТ СН'!$G$9+СВЦЭМ!$D$10+'СЕТ СН'!$G$6</f>
        <v>1701.7097205600001</v>
      </c>
      <c r="L49" s="37">
        <f>SUMIFS(СВЦЭМ!$C$34:$C$777,СВЦЭМ!$A$34:$A$777,$A49,СВЦЭМ!$B$34:$B$777,L$47)+'СЕТ СН'!$G$9+СВЦЭМ!$D$10+'СЕТ СН'!$G$6</f>
        <v>2079.8097113599997</v>
      </c>
      <c r="M49" s="37">
        <f>SUMIFS(СВЦЭМ!$C$34:$C$777,СВЦЭМ!$A$34:$A$777,$A49,СВЦЭМ!$B$34:$B$777,M$47)+'СЕТ СН'!$G$9+СВЦЭМ!$D$10+'СЕТ СН'!$G$6</f>
        <v>2158.6673264000001</v>
      </c>
      <c r="N49" s="37">
        <f>SUMIFS(СВЦЭМ!$C$34:$C$777,СВЦЭМ!$A$34:$A$777,$A49,СВЦЭМ!$B$34:$B$777,N$47)+'СЕТ СН'!$G$9+СВЦЭМ!$D$10+'СЕТ СН'!$G$6</f>
        <v>1928.56496507</v>
      </c>
      <c r="O49" s="37">
        <f>SUMIFS(СВЦЭМ!$C$34:$C$777,СВЦЭМ!$A$34:$A$777,$A49,СВЦЭМ!$B$34:$B$777,O$47)+'СЕТ СН'!$G$9+СВЦЭМ!$D$10+'СЕТ СН'!$G$6</f>
        <v>1646.2658351399998</v>
      </c>
      <c r="P49" s="37">
        <f>SUMIFS(СВЦЭМ!$C$34:$C$777,СВЦЭМ!$A$34:$A$777,$A49,СВЦЭМ!$B$34:$B$777,P$47)+'СЕТ СН'!$G$9+СВЦЭМ!$D$10+'СЕТ СН'!$G$6</f>
        <v>1531.44466517</v>
      </c>
      <c r="Q49" s="37">
        <f>SUMIFS(СВЦЭМ!$C$34:$C$777,СВЦЭМ!$A$34:$A$777,$A49,СВЦЭМ!$B$34:$B$777,Q$47)+'СЕТ СН'!$G$9+СВЦЭМ!$D$10+'СЕТ СН'!$G$6</f>
        <v>1501.8063140700001</v>
      </c>
      <c r="R49" s="37">
        <f>SUMIFS(СВЦЭМ!$C$34:$C$777,СВЦЭМ!$A$34:$A$777,$A49,СВЦЭМ!$B$34:$B$777,R$47)+'СЕТ СН'!$G$9+СВЦЭМ!$D$10+'СЕТ СН'!$G$6</f>
        <v>1539.7727388600001</v>
      </c>
      <c r="S49" s="37">
        <f>SUMIFS(СВЦЭМ!$C$34:$C$777,СВЦЭМ!$A$34:$A$777,$A49,СВЦЭМ!$B$34:$B$777,S$47)+'СЕТ СН'!$G$9+СВЦЭМ!$D$10+'СЕТ СН'!$G$6</f>
        <v>1588.35705205</v>
      </c>
      <c r="T49" s="37">
        <f>SUMIFS(СВЦЭМ!$C$34:$C$777,СВЦЭМ!$A$34:$A$777,$A49,СВЦЭМ!$B$34:$B$777,T$47)+'СЕТ СН'!$G$9+СВЦЭМ!$D$10+'СЕТ СН'!$G$6</f>
        <v>1514.3645774900001</v>
      </c>
      <c r="U49" s="37">
        <f>SUMIFS(СВЦЭМ!$C$34:$C$777,СВЦЭМ!$A$34:$A$777,$A49,СВЦЭМ!$B$34:$B$777,U$47)+'СЕТ СН'!$G$9+СВЦЭМ!$D$10+'СЕТ СН'!$G$6</f>
        <v>1454.9441533099998</v>
      </c>
      <c r="V49" s="37">
        <f>SUMIFS(СВЦЭМ!$C$34:$C$777,СВЦЭМ!$A$34:$A$777,$A49,СВЦЭМ!$B$34:$B$777,V$47)+'СЕТ СН'!$G$9+СВЦЭМ!$D$10+'СЕТ СН'!$G$6</f>
        <v>1449.40866942</v>
      </c>
      <c r="W49" s="37">
        <f>SUMIFS(СВЦЭМ!$C$34:$C$777,СВЦЭМ!$A$34:$A$777,$A49,СВЦЭМ!$B$34:$B$777,W$47)+'СЕТ СН'!$G$9+СВЦЭМ!$D$10+'СЕТ СН'!$G$6</f>
        <v>1471.46130806</v>
      </c>
      <c r="X49" s="37">
        <f>SUMIFS(СВЦЭМ!$C$34:$C$777,СВЦЭМ!$A$34:$A$777,$A49,СВЦЭМ!$B$34:$B$777,X$47)+'СЕТ СН'!$G$9+СВЦЭМ!$D$10+'СЕТ СН'!$G$6</f>
        <v>1428.0876327000001</v>
      </c>
      <c r="Y49" s="37">
        <f>SUMIFS(СВЦЭМ!$C$34:$C$777,СВЦЭМ!$A$34:$A$777,$A49,СВЦЭМ!$B$34:$B$777,Y$47)+'СЕТ СН'!$G$9+СВЦЭМ!$D$10+'СЕТ СН'!$G$6</f>
        <v>1407.0706272899999</v>
      </c>
    </row>
    <row r="50" spans="1:25" ht="15.75" x14ac:dyDescent="0.2">
      <c r="A50" s="36">
        <f t="shared" ref="A50:A78" si="1">A49+1</f>
        <v>42585</v>
      </c>
      <c r="B50" s="37">
        <f>SUMIFS(СВЦЭМ!$C$34:$C$777,СВЦЭМ!$A$34:$A$777,$A50,СВЦЭМ!$B$34:$B$777,B$47)+'СЕТ СН'!$G$9+СВЦЭМ!$D$10+'СЕТ СН'!$G$6</f>
        <v>1444.3775476000001</v>
      </c>
      <c r="C50" s="37">
        <f>SUMIFS(СВЦЭМ!$C$34:$C$777,СВЦЭМ!$A$34:$A$777,$A50,СВЦЭМ!$B$34:$B$777,C$47)+'СЕТ СН'!$G$9+СВЦЭМ!$D$10+'СЕТ СН'!$G$6</f>
        <v>1504.0105178899998</v>
      </c>
      <c r="D50" s="37">
        <f>SUMIFS(СВЦЭМ!$C$34:$C$777,СВЦЭМ!$A$34:$A$777,$A50,СВЦЭМ!$B$34:$B$777,D$47)+'СЕТ СН'!$G$9+СВЦЭМ!$D$10+'СЕТ СН'!$G$6</f>
        <v>1520.94537309</v>
      </c>
      <c r="E50" s="37">
        <f>SUMIFS(СВЦЭМ!$C$34:$C$777,СВЦЭМ!$A$34:$A$777,$A50,СВЦЭМ!$B$34:$B$777,E$47)+'СЕТ СН'!$G$9+СВЦЭМ!$D$10+'СЕТ СН'!$G$6</f>
        <v>1555.1149882</v>
      </c>
      <c r="F50" s="37">
        <f>SUMIFS(СВЦЭМ!$C$34:$C$777,СВЦЭМ!$A$34:$A$777,$A50,СВЦЭМ!$B$34:$B$777,F$47)+'СЕТ СН'!$G$9+СВЦЭМ!$D$10+'СЕТ СН'!$G$6</f>
        <v>1559.0073440499998</v>
      </c>
      <c r="G50" s="37">
        <f>SUMIFS(СВЦЭМ!$C$34:$C$777,СВЦЭМ!$A$34:$A$777,$A50,СВЦЭМ!$B$34:$B$777,G$47)+'СЕТ СН'!$G$9+СВЦЭМ!$D$10+'СЕТ СН'!$G$6</f>
        <v>1546.92239077</v>
      </c>
      <c r="H50" s="37">
        <f>SUMIFS(СВЦЭМ!$C$34:$C$777,СВЦЭМ!$A$34:$A$777,$A50,СВЦЭМ!$B$34:$B$777,H$47)+'СЕТ СН'!$G$9+СВЦЭМ!$D$10+'СЕТ СН'!$G$6</f>
        <v>1506.2219100899999</v>
      </c>
      <c r="I50" s="37">
        <f>SUMIFS(СВЦЭМ!$C$34:$C$777,СВЦЭМ!$A$34:$A$777,$A50,СВЦЭМ!$B$34:$B$777,I$47)+'СЕТ СН'!$G$9+СВЦЭМ!$D$10+'СЕТ СН'!$G$6</f>
        <v>1446.9101906799999</v>
      </c>
      <c r="J50" s="37">
        <f>SUMIFS(СВЦЭМ!$C$34:$C$777,СВЦЭМ!$A$34:$A$777,$A50,СВЦЭМ!$B$34:$B$777,J$47)+'СЕТ СН'!$G$9+СВЦЭМ!$D$10+'СЕТ СН'!$G$6</f>
        <v>1464.9051032299999</v>
      </c>
      <c r="K50" s="37">
        <f>SUMIFS(СВЦЭМ!$C$34:$C$777,СВЦЭМ!$A$34:$A$777,$A50,СВЦЭМ!$B$34:$B$777,K$47)+'СЕТ СН'!$G$9+СВЦЭМ!$D$10+'СЕТ СН'!$G$6</f>
        <v>1448.0692185399998</v>
      </c>
      <c r="L50" s="37">
        <f>SUMIFS(СВЦЭМ!$C$34:$C$777,СВЦЭМ!$A$34:$A$777,$A50,СВЦЭМ!$B$34:$B$777,L$47)+'СЕТ СН'!$G$9+СВЦЭМ!$D$10+'СЕТ СН'!$G$6</f>
        <v>1427.6925314800001</v>
      </c>
      <c r="M50" s="37">
        <f>SUMIFS(СВЦЭМ!$C$34:$C$777,СВЦЭМ!$A$34:$A$777,$A50,СВЦЭМ!$B$34:$B$777,M$47)+'СЕТ СН'!$G$9+СВЦЭМ!$D$10+'СЕТ СН'!$G$6</f>
        <v>1459.2282438699999</v>
      </c>
      <c r="N50" s="37">
        <f>SUMIFS(СВЦЭМ!$C$34:$C$777,СВЦЭМ!$A$34:$A$777,$A50,СВЦЭМ!$B$34:$B$777,N$47)+'СЕТ СН'!$G$9+СВЦЭМ!$D$10+'СЕТ СН'!$G$6</f>
        <v>1464.2952218199998</v>
      </c>
      <c r="O50" s="37">
        <f>SUMIFS(СВЦЭМ!$C$34:$C$777,СВЦЭМ!$A$34:$A$777,$A50,СВЦЭМ!$B$34:$B$777,O$47)+'СЕТ СН'!$G$9+СВЦЭМ!$D$10+'СЕТ СН'!$G$6</f>
        <v>1460.2202313799999</v>
      </c>
      <c r="P50" s="37">
        <f>SUMIFS(СВЦЭМ!$C$34:$C$777,СВЦЭМ!$A$34:$A$777,$A50,СВЦЭМ!$B$34:$B$777,P$47)+'СЕТ СН'!$G$9+СВЦЭМ!$D$10+'СЕТ СН'!$G$6</f>
        <v>1415.95842466</v>
      </c>
      <c r="Q50" s="37">
        <f>SUMIFS(СВЦЭМ!$C$34:$C$777,СВЦЭМ!$A$34:$A$777,$A50,СВЦЭМ!$B$34:$B$777,Q$47)+'СЕТ СН'!$G$9+СВЦЭМ!$D$10+'СЕТ СН'!$G$6</f>
        <v>1412.6506532399999</v>
      </c>
      <c r="R50" s="37">
        <f>SUMIFS(СВЦЭМ!$C$34:$C$777,СВЦЭМ!$A$34:$A$777,$A50,СВЦЭМ!$B$34:$B$777,R$47)+'СЕТ СН'!$G$9+СВЦЭМ!$D$10+'СЕТ СН'!$G$6</f>
        <v>1403.8322661699999</v>
      </c>
      <c r="S50" s="37">
        <f>SUMIFS(СВЦЭМ!$C$34:$C$777,СВЦЭМ!$A$34:$A$777,$A50,СВЦЭМ!$B$34:$B$777,S$47)+'СЕТ СН'!$G$9+СВЦЭМ!$D$10+'СЕТ СН'!$G$6</f>
        <v>1497.9875830599999</v>
      </c>
      <c r="T50" s="37">
        <f>SUMIFS(СВЦЭМ!$C$34:$C$777,СВЦЭМ!$A$34:$A$777,$A50,СВЦЭМ!$B$34:$B$777,T$47)+'СЕТ СН'!$G$9+СВЦЭМ!$D$10+'СЕТ СН'!$G$6</f>
        <v>1501.2766362</v>
      </c>
      <c r="U50" s="37">
        <f>SUMIFS(СВЦЭМ!$C$34:$C$777,СВЦЭМ!$A$34:$A$777,$A50,СВЦЭМ!$B$34:$B$777,U$47)+'СЕТ СН'!$G$9+СВЦЭМ!$D$10+'СЕТ СН'!$G$6</f>
        <v>1458.1680029300001</v>
      </c>
      <c r="V50" s="37">
        <f>SUMIFS(СВЦЭМ!$C$34:$C$777,СВЦЭМ!$A$34:$A$777,$A50,СВЦЭМ!$B$34:$B$777,V$47)+'СЕТ СН'!$G$9+СВЦЭМ!$D$10+'СЕТ СН'!$G$6</f>
        <v>1475.50989923</v>
      </c>
      <c r="W50" s="37">
        <f>SUMIFS(СВЦЭМ!$C$34:$C$777,СВЦЭМ!$A$34:$A$777,$A50,СВЦЭМ!$B$34:$B$777,W$47)+'СЕТ СН'!$G$9+СВЦЭМ!$D$10+'СЕТ СН'!$G$6</f>
        <v>1485.2884585699999</v>
      </c>
      <c r="X50" s="37">
        <f>SUMIFS(СВЦЭМ!$C$34:$C$777,СВЦЭМ!$A$34:$A$777,$A50,СВЦЭМ!$B$34:$B$777,X$47)+'СЕТ СН'!$G$9+СВЦЭМ!$D$10+'СЕТ СН'!$G$6</f>
        <v>1415.85727604</v>
      </c>
      <c r="Y50" s="37">
        <f>SUMIFS(СВЦЭМ!$C$34:$C$777,СВЦЭМ!$A$34:$A$777,$A50,СВЦЭМ!$B$34:$B$777,Y$47)+'СЕТ СН'!$G$9+СВЦЭМ!$D$10+'СЕТ СН'!$G$6</f>
        <v>1381.1465693199998</v>
      </c>
    </row>
    <row r="51" spans="1:25" ht="15.75" x14ac:dyDescent="0.2">
      <c r="A51" s="36">
        <f t="shared" si="1"/>
        <v>42586</v>
      </c>
      <c r="B51" s="37">
        <f>SUMIFS(СВЦЭМ!$C$34:$C$777,СВЦЭМ!$A$34:$A$777,$A51,СВЦЭМ!$B$34:$B$777,B$47)+'СЕТ СН'!$G$9+СВЦЭМ!$D$10+'СЕТ СН'!$G$6</f>
        <v>1462.6945234099999</v>
      </c>
      <c r="C51" s="37">
        <f>SUMIFS(СВЦЭМ!$C$34:$C$777,СВЦЭМ!$A$34:$A$777,$A51,СВЦЭМ!$B$34:$B$777,C$47)+'СЕТ СН'!$G$9+СВЦЭМ!$D$10+'СЕТ СН'!$G$6</f>
        <v>1531.20023274</v>
      </c>
      <c r="D51" s="37">
        <f>SUMIFS(СВЦЭМ!$C$34:$C$777,СВЦЭМ!$A$34:$A$777,$A51,СВЦЭМ!$B$34:$B$777,D$47)+'СЕТ СН'!$G$9+СВЦЭМ!$D$10+'СЕТ СН'!$G$6</f>
        <v>1579.4633924299999</v>
      </c>
      <c r="E51" s="37">
        <f>SUMIFS(СВЦЭМ!$C$34:$C$777,СВЦЭМ!$A$34:$A$777,$A51,СВЦЭМ!$B$34:$B$777,E$47)+'СЕТ СН'!$G$9+СВЦЭМ!$D$10+'СЕТ СН'!$G$6</f>
        <v>1598.2637707000001</v>
      </c>
      <c r="F51" s="37">
        <f>SUMIFS(СВЦЭМ!$C$34:$C$777,СВЦЭМ!$A$34:$A$777,$A51,СВЦЭМ!$B$34:$B$777,F$47)+'СЕТ СН'!$G$9+СВЦЭМ!$D$10+'СЕТ СН'!$G$6</f>
        <v>1595.99100284</v>
      </c>
      <c r="G51" s="37">
        <f>SUMIFS(СВЦЭМ!$C$34:$C$777,СВЦЭМ!$A$34:$A$777,$A51,СВЦЭМ!$B$34:$B$777,G$47)+'СЕТ СН'!$G$9+СВЦЭМ!$D$10+'СЕТ СН'!$G$6</f>
        <v>1582.5781009899999</v>
      </c>
      <c r="H51" s="37">
        <f>SUMIFS(СВЦЭМ!$C$34:$C$777,СВЦЭМ!$A$34:$A$777,$A51,СВЦЭМ!$B$34:$B$777,H$47)+'СЕТ СН'!$G$9+СВЦЭМ!$D$10+'СЕТ СН'!$G$6</f>
        <v>1534.5123634699999</v>
      </c>
      <c r="I51" s="37">
        <f>SUMIFS(СВЦЭМ!$C$34:$C$777,СВЦЭМ!$A$34:$A$777,$A51,СВЦЭМ!$B$34:$B$777,I$47)+'СЕТ СН'!$G$9+СВЦЭМ!$D$10+'СЕТ СН'!$G$6</f>
        <v>1504.5724997699999</v>
      </c>
      <c r="J51" s="37">
        <f>SUMIFS(СВЦЭМ!$C$34:$C$777,СВЦЭМ!$A$34:$A$777,$A51,СВЦЭМ!$B$34:$B$777,J$47)+'СЕТ СН'!$G$9+СВЦЭМ!$D$10+'СЕТ СН'!$G$6</f>
        <v>1515.3306338</v>
      </c>
      <c r="K51" s="37">
        <f>SUMIFS(СВЦЭМ!$C$34:$C$777,СВЦЭМ!$A$34:$A$777,$A51,СВЦЭМ!$B$34:$B$777,K$47)+'СЕТ СН'!$G$9+СВЦЭМ!$D$10+'СЕТ СН'!$G$6</f>
        <v>1475.77573265</v>
      </c>
      <c r="L51" s="37">
        <f>SUMIFS(СВЦЭМ!$C$34:$C$777,СВЦЭМ!$A$34:$A$777,$A51,СВЦЭМ!$B$34:$B$777,L$47)+'СЕТ СН'!$G$9+СВЦЭМ!$D$10+'СЕТ СН'!$G$6</f>
        <v>1487.88226173</v>
      </c>
      <c r="M51" s="37">
        <f>SUMIFS(СВЦЭМ!$C$34:$C$777,СВЦЭМ!$A$34:$A$777,$A51,СВЦЭМ!$B$34:$B$777,M$47)+'СЕТ СН'!$G$9+СВЦЭМ!$D$10+'СЕТ СН'!$G$6</f>
        <v>1503.8252410999999</v>
      </c>
      <c r="N51" s="37">
        <f>SUMIFS(СВЦЭМ!$C$34:$C$777,СВЦЭМ!$A$34:$A$777,$A51,СВЦЭМ!$B$34:$B$777,N$47)+'СЕТ СН'!$G$9+СВЦЭМ!$D$10+'СЕТ СН'!$G$6</f>
        <v>1513.1968325799999</v>
      </c>
      <c r="O51" s="37">
        <f>SUMIFS(СВЦЭМ!$C$34:$C$777,СВЦЭМ!$A$34:$A$777,$A51,СВЦЭМ!$B$34:$B$777,O$47)+'СЕТ СН'!$G$9+СВЦЭМ!$D$10+'СЕТ СН'!$G$6</f>
        <v>1564.11031512</v>
      </c>
      <c r="P51" s="37">
        <f>SUMIFS(СВЦЭМ!$C$34:$C$777,СВЦЭМ!$A$34:$A$777,$A51,СВЦЭМ!$B$34:$B$777,P$47)+'СЕТ СН'!$G$9+СВЦЭМ!$D$10+'СЕТ СН'!$G$6</f>
        <v>1539.92853956</v>
      </c>
      <c r="Q51" s="37">
        <f>SUMIFS(СВЦЭМ!$C$34:$C$777,СВЦЭМ!$A$34:$A$777,$A51,СВЦЭМ!$B$34:$B$777,Q$47)+'СЕТ СН'!$G$9+СВЦЭМ!$D$10+'СЕТ СН'!$G$6</f>
        <v>1441.8785866200001</v>
      </c>
      <c r="R51" s="37">
        <f>SUMIFS(СВЦЭМ!$C$34:$C$777,СВЦЭМ!$A$34:$A$777,$A51,СВЦЭМ!$B$34:$B$777,R$47)+'СЕТ СН'!$G$9+СВЦЭМ!$D$10+'СЕТ СН'!$G$6</f>
        <v>1422.49693267</v>
      </c>
      <c r="S51" s="37">
        <f>SUMIFS(СВЦЭМ!$C$34:$C$777,СВЦЭМ!$A$34:$A$777,$A51,СВЦЭМ!$B$34:$B$777,S$47)+'СЕТ СН'!$G$9+СВЦЭМ!$D$10+'СЕТ СН'!$G$6</f>
        <v>1485.3569518199999</v>
      </c>
      <c r="T51" s="37">
        <f>SUMIFS(СВЦЭМ!$C$34:$C$777,СВЦЭМ!$A$34:$A$777,$A51,СВЦЭМ!$B$34:$B$777,T$47)+'СЕТ СН'!$G$9+СВЦЭМ!$D$10+'СЕТ СН'!$G$6</f>
        <v>1454.68904178</v>
      </c>
      <c r="U51" s="37">
        <f>SUMIFS(СВЦЭМ!$C$34:$C$777,СВЦЭМ!$A$34:$A$777,$A51,СВЦЭМ!$B$34:$B$777,U$47)+'СЕТ СН'!$G$9+СВЦЭМ!$D$10+'СЕТ СН'!$G$6</f>
        <v>1442.51491566</v>
      </c>
      <c r="V51" s="37">
        <f>SUMIFS(СВЦЭМ!$C$34:$C$777,СВЦЭМ!$A$34:$A$777,$A51,СВЦЭМ!$B$34:$B$777,V$47)+'СЕТ СН'!$G$9+СВЦЭМ!$D$10+'СЕТ СН'!$G$6</f>
        <v>1462.8679466799999</v>
      </c>
      <c r="W51" s="37">
        <f>SUMIFS(СВЦЭМ!$C$34:$C$777,СВЦЭМ!$A$34:$A$777,$A51,СВЦЭМ!$B$34:$B$777,W$47)+'СЕТ СН'!$G$9+СВЦЭМ!$D$10+'СЕТ СН'!$G$6</f>
        <v>1484.61784253</v>
      </c>
      <c r="X51" s="37">
        <f>SUMIFS(СВЦЭМ!$C$34:$C$777,СВЦЭМ!$A$34:$A$777,$A51,СВЦЭМ!$B$34:$B$777,X$47)+'СЕТ СН'!$G$9+СВЦЭМ!$D$10+'СЕТ СН'!$G$6</f>
        <v>1458.68100936</v>
      </c>
      <c r="Y51" s="37">
        <f>SUMIFS(СВЦЭМ!$C$34:$C$777,СВЦЭМ!$A$34:$A$777,$A51,СВЦЭМ!$B$34:$B$777,Y$47)+'СЕТ СН'!$G$9+СВЦЭМ!$D$10+'СЕТ СН'!$G$6</f>
        <v>1436.2298050499999</v>
      </c>
    </row>
    <row r="52" spans="1:25" ht="15.75" x14ac:dyDescent="0.2">
      <c r="A52" s="36">
        <f t="shared" si="1"/>
        <v>42587</v>
      </c>
      <c r="B52" s="37">
        <f>SUMIFS(СВЦЭМ!$C$34:$C$777,СВЦЭМ!$A$34:$A$777,$A52,СВЦЭМ!$B$34:$B$777,B$47)+'СЕТ СН'!$G$9+СВЦЭМ!$D$10+'СЕТ СН'!$G$6</f>
        <v>1371.3609072899999</v>
      </c>
      <c r="C52" s="37">
        <f>SUMIFS(СВЦЭМ!$C$34:$C$777,СВЦЭМ!$A$34:$A$777,$A52,СВЦЭМ!$B$34:$B$777,C$47)+'СЕТ СН'!$G$9+СВЦЭМ!$D$10+'СЕТ СН'!$G$6</f>
        <v>1463.1172987599998</v>
      </c>
      <c r="D52" s="37">
        <f>SUMIFS(СВЦЭМ!$C$34:$C$777,СВЦЭМ!$A$34:$A$777,$A52,СВЦЭМ!$B$34:$B$777,D$47)+'СЕТ СН'!$G$9+СВЦЭМ!$D$10+'СЕТ СН'!$G$6</f>
        <v>1479.0209310400001</v>
      </c>
      <c r="E52" s="37">
        <f>SUMIFS(СВЦЭМ!$C$34:$C$777,СВЦЭМ!$A$34:$A$777,$A52,СВЦЭМ!$B$34:$B$777,E$47)+'СЕТ СН'!$G$9+СВЦЭМ!$D$10+'СЕТ СН'!$G$6</f>
        <v>1483.72609044</v>
      </c>
      <c r="F52" s="37">
        <f>SUMIFS(СВЦЭМ!$C$34:$C$777,СВЦЭМ!$A$34:$A$777,$A52,СВЦЭМ!$B$34:$B$777,F$47)+'СЕТ СН'!$G$9+СВЦЭМ!$D$10+'СЕТ СН'!$G$6</f>
        <v>1481.80871776</v>
      </c>
      <c r="G52" s="37">
        <f>SUMIFS(СВЦЭМ!$C$34:$C$777,СВЦЭМ!$A$34:$A$777,$A52,СВЦЭМ!$B$34:$B$777,G$47)+'СЕТ СН'!$G$9+СВЦЭМ!$D$10+'СЕТ СН'!$G$6</f>
        <v>1491.5262171300001</v>
      </c>
      <c r="H52" s="37">
        <f>SUMIFS(СВЦЭМ!$C$34:$C$777,СВЦЭМ!$A$34:$A$777,$A52,СВЦЭМ!$B$34:$B$777,H$47)+'СЕТ СН'!$G$9+СВЦЭМ!$D$10+'СЕТ СН'!$G$6</f>
        <v>1471.9335685799999</v>
      </c>
      <c r="I52" s="37">
        <f>SUMIFS(СВЦЭМ!$C$34:$C$777,СВЦЭМ!$A$34:$A$777,$A52,СВЦЭМ!$B$34:$B$777,I$47)+'СЕТ СН'!$G$9+СВЦЭМ!$D$10+'СЕТ СН'!$G$6</f>
        <v>1474.7682300199999</v>
      </c>
      <c r="J52" s="37">
        <f>SUMIFS(СВЦЭМ!$C$34:$C$777,СВЦЭМ!$A$34:$A$777,$A52,СВЦЭМ!$B$34:$B$777,J$47)+'СЕТ СН'!$G$9+СВЦЭМ!$D$10+'СЕТ СН'!$G$6</f>
        <v>1472.20075722</v>
      </c>
      <c r="K52" s="37">
        <f>SUMIFS(СВЦЭМ!$C$34:$C$777,СВЦЭМ!$A$34:$A$777,$A52,СВЦЭМ!$B$34:$B$777,K$47)+'СЕТ СН'!$G$9+СВЦЭМ!$D$10+'СЕТ СН'!$G$6</f>
        <v>1435.16926399</v>
      </c>
      <c r="L52" s="37">
        <f>SUMIFS(СВЦЭМ!$C$34:$C$777,СВЦЭМ!$A$34:$A$777,$A52,СВЦЭМ!$B$34:$B$777,L$47)+'СЕТ СН'!$G$9+СВЦЭМ!$D$10+'СЕТ СН'!$G$6</f>
        <v>1431.9246748999999</v>
      </c>
      <c r="M52" s="37">
        <f>SUMIFS(СВЦЭМ!$C$34:$C$777,СВЦЭМ!$A$34:$A$777,$A52,СВЦЭМ!$B$34:$B$777,M$47)+'СЕТ СН'!$G$9+СВЦЭМ!$D$10+'СЕТ СН'!$G$6</f>
        <v>1491.5227200899999</v>
      </c>
      <c r="N52" s="37">
        <f>SUMIFS(СВЦЭМ!$C$34:$C$777,СВЦЭМ!$A$34:$A$777,$A52,СВЦЭМ!$B$34:$B$777,N$47)+'СЕТ СН'!$G$9+СВЦЭМ!$D$10+'СЕТ СН'!$G$6</f>
        <v>1520.2663345400001</v>
      </c>
      <c r="O52" s="37">
        <f>SUMIFS(СВЦЭМ!$C$34:$C$777,СВЦЭМ!$A$34:$A$777,$A52,СВЦЭМ!$B$34:$B$777,O$47)+'СЕТ СН'!$G$9+СВЦЭМ!$D$10+'СЕТ СН'!$G$6</f>
        <v>1960.1755583199999</v>
      </c>
      <c r="P52" s="37">
        <f>SUMIFS(СВЦЭМ!$C$34:$C$777,СВЦЭМ!$A$34:$A$777,$A52,СВЦЭМ!$B$34:$B$777,P$47)+'СЕТ СН'!$G$9+СВЦЭМ!$D$10+'СЕТ СН'!$G$6</f>
        <v>2133.7727317600002</v>
      </c>
      <c r="Q52" s="37">
        <f>SUMIFS(СВЦЭМ!$C$34:$C$777,СВЦЭМ!$A$34:$A$777,$A52,СВЦЭМ!$B$34:$B$777,Q$47)+'СЕТ СН'!$G$9+СВЦЭМ!$D$10+'СЕТ СН'!$G$6</f>
        <v>1850.17455025</v>
      </c>
      <c r="R52" s="37">
        <f>SUMIFS(СВЦЭМ!$C$34:$C$777,СВЦЭМ!$A$34:$A$777,$A52,СВЦЭМ!$B$34:$B$777,R$47)+'СЕТ СН'!$G$9+СВЦЭМ!$D$10+'СЕТ СН'!$G$6</f>
        <v>1465.3970505100001</v>
      </c>
      <c r="S52" s="37">
        <f>SUMIFS(СВЦЭМ!$C$34:$C$777,СВЦЭМ!$A$34:$A$777,$A52,СВЦЭМ!$B$34:$B$777,S$47)+'СЕТ СН'!$G$9+СВЦЭМ!$D$10+'СЕТ СН'!$G$6</f>
        <v>1471.8060808499999</v>
      </c>
      <c r="T52" s="37">
        <f>SUMIFS(СВЦЭМ!$C$34:$C$777,СВЦЭМ!$A$34:$A$777,$A52,СВЦЭМ!$B$34:$B$777,T$47)+'СЕТ СН'!$G$9+СВЦЭМ!$D$10+'СЕТ СН'!$G$6</f>
        <v>1418.7355831300001</v>
      </c>
      <c r="U52" s="37">
        <f>SUMIFS(СВЦЭМ!$C$34:$C$777,СВЦЭМ!$A$34:$A$777,$A52,СВЦЭМ!$B$34:$B$777,U$47)+'СЕТ СН'!$G$9+СВЦЭМ!$D$10+'СЕТ СН'!$G$6</f>
        <v>1453.1550307299999</v>
      </c>
      <c r="V52" s="37">
        <f>SUMIFS(СВЦЭМ!$C$34:$C$777,СВЦЭМ!$A$34:$A$777,$A52,СВЦЭМ!$B$34:$B$777,V$47)+'СЕТ СН'!$G$9+СВЦЭМ!$D$10+'СЕТ СН'!$G$6</f>
        <v>1430.65813432</v>
      </c>
      <c r="W52" s="37">
        <f>SUMIFS(СВЦЭМ!$C$34:$C$777,СВЦЭМ!$A$34:$A$777,$A52,СВЦЭМ!$B$34:$B$777,W$47)+'СЕТ СН'!$G$9+СВЦЭМ!$D$10+'СЕТ СН'!$G$6</f>
        <v>1464.7142442899999</v>
      </c>
      <c r="X52" s="37">
        <f>SUMIFS(СВЦЭМ!$C$34:$C$777,СВЦЭМ!$A$34:$A$777,$A52,СВЦЭМ!$B$34:$B$777,X$47)+'СЕТ СН'!$G$9+СВЦЭМ!$D$10+'СЕТ СН'!$G$6</f>
        <v>1401.7392484299999</v>
      </c>
      <c r="Y52" s="37">
        <f>SUMIFS(СВЦЭМ!$C$34:$C$777,СВЦЭМ!$A$34:$A$777,$A52,СВЦЭМ!$B$34:$B$777,Y$47)+'СЕТ СН'!$G$9+СВЦЭМ!$D$10+'СЕТ СН'!$G$6</f>
        <v>1418.7207220800001</v>
      </c>
    </row>
    <row r="53" spans="1:25" ht="15.75" x14ac:dyDescent="0.2">
      <c r="A53" s="36">
        <f t="shared" si="1"/>
        <v>42588</v>
      </c>
      <c r="B53" s="37">
        <f>SUMIFS(СВЦЭМ!$C$34:$C$777,СВЦЭМ!$A$34:$A$777,$A53,СВЦЭМ!$B$34:$B$777,B$47)+'СЕТ СН'!$G$9+СВЦЭМ!$D$10+'СЕТ СН'!$G$6</f>
        <v>1532.6450761400001</v>
      </c>
      <c r="C53" s="37">
        <f>SUMIFS(СВЦЭМ!$C$34:$C$777,СВЦЭМ!$A$34:$A$777,$A53,СВЦЭМ!$B$34:$B$777,C$47)+'СЕТ СН'!$G$9+СВЦЭМ!$D$10+'СЕТ СН'!$G$6</f>
        <v>1621.4971505199999</v>
      </c>
      <c r="D53" s="37">
        <f>SUMIFS(СВЦЭМ!$C$34:$C$777,СВЦЭМ!$A$34:$A$777,$A53,СВЦЭМ!$B$34:$B$777,D$47)+'СЕТ СН'!$G$9+СВЦЭМ!$D$10+'СЕТ СН'!$G$6</f>
        <v>1666.5879477799999</v>
      </c>
      <c r="E53" s="37">
        <f>SUMIFS(СВЦЭМ!$C$34:$C$777,СВЦЭМ!$A$34:$A$777,$A53,СВЦЭМ!$B$34:$B$777,E$47)+'СЕТ СН'!$G$9+СВЦЭМ!$D$10+'СЕТ СН'!$G$6</f>
        <v>1701.4330551599999</v>
      </c>
      <c r="F53" s="37">
        <f>SUMIFS(СВЦЭМ!$C$34:$C$777,СВЦЭМ!$A$34:$A$777,$A53,СВЦЭМ!$B$34:$B$777,F$47)+'СЕТ СН'!$G$9+СВЦЭМ!$D$10+'СЕТ СН'!$G$6</f>
        <v>1738.9992803499999</v>
      </c>
      <c r="G53" s="37">
        <f>SUMIFS(СВЦЭМ!$C$34:$C$777,СВЦЭМ!$A$34:$A$777,$A53,СВЦЭМ!$B$34:$B$777,G$47)+'СЕТ СН'!$G$9+СВЦЭМ!$D$10+'СЕТ СН'!$G$6</f>
        <v>1740.4072166899998</v>
      </c>
      <c r="H53" s="37">
        <f>SUMIFS(СВЦЭМ!$C$34:$C$777,СВЦЭМ!$A$34:$A$777,$A53,СВЦЭМ!$B$34:$B$777,H$47)+'СЕТ СН'!$G$9+СВЦЭМ!$D$10+'СЕТ СН'!$G$6</f>
        <v>1702.87822704</v>
      </c>
      <c r="I53" s="37">
        <f>SUMIFS(СВЦЭМ!$C$34:$C$777,СВЦЭМ!$A$34:$A$777,$A53,СВЦЭМ!$B$34:$B$777,I$47)+'СЕТ СН'!$G$9+СВЦЭМ!$D$10+'СЕТ СН'!$G$6</f>
        <v>1607.4616243299999</v>
      </c>
      <c r="J53" s="37">
        <f>SUMIFS(СВЦЭМ!$C$34:$C$777,СВЦЭМ!$A$34:$A$777,$A53,СВЦЭМ!$B$34:$B$777,J$47)+'СЕТ СН'!$G$9+СВЦЭМ!$D$10+'СЕТ СН'!$G$6</f>
        <v>1497.85119904</v>
      </c>
      <c r="K53" s="37">
        <f>SUMIFS(СВЦЭМ!$C$34:$C$777,СВЦЭМ!$A$34:$A$777,$A53,СВЦЭМ!$B$34:$B$777,K$47)+'СЕТ СН'!$G$9+СВЦЭМ!$D$10+'СЕТ СН'!$G$6</f>
        <v>1486.53238025</v>
      </c>
      <c r="L53" s="37">
        <f>SUMIFS(СВЦЭМ!$C$34:$C$777,СВЦЭМ!$A$34:$A$777,$A53,СВЦЭМ!$B$34:$B$777,L$47)+'СЕТ СН'!$G$9+СВЦЭМ!$D$10+'СЕТ СН'!$G$6</f>
        <v>1524.4591454500001</v>
      </c>
      <c r="M53" s="37">
        <f>SUMIFS(СВЦЭМ!$C$34:$C$777,СВЦЭМ!$A$34:$A$777,$A53,СВЦЭМ!$B$34:$B$777,M$47)+'СЕТ СН'!$G$9+СВЦЭМ!$D$10+'СЕТ СН'!$G$6</f>
        <v>1468.5412992199999</v>
      </c>
      <c r="N53" s="37">
        <f>SUMIFS(СВЦЭМ!$C$34:$C$777,СВЦЭМ!$A$34:$A$777,$A53,СВЦЭМ!$B$34:$B$777,N$47)+'СЕТ СН'!$G$9+СВЦЭМ!$D$10+'СЕТ СН'!$G$6</f>
        <v>1446.9568312599999</v>
      </c>
      <c r="O53" s="37">
        <f>SUMIFS(СВЦЭМ!$C$34:$C$777,СВЦЭМ!$A$34:$A$777,$A53,СВЦЭМ!$B$34:$B$777,O$47)+'СЕТ СН'!$G$9+СВЦЭМ!$D$10+'СЕТ СН'!$G$6</f>
        <v>1443.01802157</v>
      </c>
      <c r="P53" s="37">
        <f>SUMIFS(СВЦЭМ!$C$34:$C$777,СВЦЭМ!$A$34:$A$777,$A53,СВЦЭМ!$B$34:$B$777,P$47)+'СЕТ СН'!$G$9+СВЦЭМ!$D$10+'СЕТ СН'!$G$6</f>
        <v>1455.12864887</v>
      </c>
      <c r="Q53" s="37">
        <f>SUMIFS(СВЦЭМ!$C$34:$C$777,СВЦЭМ!$A$34:$A$777,$A53,СВЦЭМ!$B$34:$B$777,Q$47)+'СЕТ СН'!$G$9+СВЦЭМ!$D$10+'СЕТ СН'!$G$6</f>
        <v>1530.24206426</v>
      </c>
      <c r="R53" s="37">
        <f>SUMIFS(СВЦЭМ!$C$34:$C$777,СВЦЭМ!$A$34:$A$777,$A53,СВЦЭМ!$B$34:$B$777,R$47)+'СЕТ СН'!$G$9+СВЦЭМ!$D$10+'СЕТ СН'!$G$6</f>
        <v>1436.0423004899999</v>
      </c>
      <c r="S53" s="37">
        <f>SUMIFS(СВЦЭМ!$C$34:$C$777,СВЦЭМ!$A$34:$A$777,$A53,СВЦЭМ!$B$34:$B$777,S$47)+'СЕТ СН'!$G$9+СВЦЭМ!$D$10+'СЕТ СН'!$G$6</f>
        <v>1430.8827840599999</v>
      </c>
      <c r="T53" s="37">
        <f>SUMIFS(СВЦЭМ!$C$34:$C$777,СВЦЭМ!$A$34:$A$777,$A53,СВЦЭМ!$B$34:$B$777,T$47)+'СЕТ СН'!$G$9+СВЦЭМ!$D$10+'СЕТ СН'!$G$6</f>
        <v>1439.88729994</v>
      </c>
      <c r="U53" s="37">
        <f>SUMIFS(СВЦЭМ!$C$34:$C$777,СВЦЭМ!$A$34:$A$777,$A53,СВЦЭМ!$B$34:$B$777,U$47)+'СЕТ СН'!$G$9+СВЦЭМ!$D$10+'СЕТ СН'!$G$6</f>
        <v>1426.6760792699999</v>
      </c>
      <c r="V53" s="37">
        <f>SUMIFS(СВЦЭМ!$C$34:$C$777,СВЦЭМ!$A$34:$A$777,$A53,СВЦЭМ!$B$34:$B$777,V$47)+'СЕТ СН'!$G$9+СВЦЭМ!$D$10+'СЕТ СН'!$G$6</f>
        <v>1444.4205699199999</v>
      </c>
      <c r="W53" s="37">
        <f>SUMIFS(СВЦЭМ!$C$34:$C$777,СВЦЭМ!$A$34:$A$777,$A53,СВЦЭМ!$B$34:$B$777,W$47)+'СЕТ СН'!$G$9+СВЦЭМ!$D$10+'СЕТ СН'!$G$6</f>
        <v>1461.3457530800001</v>
      </c>
      <c r="X53" s="37">
        <f>SUMIFS(СВЦЭМ!$C$34:$C$777,СВЦЭМ!$A$34:$A$777,$A53,СВЦЭМ!$B$34:$B$777,X$47)+'СЕТ СН'!$G$9+СВЦЭМ!$D$10+'СЕТ СН'!$G$6</f>
        <v>1413.8296637799999</v>
      </c>
      <c r="Y53" s="37">
        <f>SUMIFS(СВЦЭМ!$C$34:$C$777,СВЦЭМ!$A$34:$A$777,$A53,СВЦЭМ!$B$34:$B$777,Y$47)+'СЕТ СН'!$G$9+СВЦЭМ!$D$10+'СЕТ СН'!$G$6</f>
        <v>1439.0196458599999</v>
      </c>
    </row>
    <row r="54" spans="1:25" ht="15.75" x14ac:dyDescent="0.2">
      <c r="A54" s="36">
        <f t="shared" si="1"/>
        <v>42589</v>
      </c>
      <c r="B54" s="37">
        <f>SUMIFS(СВЦЭМ!$C$34:$C$777,СВЦЭМ!$A$34:$A$777,$A54,СВЦЭМ!$B$34:$B$777,B$47)+'СЕТ СН'!$G$9+СВЦЭМ!$D$10+'СЕТ СН'!$G$6</f>
        <v>1499.6745899699999</v>
      </c>
      <c r="C54" s="37">
        <f>SUMIFS(СВЦЭМ!$C$34:$C$777,СВЦЭМ!$A$34:$A$777,$A54,СВЦЭМ!$B$34:$B$777,C$47)+'СЕТ СН'!$G$9+СВЦЭМ!$D$10+'СЕТ СН'!$G$6</f>
        <v>1594.47678234</v>
      </c>
      <c r="D54" s="37">
        <f>SUMIFS(СВЦЭМ!$C$34:$C$777,СВЦЭМ!$A$34:$A$777,$A54,СВЦЭМ!$B$34:$B$777,D$47)+'СЕТ СН'!$G$9+СВЦЭМ!$D$10+'СЕТ СН'!$G$6</f>
        <v>1660.7941312199998</v>
      </c>
      <c r="E54" s="37">
        <f>SUMIFS(СВЦЭМ!$C$34:$C$777,СВЦЭМ!$A$34:$A$777,$A54,СВЦЭМ!$B$34:$B$777,E$47)+'СЕТ СН'!$G$9+СВЦЭМ!$D$10+'СЕТ СН'!$G$6</f>
        <v>1695.5933963800001</v>
      </c>
      <c r="F54" s="37">
        <f>SUMIFS(СВЦЭМ!$C$34:$C$777,СВЦЭМ!$A$34:$A$777,$A54,СВЦЭМ!$B$34:$B$777,F$47)+'СЕТ СН'!$G$9+СВЦЭМ!$D$10+'СЕТ СН'!$G$6</f>
        <v>1705.8426641399999</v>
      </c>
      <c r="G54" s="37">
        <f>SUMIFS(СВЦЭМ!$C$34:$C$777,СВЦЭМ!$A$34:$A$777,$A54,СВЦЭМ!$B$34:$B$777,G$47)+'СЕТ СН'!$G$9+СВЦЭМ!$D$10+'СЕТ СН'!$G$6</f>
        <v>1713.75981987</v>
      </c>
      <c r="H54" s="37">
        <f>SUMIFS(СВЦЭМ!$C$34:$C$777,СВЦЭМ!$A$34:$A$777,$A54,СВЦЭМ!$B$34:$B$777,H$47)+'СЕТ СН'!$G$9+СВЦЭМ!$D$10+'СЕТ СН'!$G$6</f>
        <v>1669.9451721600001</v>
      </c>
      <c r="I54" s="37">
        <f>SUMIFS(СВЦЭМ!$C$34:$C$777,СВЦЭМ!$A$34:$A$777,$A54,СВЦЭМ!$B$34:$B$777,I$47)+'СЕТ СН'!$G$9+СВЦЭМ!$D$10+'СЕТ СН'!$G$6</f>
        <v>1630.2163741299998</v>
      </c>
      <c r="J54" s="37">
        <f>SUMIFS(СВЦЭМ!$C$34:$C$777,СВЦЭМ!$A$34:$A$777,$A54,СВЦЭМ!$B$34:$B$777,J$47)+'СЕТ СН'!$G$9+СВЦЭМ!$D$10+'СЕТ СН'!$G$6</f>
        <v>1534.2441324500001</v>
      </c>
      <c r="K54" s="37">
        <f>SUMIFS(СВЦЭМ!$C$34:$C$777,СВЦЭМ!$A$34:$A$777,$A54,СВЦЭМ!$B$34:$B$777,K$47)+'СЕТ СН'!$G$9+СВЦЭМ!$D$10+'СЕТ СН'!$G$6</f>
        <v>1472.5772736099998</v>
      </c>
      <c r="L54" s="37">
        <f>SUMIFS(СВЦЭМ!$C$34:$C$777,СВЦЭМ!$A$34:$A$777,$A54,СВЦЭМ!$B$34:$B$777,L$47)+'СЕТ СН'!$G$9+СВЦЭМ!$D$10+'СЕТ СН'!$G$6</f>
        <v>1508.25948464</v>
      </c>
      <c r="M54" s="37">
        <f>SUMIFS(СВЦЭМ!$C$34:$C$777,СВЦЭМ!$A$34:$A$777,$A54,СВЦЭМ!$B$34:$B$777,M$47)+'СЕТ СН'!$G$9+СВЦЭМ!$D$10+'СЕТ СН'!$G$6</f>
        <v>1479.9337290599999</v>
      </c>
      <c r="N54" s="37">
        <f>SUMIFS(СВЦЭМ!$C$34:$C$777,СВЦЭМ!$A$34:$A$777,$A54,СВЦЭМ!$B$34:$B$777,N$47)+'СЕТ СН'!$G$9+СВЦЭМ!$D$10+'СЕТ СН'!$G$6</f>
        <v>1441.7978838700001</v>
      </c>
      <c r="O54" s="37">
        <f>SUMIFS(СВЦЭМ!$C$34:$C$777,СВЦЭМ!$A$34:$A$777,$A54,СВЦЭМ!$B$34:$B$777,O$47)+'СЕТ СН'!$G$9+СВЦЭМ!$D$10+'СЕТ СН'!$G$6</f>
        <v>1447.53266173</v>
      </c>
      <c r="P54" s="37">
        <f>SUMIFS(СВЦЭМ!$C$34:$C$777,СВЦЭМ!$A$34:$A$777,$A54,СВЦЭМ!$B$34:$B$777,P$47)+'СЕТ СН'!$G$9+СВЦЭМ!$D$10+'СЕТ СН'!$G$6</f>
        <v>1552.7762696299999</v>
      </c>
      <c r="Q54" s="37">
        <f>SUMIFS(СВЦЭМ!$C$34:$C$777,СВЦЭМ!$A$34:$A$777,$A54,СВЦЭМ!$B$34:$B$777,Q$47)+'СЕТ СН'!$G$9+СВЦЭМ!$D$10+'СЕТ СН'!$G$6</f>
        <v>1471.86226455</v>
      </c>
      <c r="R54" s="37">
        <f>SUMIFS(СВЦЭМ!$C$34:$C$777,СВЦЭМ!$A$34:$A$777,$A54,СВЦЭМ!$B$34:$B$777,R$47)+'СЕТ СН'!$G$9+СВЦЭМ!$D$10+'СЕТ СН'!$G$6</f>
        <v>1468.4962315399998</v>
      </c>
      <c r="S54" s="37">
        <f>SUMIFS(СВЦЭМ!$C$34:$C$777,СВЦЭМ!$A$34:$A$777,$A54,СВЦЭМ!$B$34:$B$777,S$47)+'СЕТ СН'!$G$9+СВЦЭМ!$D$10+'СЕТ СН'!$G$6</f>
        <v>1498.2838090800001</v>
      </c>
      <c r="T54" s="37">
        <f>SUMIFS(СВЦЭМ!$C$34:$C$777,СВЦЭМ!$A$34:$A$777,$A54,СВЦЭМ!$B$34:$B$777,T$47)+'СЕТ СН'!$G$9+СВЦЭМ!$D$10+'СЕТ СН'!$G$6</f>
        <v>1547.9204981099999</v>
      </c>
      <c r="U54" s="37">
        <f>SUMIFS(СВЦЭМ!$C$34:$C$777,СВЦЭМ!$A$34:$A$777,$A54,СВЦЭМ!$B$34:$B$777,U$47)+'СЕТ СН'!$G$9+СВЦЭМ!$D$10+'СЕТ СН'!$G$6</f>
        <v>1472.1495821399999</v>
      </c>
      <c r="V54" s="37">
        <f>SUMIFS(СВЦЭМ!$C$34:$C$777,СВЦЭМ!$A$34:$A$777,$A54,СВЦЭМ!$B$34:$B$777,V$47)+'СЕТ СН'!$G$9+СВЦЭМ!$D$10+'СЕТ СН'!$G$6</f>
        <v>1482.6713586999999</v>
      </c>
      <c r="W54" s="37">
        <f>SUMIFS(СВЦЭМ!$C$34:$C$777,СВЦЭМ!$A$34:$A$777,$A54,СВЦЭМ!$B$34:$B$777,W$47)+'СЕТ СН'!$G$9+СВЦЭМ!$D$10+'СЕТ СН'!$G$6</f>
        <v>1496.5236610100001</v>
      </c>
      <c r="X54" s="37">
        <f>SUMIFS(СВЦЭМ!$C$34:$C$777,СВЦЭМ!$A$34:$A$777,$A54,СВЦЭМ!$B$34:$B$777,X$47)+'СЕТ СН'!$G$9+СВЦЭМ!$D$10+'СЕТ СН'!$G$6</f>
        <v>1469.8469485000001</v>
      </c>
      <c r="Y54" s="37">
        <f>SUMIFS(СВЦЭМ!$C$34:$C$777,СВЦЭМ!$A$34:$A$777,$A54,СВЦЭМ!$B$34:$B$777,Y$47)+'СЕТ СН'!$G$9+СВЦЭМ!$D$10+'СЕТ СН'!$G$6</f>
        <v>1433.0083762899999</v>
      </c>
    </row>
    <row r="55" spans="1:25" ht="15.75" x14ac:dyDescent="0.2">
      <c r="A55" s="36">
        <f t="shared" si="1"/>
        <v>42590</v>
      </c>
      <c r="B55" s="37">
        <f>SUMIFS(СВЦЭМ!$C$34:$C$777,СВЦЭМ!$A$34:$A$777,$A55,СВЦЭМ!$B$34:$B$777,B$47)+'СЕТ СН'!$G$9+СВЦЭМ!$D$10+'СЕТ СН'!$G$6</f>
        <v>1472.54623937</v>
      </c>
      <c r="C55" s="37">
        <f>SUMIFS(СВЦЭМ!$C$34:$C$777,СВЦЭМ!$A$34:$A$777,$A55,СВЦЭМ!$B$34:$B$777,C$47)+'СЕТ СН'!$G$9+СВЦЭМ!$D$10+'СЕТ СН'!$G$6</f>
        <v>1556.2774579700001</v>
      </c>
      <c r="D55" s="37">
        <f>SUMIFS(СВЦЭМ!$C$34:$C$777,СВЦЭМ!$A$34:$A$777,$A55,СВЦЭМ!$B$34:$B$777,D$47)+'СЕТ СН'!$G$9+СВЦЭМ!$D$10+'СЕТ СН'!$G$6</f>
        <v>1615.6414308199999</v>
      </c>
      <c r="E55" s="37">
        <f>SUMIFS(СВЦЭМ!$C$34:$C$777,СВЦЭМ!$A$34:$A$777,$A55,СВЦЭМ!$B$34:$B$777,E$47)+'СЕТ СН'!$G$9+СВЦЭМ!$D$10+'СЕТ СН'!$G$6</f>
        <v>1661.7515145899999</v>
      </c>
      <c r="F55" s="37">
        <f>SUMIFS(СВЦЭМ!$C$34:$C$777,СВЦЭМ!$A$34:$A$777,$A55,СВЦЭМ!$B$34:$B$777,F$47)+'СЕТ СН'!$G$9+СВЦЭМ!$D$10+'СЕТ СН'!$G$6</f>
        <v>1677.39220791</v>
      </c>
      <c r="G55" s="37">
        <f>SUMIFS(СВЦЭМ!$C$34:$C$777,СВЦЭМ!$A$34:$A$777,$A55,СВЦЭМ!$B$34:$B$777,G$47)+'СЕТ СН'!$G$9+СВЦЭМ!$D$10+'СЕТ СН'!$G$6</f>
        <v>1648.9360314200001</v>
      </c>
      <c r="H55" s="37">
        <f>SUMIFS(СВЦЭМ!$C$34:$C$777,СВЦЭМ!$A$34:$A$777,$A55,СВЦЭМ!$B$34:$B$777,H$47)+'СЕТ СН'!$G$9+СВЦЭМ!$D$10+'СЕТ СН'!$G$6</f>
        <v>1588.24440768</v>
      </c>
      <c r="I55" s="37">
        <f>SUMIFS(СВЦЭМ!$C$34:$C$777,СВЦЭМ!$A$34:$A$777,$A55,СВЦЭМ!$B$34:$B$777,I$47)+'СЕТ СН'!$G$9+СВЦЭМ!$D$10+'СЕТ СН'!$G$6</f>
        <v>1525.38476754</v>
      </c>
      <c r="J55" s="37">
        <f>SUMIFS(СВЦЭМ!$C$34:$C$777,СВЦЭМ!$A$34:$A$777,$A55,СВЦЭМ!$B$34:$B$777,J$47)+'СЕТ СН'!$G$9+СВЦЭМ!$D$10+'СЕТ СН'!$G$6</f>
        <v>1564.26774482</v>
      </c>
      <c r="K55" s="37">
        <f>SUMIFS(СВЦЭМ!$C$34:$C$777,СВЦЭМ!$A$34:$A$777,$A55,СВЦЭМ!$B$34:$B$777,K$47)+'СЕТ СН'!$G$9+СВЦЭМ!$D$10+'СЕТ СН'!$G$6</f>
        <v>1697.0989644799999</v>
      </c>
      <c r="L55" s="37">
        <f>SUMIFS(СВЦЭМ!$C$34:$C$777,СВЦЭМ!$A$34:$A$777,$A55,СВЦЭМ!$B$34:$B$777,L$47)+'СЕТ СН'!$G$9+СВЦЭМ!$D$10+'СЕТ СН'!$G$6</f>
        <v>2042.9752129699998</v>
      </c>
      <c r="M55" s="37">
        <f>SUMIFS(СВЦЭМ!$C$34:$C$777,СВЦЭМ!$A$34:$A$777,$A55,СВЦЭМ!$B$34:$B$777,M$47)+'СЕТ СН'!$G$9+СВЦЭМ!$D$10+'СЕТ СН'!$G$6</f>
        <v>2005.24145991</v>
      </c>
      <c r="N55" s="37">
        <f>SUMIFS(СВЦЭМ!$C$34:$C$777,СВЦЭМ!$A$34:$A$777,$A55,СВЦЭМ!$B$34:$B$777,N$47)+'СЕТ СН'!$G$9+СВЦЭМ!$D$10+'СЕТ СН'!$G$6</f>
        <v>1598.93847716</v>
      </c>
      <c r="O55" s="37">
        <f>SUMIFS(СВЦЭМ!$C$34:$C$777,СВЦЭМ!$A$34:$A$777,$A55,СВЦЭМ!$B$34:$B$777,O$47)+'СЕТ СН'!$G$9+СВЦЭМ!$D$10+'СЕТ СН'!$G$6</f>
        <v>1631.06400364</v>
      </c>
      <c r="P55" s="37">
        <f>SUMIFS(СВЦЭМ!$C$34:$C$777,СВЦЭМ!$A$34:$A$777,$A55,СВЦЭМ!$B$34:$B$777,P$47)+'СЕТ СН'!$G$9+СВЦЭМ!$D$10+'СЕТ СН'!$G$6</f>
        <v>1496.1484212299999</v>
      </c>
      <c r="Q55" s="37">
        <f>SUMIFS(СВЦЭМ!$C$34:$C$777,СВЦЭМ!$A$34:$A$777,$A55,СВЦЭМ!$B$34:$B$777,Q$47)+'СЕТ СН'!$G$9+СВЦЭМ!$D$10+'СЕТ СН'!$G$6</f>
        <v>1489.2865233100001</v>
      </c>
      <c r="R55" s="37">
        <f>SUMIFS(СВЦЭМ!$C$34:$C$777,СВЦЭМ!$A$34:$A$777,$A55,СВЦЭМ!$B$34:$B$777,R$47)+'СЕТ СН'!$G$9+СВЦЭМ!$D$10+'СЕТ СН'!$G$6</f>
        <v>1488.99032158</v>
      </c>
      <c r="S55" s="37">
        <f>SUMIFS(СВЦЭМ!$C$34:$C$777,СВЦЭМ!$A$34:$A$777,$A55,СВЦЭМ!$B$34:$B$777,S$47)+'СЕТ СН'!$G$9+СВЦЭМ!$D$10+'СЕТ СН'!$G$6</f>
        <v>1585.7875631999998</v>
      </c>
      <c r="T55" s="37">
        <f>SUMIFS(СВЦЭМ!$C$34:$C$777,СВЦЭМ!$A$34:$A$777,$A55,СВЦЭМ!$B$34:$B$777,T$47)+'СЕТ СН'!$G$9+СВЦЭМ!$D$10+'СЕТ СН'!$G$6</f>
        <v>1555.8932152300001</v>
      </c>
      <c r="U55" s="37">
        <f>SUMIFS(СВЦЭМ!$C$34:$C$777,СВЦЭМ!$A$34:$A$777,$A55,СВЦЭМ!$B$34:$B$777,U$47)+'СЕТ СН'!$G$9+СВЦЭМ!$D$10+'СЕТ СН'!$G$6</f>
        <v>1552.6497250699999</v>
      </c>
      <c r="V55" s="37">
        <f>SUMIFS(СВЦЭМ!$C$34:$C$777,СВЦЭМ!$A$34:$A$777,$A55,СВЦЭМ!$B$34:$B$777,V$47)+'СЕТ СН'!$G$9+СВЦЭМ!$D$10+'СЕТ СН'!$G$6</f>
        <v>1587.9943845400001</v>
      </c>
      <c r="W55" s="37">
        <f>SUMIFS(СВЦЭМ!$C$34:$C$777,СВЦЭМ!$A$34:$A$777,$A55,СВЦЭМ!$B$34:$B$777,W$47)+'СЕТ СН'!$G$9+СВЦЭМ!$D$10+'СЕТ СН'!$G$6</f>
        <v>1607.9144367299998</v>
      </c>
      <c r="X55" s="37">
        <f>SUMIFS(СВЦЭМ!$C$34:$C$777,СВЦЭМ!$A$34:$A$777,$A55,СВЦЭМ!$B$34:$B$777,X$47)+'СЕТ СН'!$G$9+СВЦЭМ!$D$10+'СЕТ СН'!$G$6</f>
        <v>1491.94288899</v>
      </c>
      <c r="Y55" s="37">
        <f>SUMIFS(СВЦЭМ!$C$34:$C$777,СВЦЭМ!$A$34:$A$777,$A55,СВЦЭМ!$B$34:$B$777,Y$47)+'СЕТ СН'!$G$9+СВЦЭМ!$D$10+'СЕТ СН'!$G$6</f>
        <v>1511.70390256</v>
      </c>
    </row>
    <row r="56" spans="1:25" ht="15.75" x14ac:dyDescent="0.2">
      <c r="A56" s="36">
        <f t="shared" si="1"/>
        <v>42591</v>
      </c>
      <c r="B56" s="37">
        <f>SUMIFS(СВЦЭМ!$C$34:$C$777,СВЦЭМ!$A$34:$A$777,$A56,СВЦЭМ!$B$34:$B$777,B$47)+'СЕТ СН'!$G$9+СВЦЭМ!$D$10+'СЕТ СН'!$G$6</f>
        <v>1552.96200873</v>
      </c>
      <c r="C56" s="37">
        <f>SUMIFS(СВЦЭМ!$C$34:$C$777,СВЦЭМ!$A$34:$A$777,$A56,СВЦЭМ!$B$34:$B$777,C$47)+'СЕТ СН'!$G$9+СВЦЭМ!$D$10+'СЕТ СН'!$G$6</f>
        <v>1644.77509427</v>
      </c>
      <c r="D56" s="37">
        <f>SUMIFS(СВЦЭМ!$C$34:$C$777,СВЦЭМ!$A$34:$A$777,$A56,СВЦЭМ!$B$34:$B$777,D$47)+'СЕТ СН'!$G$9+СВЦЭМ!$D$10+'СЕТ СН'!$G$6</f>
        <v>1680.18928196</v>
      </c>
      <c r="E56" s="37">
        <f>SUMIFS(СВЦЭМ!$C$34:$C$777,СВЦЭМ!$A$34:$A$777,$A56,СВЦЭМ!$B$34:$B$777,E$47)+'СЕТ СН'!$G$9+СВЦЭМ!$D$10+'СЕТ СН'!$G$6</f>
        <v>1673.4374199599999</v>
      </c>
      <c r="F56" s="37">
        <f>SUMIFS(СВЦЭМ!$C$34:$C$777,СВЦЭМ!$A$34:$A$777,$A56,СВЦЭМ!$B$34:$B$777,F$47)+'СЕТ СН'!$G$9+СВЦЭМ!$D$10+'СЕТ СН'!$G$6</f>
        <v>1623.2605925299999</v>
      </c>
      <c r="G56" s="37">
        <f>SUMIFS(СВЦЭМ!$C$34:$C$777,СВЦЭМ!$A$34:$A$777,$A56,СВЦЭМ!$B$34:$B$777,G$47)+'СЕТ СН'!$G$9+СВЦЭМ!$D$10+'СЕТ СН'!$G$6</f>
        <v>1671.62422453</v>
      </c>
      <c r="H56" s="37">
        <f>SUMIFS(СВЦЭМ!$C$34:$C$777,СВЦЭМ!$A$34:$A$777,$A56,СВЦЭМ!$B$34:$B$777,H$47)+'СЕТ СН'!$G$9+СВЦЭМ!$D$10+'СЕТ СН'!$G$6</f>
        <v>1547.0234759099999</v>
      </c>
      <c r="I56" s="37">
        <f>SUMIFS(СВЦЭМ!$C$34:$C$777,СВЦЭМ!$A$34:$A$777,$A56,СВЦЭМ!$B$34:$B$777,I$47)+'СЕТ СН'!$G$9+СВЦЭМ!$D$10+'СЕТ СН'!$G$6</f>
        <v>1510.44449805</v>
      </c>
      <c r="J56" s="37">
        <f>SUMIFS(СВЦЭМ!$C$34:$C$777,СВЦЭМ!$A$34:$A$777,$A56,СВЦЭМ!$B$34:$B$777,J$47)+'СЕТ СН'!$G$9+СВЦЭМ!$D$10+'СЕТ СН'!$G$6</f>
        <v>1479.9750237799999</v>
      </c>
      <c r="K56" s="37">
        <f>SUMIFS(СВЦЭМ!$C$34:$C$777,СВЦЭМ!$A$34:$A$777,$A56,СВЦЭМ!$B$34:$B$777,K$47)+'СЕТ СН'!$G$9+СВЦЭМ!$D$10+'СЕТ СН'!$G$6</f>
        <v>1515.0911492800001</v>
      </c>
      <c r="L56" s="37">
        <f>SUMIFS(СВЦЭМ!$C$34:$C$777,СВЦЭМ!$A$34:$A$777,$A56,СВЦЭМ!$B$34:$B$777,L$47)+'СЕТ СН'!$G$9+СВЦЭМ!$D$10+'СЕТ СН'!$G$6</f>
        <v>1534.44472922</v>
      </c>
      <c r="M56" s="37">
        <f>SUMIFS(СВЦЭМ!$C$34:$C$777,СВЦЭМ!$A$34:$A$777,$A56,СВЦЭМ!$B$34:$B$777,M$47)+'СЕТ СН'!$G$9+СВЦЭМ!$D$10+'СЕТ СН'!$G$6</f>
        <v>1549.0902588900001</v>
      </c>
      <c r="N56" s="37">
        <f>SUMIFS(СВЦЭМ!$C$34:$C$777,СВЦЭМ!$A$34:$A$777,$A56,СВЦЭМ!$B$34:$B$777,N$47)+'СЕТ СН'!$G$9+СВЦЭМ!$D$10+'СЕТ СН'!$G$6</f>
        <v>1576.40892147</v>
      </c>
      <c r="O56" s="37">
        <f>SUMIFS(СВЦЭМ!$C$34:$C$777,СВЦЭМ!$A$34:$A$777,$A56,СВЦЭМ!$B$34:$B$777,O$47)+'СЕТ СН'!$G$9+СВЦЭМ!$D$10+'СЕТ СН'!$G$6</f>
        <v>1564.8604954800001</v>
      </c>
      <c r="P56" s="37">
        <f>SUMIFS(СВЦЭМ!$C$34:$C$777,СВЦЭМ!$A$34:$A$777,$A56,СВЦЭМ!$B$34:$B$777,P$47)+'СЕТ СН'!$G$9+СВЦЭМ!$D$10+'СЕТ СН'!$G$6</f>
        <v>1568.7681911</v>
      </c>
      <c r="Q56" s="37">
        <f>SUMIFS(СВЦЭМ!$C$34:$C$777,СВЦЭМ!$A$34:$A$777,$A56,СВЦЭМ!$B$34:$B$777,Q$47)+'СЕТ СН'!$G$9+СВЦЭМ!$D$10+'СЕТ СН'!$G$6</f>
        <v>1541.0814386299999</v>
      </c>
      <c r="R56" s="37">
        <f>SUMIFS(СВЦЭМ!$C$34:$C$777,СВЦЭМ!$A$34:$A$777,$A56,СВЦЭМ!$B$34:$B$777,R$47)+'СЕТ СН'!$G$9+СВЦЭМ!$D$10+'СЕТ СН'!$G$6</f>
        <v>1565.2634171500001</v>
      </c>
      <c r="S56" s="37">
        <f>SUMIFS(СВЦЭМ!$C$34:$C$777,СВЦЭМ!$A$34:$A$777,$A56,СВЦЭМ!$B$34:$B$777,S$47)+'СЕТ СН'!$G$9+СВЦЭМ!$D$10+'СЕТ СН'!$G$6</f>
        <v>1604.25933087</v>
      </c>
      <c r="T56" s="37">
        <f>SUMIFS(СВЦЭМ!$C$34:$C$777,СВЦЭМ!$A$34:$A$777,$A56,СВЦЭМ!$B$34:$B$777,T$47)+'СЕТ СН'!$G$9+СВЦЭМ!$D$10+'СЕТ СН'!$G$6</f>
        <v>1598.0280174699999</v>
      </c>
      <c r="U56" s="37">
        <f>SUMIFS(СВЦЭМ!$C$34:$C$777,СВЦЭМ!$A$34:$A$777,$A56,СВЦЭМ!$B$34:$B$777,U$47)+'СЕТ СН'!$G$9+СВЦЭМ!$D$10+'СЕТ СН'!$G$6</f>
        <v>1515.72884626</v>
      </c>
      <c r="V56" s="37">
        <f>SUMIFS(СВЦЭМ!$C$34:$C$777,СВЦЭМ!$A$34:$A$777,$A56,СВЦЭМ!$B$34:$B$777,V$47)+'СЕТ СН'!$G$9+СВЦЭМ!$D$10+'СЕТ СН'!$G$6</f>
        <v>1511.01473412</v>
      </c>
      <c r="W56" s="37">
        <f>SUMIFS(СВЦЭМ!$C$34:$C$777,СВЦЭМ!$A$34:$A$777,$A56,СВЦЭМ!$B$34:$B$777,W$47)+'СЕТ СН'!$G$9+СВЦЭМ!$D$10+'СЕТ СН'!$G$6</f>
        <v>1562.66796305</v>
      </c>
      <c r="X56" s="37">
        <f>SUMIFS(СВЦЭМ!$C$34:$C$777,СВЦЭМ!$A$34:$A$777,$A56,СВЦЭМ!$B$34:$B$777,X$47)+'СЕТ СН'!$G$9+СВЦЭМ!$D$10+'СЕТ СН'!$G$6</f>
        <v>1453.41367356</v>
      </c>
      <c r="Y56" s="37">
        <f>SUMIFS(СВЦЭМ!$C$34:$C$777,СВЦЭМ!$A$34:$A$777,$A56,СВЦЭМ!$B$34:$B$777,Y$47)+'СЕТ СН'!$G$9+СВЦЭМ!$D$10+'СЕТ СН'!$G$6</f>
        <v>1462.1610477199999</v>
      </c>
    </row>
    <row r="57" spans="1:25" ht="15.75" x14ac:dyDescent="0.2">
      <c r="A57" s="36">
        <f t="shared" si="1"/>
        <v>42592</v>
      </c>
      <c r="B57" s="37">
        <f>SUMIFS(СВЦЭМ!$C$34:$C$777,СВЦЭМ!$A$34:$A$777,$A57,СВЦЭМ!$B$34:$B$777,B$47)+'СЕТ СН'!$G$9+СВЦЭМ!$D$10+'СЕТ СН'!$G$6</f>
        <v>1551.2890571299999</v>
      </c>
      <c r="C57" s="37">
        <f>SUMIFS(СВЦЭМ!$C$34:$C$777,СВЦЭМ!$A$34:$A$777,$A57,СВЦЭМ!$B$34:$B$777,C$47)+'СЕТ СН'!$G$9+СВЦЭМ!$D$10+'СЕТ СН'!$G$6</f>
        <v>1594.73796324</v>
      </c>
      <c r="D57" s="37">
        <f>SUMIFS(СВЦЭМ!$C$34:$C$777,СВЦЭМ!$A$34:$A$777,$A57,СВЦЭМ!$B$34:$B$777,D$47)+'СЕТ СН'!$G$9+СВЦЭМ!$D$10+'СЕТ СН'!$G$6</f>
        <v>1620.6977199299999</v>
      </c>
      <c r="E57" s="37">
        <f>SUMIFS(СВЦЭМ!$C$34:$C$777,СВЦЭМ!$A$34:$A$777,$A57,СВЦЭМ!$B$34:$B$777,E$47)+'СЕТ СН'!$G$9+СВЦЭМ!$D$10+'СЕТ СН'!$G$6</f>
        <v>1614.1019358400001</v>
      </c>
      <c r="F57" s="37">
        <f>SUMIFS(СВЦЭМ!$C$34:$C$777,СВЦЭМ!$A$34:$A$777,$A57,СВЦЭМ!$B$34:$B$777,F$47)+'СЕТ СН'!$G$9+СВЦЭМ!$D$10+'СЕТ СН'!$G$6</f>
        <v>1647.2152214999999</v>
      </c>
      <c r="G57" s="37">
        <f>SUMIFS(СВЦЭМ!$C$34:$C$777,СВЦЭМ!$A$34:$A$777,$A57,СВЦЭМ!$B$34:$B$777,G$47)+'СЕТ СН'!$G$9+СВЦЭМ!$D$10+'СЕТ СН'!$G$6</f>
        <v>1624.5677099699999</v>
      </c>
      <c r="H57" s="37">
        <f>SUMIFS(СВЦЭМ!$C$34:$C$777,СВЦЭМ!$A$34:$A$777,$A57,СВЦЭМ!$B$34:$B$777,H$47)+'СЕТ СН'!$G$9+СВЦЭМ!$D$10+'СЕТ СН'!$G$6</f>
        <v>1576.9152213499999</v>
      </c>
      <c r="I57" s="37">
        <f>SUMIFS(СВЦЭМ!$C$34:$C$777,СВЦЭМ!$A$34:$A$777,$A57,СВЦЭМ!$B$34:$B$777,I$47)+'СЕТ СН'!$G$9+СВЦЭМ!$D$10+'СЕТ СН'!$G$6</f>
        <v>1541.7935544899999</v>
      </c>
      <c r="J57" s="37">
        <f>SUMIFS(СВЦЭМ!$C$34:$C$777,СВЦЭМ!$A$34:$A$777,$A57,СВЦЭМ!$B$34:$B$777,J$47)+'СЕТ СН'!$G$9+СВЦЭМ!$D$10+'СЕТ СН'!$G$6</f>
        <v>1458.1605078</v>
      </c>
      <c r="K57" s="37">
        <f>SUMIFS(СВЦЭМ!$C$34:$C$777,СВЦЭМ!$A$34:$A$777,$A57,СВЦЭМ!$B$34:$B$777,K$47)+'СЕТ СН'!$G$9+СВЦЭМ!$D$10+'СЕТ СН'!$G$6</f>
        <v>1218.92915881</v>
      </c>
      <c r="L57" s="37">
        <f>SUMIFS(СВЦЭМ!$C$34:$C$777,СВЦЭМ!$A$34:$A$777,$A57,СВЦЭМ!$B$34:$B$777,L$47)+'СЕТ СН'!$G$9+СВЦЭМ!$D$10+'СЕТ СН'!$G$6</f>
        <v>1481.1490360799999</v>
      </c>
      <c r="M57" s="37">
        <f>SUMIFS(СВЦЭМ!$C$34:$C$777,СВЦЭМ!$A$34:$A$777,$A57,СВЦЭМ!$B$34:$B$777,M$47)+'СЕТ СН'!$G$9+СВЦЭМ!$D$10+'СЕТ СН'!$G$6</f>
        <v>1561.7251990699999</v>
      </c>
      <c r="N57" s="37">
        <f>SUMIFS(СВЦЭМ!$C$34:$C$777,СВЦЭМ!$A$34:$A$777,$A57,СВЦЭМ!$B$34:$B$777,N$47)+'СЕТ СН'!$G$9+СВЦЭМ!$D$10+'СЕТ СН'!$G$6</f>
        <v>1677.9160503800001</v>
      </c>
      <c r="O57" s="37">
        <f>SUMIFS(СВЦЭМ!$C$34:$C$777,СВЦЭМ!$A$34:$A$777,$A57,СВЦЭМ!$B$34:$B$777,O$47)+'СЕТ СН'!$G$9+СВЦЭМ!$D$10+'СЕТ СН'!$G$6</f>
        <v>1675.3929407099999</v>
      </c>
      <c r="P57" s="37">
        <f>SUMIFS(СВЦЭМ!$C$34:$C$777,СВЦЭМ!$A$34:$A$777,$A57,СВЦЭМ!$B$34:$B$777,P$47)+'СЕТ СН'!$G$9+СВЦЭМ!$D$10+'СЕТ СН'!$G$6</f>
        <v>1727.6927119300001</v>
      </c>
      <c r="Q57" s="37">
        <f>SUMIFS(СВЦЭМ!$C$34:$C$777,СВЦЭМ!$A$34:$A$777,$A57,СВЦЭМ!$B$34:$B$777,Q$47)+'СЕТ СН'!$G$9+СВЦЭМ!$D$10+'СЕТ СН'!$G$6</f>
        <v>1632.8114177800001</v>
      </c>
      <c r="R57" s="37">
        <f>SUMIFS(СВЦЭМ!$C$34:$C$777,СВЦЭМ!$A$34:$A$777,$A57,СВЦЭМ!$B$34:$B$777,R$47)+'СЕТ СН'!$G$9+СВЦЭМ!$D$10+'СЕТ СН'!$G$6</f>
        <v>1546.5499643399999</v>
      </c>
      <c r="S57" s="37">
        <f>SUMIFS(СВЦЭМ!$C$34:$C$777,СВЦЭМ!$A$34:$A$777,$A57,СВЦЭМ!$B$34:$B$777,S$47)+'СЕТ СН'!$G$9+СВЦЭМ!$D$10+'СЕТ СН'!$G$6</f>
        <v>1658.31498347</v>
      </c>
      <c r="T57" s="37">
        <f>SUMIFS(СВЦЭМ!$C$34:$C$777,СВЦЭМ!$A$34:$A$777,$A57,СВЦЭМ!$B$34:$B$777,T$47)+'СЕТ СН'!$G$9+СВЦЭМ!$D$10+'СЕТ СН'!$G$6</f>
        <v>1708.6829920600001</v>
      </c>
      <c r="U57" s="37">
        <f>SUMIFS(СВЦЭМ!$C$34:$C$777,СВЦЭМ!$A$34:$A$777,$A57,СВЦЭМ!$B$34:$B$777,U$47)+'СЕТ СН'!$G$9+СВЦЭМ!$D$10+'СЕТ СН'!$G$6</f>
        <v>1712.1325556899999</v>
      </c>
      <c r="V57" s="37">
        <f>SUMIFS(СВЦЭМ!$C$34:$C$777,СВЦЭМ!$A$34:$A$777,$A57,СВЦЭМ!$B$34:$B$777,V$47)+'СЕТ СН'!$G$9+СВЦЭМ!$D$10+'СЕТ СН'!$G$6</f>
        <v>1829.55115039</v>
      </c>
      <c r="W57" s="37">
        <f>SUMIFS(СВЦЭМ!$C$34:$C$777,СВЦЭМ!$A$34:$A$777,$A57,СВЦЭМ!$B$34:$B$777,W$47)+'СЕТ СН'!$G$9+СВЦЭМ!$D$10+'СЕТ СН'!$G$6</f>
        <v>1798.94698819</v>
      </c>
      <c r="X57" s="37">
        <f>SUMIFS(СВЦЭМ!$C$34:$C$777,СВЦЭМ!$A$34:$A$777,$A57,СВЦЭМ!$B$34:$B$777,X$47)+'СЕТ СН'!$G$9+СВЦЭМ!$D$10+'СЕТ СН'!$G$6</f>
        <v>1635.73033463</v>
      </c>
      <c r="Y57" s="37">
        <f>SUMIFS(СВЦЭМ!$C$34:$C$777,СВЦЭМ!$A$34:$A$777,$A57,СВЦЭМ!$B$34:$B$777,Y$47)+'СЕТ СН'!$G$9+СВЦЭМ!$D$10+'СЕТ СН'!$G$6</f>
        <v>1627.3411158199999</v>
      </c>
    </row>
    <row r="58" spans="1:25" ht="15.75" x14ac:dyDescent="0.2">
      <c r="A58" s="36">
        <f t="shared" si="1"/>
        <v>42593</v>
      </c>
      <c r="B58" s="37">
        <f>SUMIFS(СВЦЭМ!$C$34:$C$777,СВЦЭМ!$A$34:$A$777,$A58,СВЦЭМ!$B$34:$B$777,B$47)+'СЕТ СН'!$G$9+СВЦЭМ!$D$10+'СЕТ СН'!$G$6</f>
        <v>1659.3755490199999</v>
      </c>
      <c r="C58" s="37">
        <f>SUMIFS(СВЦЭМ!$C$34:$C$777,СВЦЭМ!$A$34:$A$777,$A58,СВЦЭМ!$B$34:$B$777,C$47)+'СЕТ СН'!$G$9+СВЦЭМ!$D$10+'СЕТ СН'!$G$6</f>
        <v>1748.9725551399999</v>
      </c>
      <c r="D58" s="37">
        <f>SUMIFS(СВЦЭМ!$C$34:$C$777,СВЦЭМ!$A$34:$A$777,$A58,СВЦЭМ!$B$34:$B$777,D$47)+'СЕТ СН'!$G$9+СВЦЭМ!$D$10+'СЕТ СН'!$G$6</f>
        <v>1810.1317447700001</v>
      </c>
      <c r="E58" s="37">
        <f>SUMIFS(СВЦЭМ!$C$34:$C$777,СВЦЭМ!$A$34:$A$777,$A58,СВЦЭМ!$B$34:$B$777,E$47)+'СЕТ СН'!$G$9+СВЦЭМ!$D$10+'СЕТ СН'!$G$6</f>
        <v>1743.1035536699999</v>
      </c>
      <c r="F58" s="37">
        <f>SUMIFS(СВЦЭМ!$C$34:$C$777,СВЦЭМ!$A$34:$A$777,$A58,СВЦЭМ!$B$34:$B$777,F$47)+'СЕТ СН'!$G$9+СВЦЭМ!$D$10+'СЕТ СН'!$G$6</f>
        <v>1747.2504108400001</v>
      </c>
      <c r="G58" s="37">
        <f>SUMIFS(СВЦЭМ!$C$34:$C$777,СВЦЭМ!$A$34:$A$777,$A58,СВЦЭМ!$B$34:$B$777,G$47)+'СЕТ СН'!$G$9+СВЦЭМ!$D$10+'СЕТ СН'!$G$6</f>
        <v>1729.9907529899999</v>
      </c>
      <c r="H58" s="37">
        <f>SUMIFS(СВЦЭМ!$C$34:$C$777,СВЦЭМ!$A$34:$A$777,$A58,СВЦЭМ!$B$34:$B$777,H$47)+'СЕТ СН'!$G$9+СВЦЭМ!$D$10+'СЕТ СН'!$G$6</f>
        <v>1704.1802627999998</v>
      </c>
      <c r="I58" s="37">
        <f>SUMIFS(СВЦЭМ!$C$34:$C$777,СВЦЭМ!$A$34:$A$777,$A58,СВЦЭМ!$B$34:$B$777,I$47)+'СЕТ СН'!$G$9+СВЦЭМ!$D$10+'СЕТ СН'!$G$6</f>
        <v>1713.6941448499999</v>
      </c>
      <c r="J58" s="37">
        <f>SUMIFS(СВЦЭМ!$C$34:$C$777,СВЦЭМ!$A$34:$A$777,$A58,СВЦЭМ!$B$34:$B$777,J$47)+'СЕТ СН'!$G$9+СВЦЭМ!$D$10+'СЕТ СН'!$G$6</f>
        <v>1534.9129077</v>
      </c>
      <c r="K58" s="37">
        <f>SUMIFS(СВЦЭМ!$C$34:$C$777,СВЦЭМ!$A$34:$A$777,$A58,СВЦЭМ!$B$34:$B$777,K$47)+'СЕТ СН'!$G$9+СВЦЭМ!$D$10+'СЕТ СН'!$G$6</f>
        <v>1538.83673649</v>
      </c>
      <c r="L58" s="37">
        <f>SUMIFS(СВЦЭМ!$C$34:$C$777,СВЦЭМ!$A$34:$A$777,$A58,СВЦЭМ!$B$34:$B$777,L$47)+'СЕТ СН'!$G$9+СВЦЭМ!$D$10+'СЕТ СН'!$G$6</f>
        <v>1538.72710641</v>
      </c>
      <c r="M58" s="37">
        <f>SUMIFS(СВЦЭМ!$C$34:$C$777,СВЦЭМ!$A$34:$A$777,$A58,СВЦЭМ!$B$34:$B$777,M$47)+'СЕТ СН'!$G$9+СВЦЭМ!$D$10+'СЕТ СН'!$G$6</f>
        <v>1550.1187380399999</v>
      </c>
      <c r="N58" s="37">
        <f>SUMIFS(СВЦЭМ!$C$34:$C$777,СВЦЭМ!$A$34:$A$777,$A58,СВЦЭМ!$B$34:$B$777,N$47)+'СЕТ СН'!$G$9+СВЦЭМ!$D$10+'СЕТ СН'!$G$6</f>
        <v>1463.5084203399999</v>
      </c>
      <c r="O58" s="37">
        <f>SUMIFS(СВЦЭМ!$C$34:$C$777,СВЦЭМ!$A$34:$A$777,$A58,СВЦЭМ!$B$34:$B$777,O$47)+'СЕТ СН'!$G$9+СВЦЭМ!$D$10+'СЕТ СН'!$G$6</f>
        <v>1480.0244850199999</v>
      </c>
      <c r="P58" s="37">
        <f>SUMIFS(СВЦЭМ!$C$34:$C$777,СВЦЭМ!$A$34:$A$777,$A58,СВЦЭМ!$B$34:$B$777,P$47)+'СЕТ СН'!$G$9+СВЦЭМ!$D$10+'СЕТ СН'!$G$6</f>
        <v>1624.5705487600001</v>
      </c>
      <c r="Q58" s="37">
        <f>SUMIFS(СВЦЭМ!$C$34:$C$777,СВЦЭМ!$A$34:$A$777,$A58,СВЦЭМ!$B$34:$B$777,Q$47)+'СЕТ СН'!$G$9+СВЦЭМ!$D$10+'СЕТ СН'!$G$6</f>
        <v>1578.90746835</v>
      </c>
      <c r="R58" s="37">
        <f>SUMIFS(СВЦЭМ!$C$34:$C$777,СВЦЭМ!$A$34:$A$777,$A58,СВЦЭМ!$B$34:$B$777,R$47)+'СЕТ СН'!$G$9+СВЦЭМ!$D$10+'СЕТ СН'!$G$6</f>
        <v>2300.81752366</v>
      </c>
      <c r="S58" s="37">
        <f>SUMIFS(СВЦЭМ!$C$34:$C$777,СВЦЭМ!$A$34:$A$777,$A58,СВЦЭМ!$B$34:$B$777,S$47)+'СЕТ СН'!$G$9+СВЦЭМ!$D$10+'СЕТ СН'!$G$6</f>
        <v>1697.3634845899999</v>
      </c>
      <c r="T58" s="37">
        <f>SUMIFS(СВЦЭМ!$C$34:$C$777,СВЦЭМ!$A$34:$A$777,$A58,СВЦЭМ!$B$34:$B$777,T$47)+'СЕТ СН'!$G$9+СВЦЭМ!$D$10+'СЕТ СН'!$G$6</f>
        <v>1678.2531640599998</v>
      </c>
      <c r="U58" s="37">
        <f>SUMIFS(СВЦЭМ!$C$34:$C$777,СВЦЭМ!$A$34:$A$777,$A58,СВЦЭМ!$B$34:$B$777,U$47)+'СЕТ СН'!$G$9+СВЦЭМ!$D$10+'СЕТ СН'!$G$6</f>
        <v>1594.30905188</v>
      </c>
      <c r="V58" s="37">
        <f>SUMIFS(СВЦЭМ!$C$34:$C$777,СВЦЭМ!$A$34:$A$777,$A58,СВЦЭМ!$B$34:$B$777,V$47)+'СЕТ СН'!$G$9+СВЦЭМ!$D$10+'СЕТ СН'!$G$6</f>
        <v>1609.20709285</v>
      </c>
      <c r="W58" s="37">
        <f>SUMIFS(СВЦЭМ!$C$34:$C$777,СВЦЭМ!$A$34:$A$777,$A58,СВЦЭМ!$B$34:$B$777,W$47)+'СЕТ СН'!$G$9+СВЦЭМ!$D$10+'СЕТ СН'!$G$6</f>
        <v>1607.6884397199999</v>
      </c>
      <c r="X58" s="37">
        <f>SUMIFS(СВЦЭМ!$C$34:$C$777,СВЦЭМ!$A$34:$A$777,$A58,СВЦЭМ!$B$34:$B$777,X$47)+'СЕТ СН'!$G$9+СВЦЭМ!$D$10+'СЕТ СН'!$G$6</f>
        <v>1535.4023296099999</v>
      </c>
      <c r="Y58" s="37">
        <f>SUMIFS(СВЦЭМ!$C$34:$C$777,СВЦЭМ!$A$34:$A$777,$A58,СВЦЭМ!$B$34:$B$777,Y$47)+'СЕТ СН'!$G$9+СВЦЭМ!$D$10+'СЕТ СН'!$G$6</f>
        <v>1592.4899995200001</v>
      </c>
    </row>
    <row r="59" spans="1:25" ht="15.75" x14ac:dyDescent="0.2">
      <c r="A59" s="36">
        <f t="shared" si="1"/>
        <v>42594</v>
      </c>
      <c r="B59" s="37">
        <f>SUMIFS(СВЦЭМ!$C$34:$C$777,СВЦЭМ!$A$34:$A$777,$A59,СВЦЭМ!$B$34:$B$777,B$47)+'СЕТ СН'!$G$9+СВЦЭМ!$D$10+'СЕТ СН'!$G$6</f>
        <v>1714.15140107</v>
      </c>
      <c r="C59" s="37">
        <f>SUMIFS(СВЦЭМ!$C$34:$C$777,СВЦЭМ!$A$34:$A$777,$A59,СВЦЭМ!$B$34:$B$777,C$47)+'СЕТ СН'!$G$9+СВЦЭМ!$D$10+'СЕТ СН'!$G$6</f>
        <v>1807.69064873</v>
      </c>
      <c r="D59" s="37">
        <f>SUMIFS(СВЦЭМ!$C$34:$C$777,СВЦЭМ!$A$34:$A$777,$A59,СВЦЭМ!$B$34:$B$777,D$47)+'СЕТ СН'!$G$9+СВЦЭМ!$D$10+'СЕТ СН'!$G$6</f>
        <v>1782.9837658599999</v>
      </c>
      <c r="E59" s="37">
        <f>SUMIFS(СВЦЭМ!$C$34:$C$777,СВЦЭМ!$A$34:$A$777,$A59,СВЦЭМ!$B$34:$B$777,E$47)+'СЕТ СН'!$G$9+СВЦЭМ!$D$10+'СЕТ СН'!$G$6</f>
        <v>1804.0441314</v>
      </c>
      <c r="F59" s="37">
        <f>SUMIFS(СВЦЭМ!$C$34:$C$777,СВЦЭМ!$A$34:$A$777,$A59,СВЦЭМ!$B$34:$B$777,F$47)+'СЕТ СН'!$G$9+СВЦЭМ!$D$10+'СЕТ СН'!$G$6</f>
        <v>1788.30588827</v>
      </c>
      <c r="G59" s="37">
        <f>SUMIFS(СВЦЭМ!$C$34:$C$777,СВЦЭМ!$A$34:$A$777,$A59,СВЦЭМ!$B$34:$B$777,G$47)+'СЕТ СН'!$G$9+СВЦЭМ!$D$10+'СЕТ СН'!$G$6</f>
        <v>1773.6149530099999</v>
      </c>
      <c r="H59" s="37">
        <f>SUMIFS(СВЦЭМ!$C$34:$C$777,СВЦЭМ!$A$34:$A$777,$A59,СВЦЭМ!$B$34:$B$777,H$47)+'СЕТ СН'!$G$9+СВЦЭМ!$D$10+'СЕТ СН'!$G$6</f>
        <v>1744.5992900499998</v>
      </c>
      <c r="I59" s="37">
        <f>SUMIFS(СВЦЭМ!$C$34:$C$777,СВЦЭМ!$A$34:$A$777,$A59,СВЦЭМ!$B$34:$B$777,I$47)+'СЕТ СН'!$G$9+СВЦЭМ!$D$10+'СЕТ СН'!$G$6</f>
        <v>1728.20363873</v>
      </c>
      <c r="J59" s="37">
        <f>SUMIFS(СВЦЭМ!$C$34:$C$777,СВЦЭМ!$A$34:$A$777,$A59,СВЦЭМ!$B$34:$B$777,J$47)+'СЕТ СН'!$G$9+СВЦЭМ!$D$10+'СЕТ СН'!$G$6</f>
        <v>1655.6971754200001</v>
      </c>
      <c r="K59" s="37">
        <f>SUMIFS(СВЦЭМ!$C$34:$C$777,СВЦЭМ!$A$34:$A$777,$A59,СВЦЭМ!$B$34:$B$777,K$47)+'СЕТ СН'!$G$9+СВЦЭМ!$D$10+'СЕТ СН'!$G$6</f>
        <v>1554.2354596399998</v>
      </c>
      <c r="L59" s="37">
        <f>SUMIFS(СВЦЭМ!$C$34:$C$777,СВЦЭМ!$A$34:$A$777,$A59,СВЦЭМ!$B$34:$B$777,L$47)+'СЕТ СН'!$G$9+СВЦЭМ!$D$10+'СЕТ СН'!$G$6</f>
        <v>1497.4415301199999</v>
      </c>
      <c r="M59" s="37">
        <f>SUMIFS(СВЦЭМ!$C$34:$C$777,СВЦЭМ!$A$34:$A$777,$A59,СВЦЭМ!$B$34:$B$777,M$47)+'СЕТ СН'!$G$9+СВЦЭМ!$D$10+'СЕТ СН'!$G$6</f>
        <v>1564.2969243299999</v>
      </c>
      <c r="N59" s="37">
        <f>SUMIFS(СВЦЭМ!$C$34:$C$777,СВЦЭМ!$A$34:$A$777,$A59,СВЦЭМ!$B$34:$B$777,N$47)+'СЕТ СН'!$G$9+СВЦЭМ!$D$10+'СЕТ СН'!$G$6</f>
        <v>1484.6809645399999</v>
      </c>
      <c r="O59" s="37">
        <f>SUMIFS(СВЦЭМ!$C$34:$C$777,СВЦЭМ!$A$34:$A$777,$A59,СВЦЭМ!$B$34:$B$777,O$47)+'СЕТ СН'!$G$9+СВЦЭМ!$D$10+'СЕТ СН'!$G$6</f>
        <v>1547.1311047199999</v>
      </c>
      <c r="P59" s="37">
        <f>SUMIFS(СВЦЭМ!$C$34:$C$777,СВЦЭМ!$A$34:$A$777,$A59,СВЦЭМ!$B$34:$B$777,P$47)+'СЕТ СН'!$G$9+СВЦЭМ!$D$10+'СЕТ СН'!$G$6</f>
        <v>1512.14546206</v>
      </c>
      <c r="Q59" s="37">
        <f>SUMIFS(СВЦЭМ!$C$34:$C$777,СВЦЭМ!$A$34:$A$777,$A59,СВЦЭМ!$B$34:$B$777,Q$47)+'СЕТ СН'!$G$9+СВЦЭМ!$D$10+'СЕТ СН'!$G$6</f>
        <v>1504.7579751899998</v>
      </c>
      <c r="R59" s="37">
        <f>SUMIFS(СВЦЭМ!$C$34:$C$777,СВЦЭМ!$A$34:$A$777,$A59,СВЦЭМ!$B$34:$B$777,R$47)+'СЕТ СН'!$G$9+СВЦЭМ!$D$10+'СЕТ СН'!$G$6</f>
        <v>1493.2530296099999</v>
      </c>
      <c r="S59" s="37">
        <f>SUMIFS(СВЦЭМ!$C$34:$C$777,СВЦЭМ!$A$34:$A$777,$A59,СВЦЭМ!$B$34:$B$777,S$47)+'СЕТ СН'!$G$9+СВЦЭМ!$D$10+'СЕТ СН'!$G$6</f>
        <v>1508.5190404999998</v>
      </c>
      <c r="T59" s="37">
        <f>SUMIFS(СВЦЭМ!$C$34:$C$777,СВЦЭМ!$A$34:$A$777,$A59,СВЦЭМ!$B$34:$B$777,T$47)+'СЕТ СН'!$G$9+СВЦЭМ!$D$10+'СЕТ СН'!$G$6</f>
        <v>1482.4979257800001</v>
      </c>
      <c r="U59" s="37">
        <f>SUMIFS(СВЦЭМ!$C$34:$C$777,СВЦЭМ!$A$34:$A$777,$A59,СВЦЭМ!$B$34:$B$777,U$47)+'СЕТ СН'!$G$9+СВЦЭМ!$D$10+'СЕТ СН'!$G$6</f>
        <v>1411.17976613</v>
      </c>
      <c r="V59" s="37">
        <f>SUMIFS(СВЦЭМ!$C$34:$C$777,СВЦЭМ!$A$34:$A$777,$A59,СВЦЭМ!$B$34:$B$777,V$47)+'СЕТ СН'!$G$9+СВЦЭМ!$D$10+'СЕТ СН'!$G$6</f>
        <v>1432.9083631599999</v>
      </c>
      <c r="W59" s="37">
        <f>SUMIFS(СВЦЭМ!$C$34:$C$777,СВЦЭМ!$A$34:$A$777,$A59,СВЦЭМ!$B$34:$B$777,W$47)+'СЕТ СН'!$G$9+СВЦЭМ!$D$10+'СЕТ СН'!$G$6</f>
        <v>1479.9913733799999</v>
      </c>
      <c r="X59" s="37">
        <f>SUMIFS(СВЦЭМ!$C$34:$C$777,СВЦЭМ!$A$34:$A$777,$A59,СВЦЭМ!$B$34:$B$777,X$47)+'СЕТ СН'!$G$9+СВЦЭМ!$D$10+'СЕТ СН'!$G$6</f>
        <v>1452.1341211499998</v>
      </c>
      <c r="Y59" s="37">
        <f>SUMIFS(СВЦЭМ!$C$34:$C$777,СВЦЭМ!$A$34:$A$777,$A59,СВЦЭМ!$B$34:$B$777,Y$47)+'СЕТ СН'!$G$9+СВЦЭМ!$D$10+'СЕТ СН'!$G$6</f>
        <v>1484.8845243000001</v>
      </c>
    </row>
    <row r="60" spans="1:25" ht="15.75" x14ac:dyDescent="0.2">
      <c r="A60" s="36">
        <f t="shared" si="1"/>
        <v>42595</v>
      </c>
      <c r="B60" s="37">
        <f>SUMIFS(СВЦЭМ!$C$34:$C$777,СВЦЭМ!$A$34:$A$777,$A60,СВЦЭМ!$B$34:$B$777,B$47)+'СЕТ СН'!$G$9+СВЦЭМ!$D$10+'СЕТ СН'!$G$6</f>
        <v>1550.50977556</v>
      </c>
      <c r="C60" s="37">
        <f>SUMIFS(СВЦЭМ!$C$34:$C$777,СВЦЭМ!$A$34:$A$777,$A60,СВЦЭМ!$B$34:$B$777,C$47)+'СЕТ СН'!$G$9+СВЦЭМ!$D$10+'СЕТ СН'!$G$6</f>
        <v>1601.23831032</v>
      </c>
      <c r="D60" s="37">
        <f>SUMIFS(СВЦЭМ!$C$34:$C$777,СВЦЭМ!$A$34:$A$777,$A60,СВЦЭМ!$B$34:$B$777,D$47)+'СЕТ СН'!$G$9+СВЦЭМ!$D$10+'СЕТ СН'!$G$6</f>
        <v>1642.1080737099999</v>
      </c>
      <c r="E60" s="37">
        <f>SUMIFS(СВЦЭМ!$C$34:$C$777,СВЦЭМ!$A$34:$A$777,$A60,СВЦЭМ!$B$34:$B$777,E$47)+'СЕТ СН'!$G$9+СВЦЭМ!$D$10+'СЕТ СН'!$G$6</f>
        <v>1689.63648956</v>
      </c>
      <c r="F60" s="37">
        <f>SUMIFS(СВЦЭМ!$C$34:$C$777,СВЦЭМ!$A$34:$A$777,$A60,СВЦЭМ!$B$34:$B$777,F$47)+'СЕТ СН'!$G$9+СВЦЭМ!$D$10+'СЕТ СН'!$G$6</f>
        <v>1696.5835457599999</v>
      </c>
      <c r="G60" s="37">
        <f>SUMIFS(СВЦЭМ!$C$34:$C$777,СВЦЭМ!$A$34:$A$777,$A60,СВЦЭМ!$B$34:$B$777,G$47)+'СЕТ СН'!$G$9+СВЦЭМ!$D$10+'СЕТ СН'!$G$6</f>
        <v>1720.2555951699999</v>
      </c>
      <c r="H60" s="37">
        <f>SUMIFS(СВЦЭМ!$C$34:$C$777,СВЦЭМ!$A$34:$A$777,$A60,СВЦЭМ!$B$34:$B$777,H$47)+'СЕТ СН'!$G$9+СВЦЭМ!$D$10+'СЕТ СН'!$G$6</f>
        <v>1678.62935649</v>
      </c>
      <c r="I60" s="37">
        <f>SUMIFS(СВЦЭМ!$C$34:$C$777,СВЦЭМ!$A$34:$A$777,$A60,СВЦЭМ!$B$34:$B$777,I$47)+'СЕТ СН'!$G$9+СВЦЭМ!$D$10+'СЕТ СН'!$G$6</f>
        <v>1653.2526044700001</v>
      </c>
      <c r="J60" s="37">
        <f>SUMIFS(СВЦЭМ!$C$34:$C$777,СВЦЭМ!$A$34:$A$777,$A60,СВЦЭМ!$B$34:$B$777,J$47)+'СЕТ СН'!$G$9+СВЦЭМ!$D$10+'СЕТ СН'!$G$6</f>
        <v>1566.6311697399999</v>
      </c>
      <c r="K60" s="37">
        <f>SUMIFS(СВЦЭМ!$C$34:$C$777,СВЦЭМ!$A$34:$A$777,$A60,СВЦЭМ!$B$34:$B$777,K$47)+'СЕТ СН'!$G$9+СВЦЭМ!$D$10+'СЕТ СН'!$G$6</f>
        <v>1515.1381118499999</v>
      </c>
      <c r="L60" s="37">
        <f>SUMIFS(СВЦЭМ!$C$34:$C$777,СВЦЭМ!$A$34:$A$777,$A60,СВЦЭМ!$B$34:$B$777,L$47)+'СЕТ СН'!$G$9+СВЦЭМ!$D$10+'СЕТ СН'!$G$6</f>
        <v>1516.6592377899999</v>
      </c>
      <c r="M60" s="37">
        <f>SUMIFS(СВЦЭМ!$C$34:$C$777,СВЦЭМ!$A$34:$A$777,$A60,СВЦЭМ!$B$34:$B$777,M$47)+'СЕТ СН'!$G$9+СВЦЭМ!$D$10+'СЕТ СН'!$G$6</f>
        <v>1503.4920074500001</v>
      </c>
      <c r="N60" s="37">
        <f>SUMIFS(СВЦЭМ!$C$34:$C$777,СВЦЭМ!$A$34:$A$777,$A60,СВЦЭМ!$B$34:$B$777,N$47)+'СЕТ СН'!$G$9+СВЦЭМ!$D$10+'СЕТ СН'!$G$6</f>
        <v>1482.4791367099999</v>
      </c>
      <c r="O60" s="37">
        <f>SUMIFS(СВЦЭМ!$C$34:$C$777,СВЦЭМ!$A$34:$A$777,$A60,СВЦЭМ!$B$34:$B$777,O$47)+'СЕТ СН'!$G$9+СВЦЭМ!$D$10+'СЕТ СН'!$G$6</f>
        <v>1488.7791658900001</v>
      </c>
      <c r="P60" s="37">
        <f>SUMIFS(СВЦЭМ!$C$34:$C$777,СВЦЭМ!$A$34:$A$777,$A60,СВЦЭМ!$B$34:$B$777,P$47)+'СЕТ СН'!$G$9+СВЦЭМ!$D$10+'СЕТ СН'!$G$6</f>
        <v>1468.05815134</v>
      </c>
      <c r="Q60" s="37">
        <f>SUMIFS(СВЦЭМ!$C$34:$C$777,СВЦЭМ!$A$34:$A$777,$A60,СВЦЭМ!$B$34:$B$777,Q$47)+'СЕТ СН'!$G$9+СВЦЭМ!$D$10+'СЕТ СН'!$G$6</f>
        <v>1485.14159148</v>
      </c>
      <c r="R60" s="37">
        <f>SUMIFS(СВЦЭМ!$C$34:$C$777,СВЦЭМ!$A$34:$A$777,$A60,СВЦЭМ!$B$34:$B$777,R$47)+'СЕТ СН'!$G$9+СВЦЭМ!$D$10+'СЕТ СН'!$G$6</f>
        <v>1482.6846963399998</v>
      </c>
      <c r="S60" s="37">
        <f>SUMIFS(СВЦЭМ!$C$34:$C$777,СВЦЭМ!$A$34:$A$777,$A60,СВЦЭМ!$B$34:$B$777,S$47)+'СЕТ СН'!$G$9+СВЦЭМ!$D$10+'СЕТ СН'!$G$6</f>
        <v>1484.5158718799998</v>
      </c>
      <c r="T60" s="37">
        <f>SUMIFS(СВЦЭМ!$C$34:$C$777,СВЦЭМ!$A$34:$A$777,$A60,СВЦЭМ!$B$34:$B$777,T$47)+'СЕТ СН'!$G$9+СВЦЭМ!$D$10+'СЕТ СН'!$G$6</f>
        <v>1465.8973509299999</v>
      </c>
      <c r="U60" s="37">
        <f>SUMIFS(СВЦЭМ!$C$34:$C$777,СВЦЭМ!$A$34:$A$777,$A60,СВЦЭМ!$B$34:$B$777,U$47)+'СЕТ СН'!$G$9+СВЦЭМ!$D$10+'СЕТ СН'!$G$6</f>
        <v>1483.5596897199998</v>
      </c>
      <c r="V60" s="37">
        <f>SUMIFS(СВЦЭМ!$C$34:$C$777,СВЦЭМ!$A$34:$A$777,$A60,СВЦЭМ!$B$34:$B$777,V$47)+'СЕТ СН'!$G$9+СВЦЭМ!$D$10+'СЕТ СН'!$G$6</f>
        <v>1510.18401885</v>
      </c>
      <c r="W60" s="37">
        <f>SUMIFS(СВЦЭМ!$C$34:$C$777,СВЦЭМ!$A$34:$A$777,$A60,СВЦЭМ!$B$34:$B$777,W$47)+'СЕТ СН'!$G$9+СВЦЭМ!$D$10+'СЕТ СН'!$G$6</f>
        <v>1515.8318647599999</v>
      </c>
      <c r="X60" s="37">
        <f>SUMIFS(СВЦЭМ!$C$34:$C$777,СВЦЭМ!$A$34:$A$777,$A60,СВЦЭМ!$B$34:$B$777,X$47)+'СЕТ СН'!$G$9+СВЦЭМ!$D$10+'СЕТ СН'!$G$6</f>
        <v>1448.6946541799998</v>
      </c>
      <c r="Y60" s="37">
        <f>SUMIFS(СВЦЭМ!$C$34:$C$777,СВЦЭМ!$A$34:$A$777,$A60,СВЦЭМ!$B$34:$B$777,Y$47)+'СЕТ СН'!$G$9+СВЦЭМ!$D$10+'СЕТ СН'!$G$6</f>
        <v>1497.5645414800001</v>
      </c>
    </row>
    <row r="61" spans="1:25" ht="15.75" x14ac:dyDescent="0.2">
      <c r="A61" s="36">
        <f t="shared" si="1"/>
        <v>42596</v>
      </c>
      <c r="B61" s="37">
        <f>SUMIFS(СВЦЭМ!$C$34:$C$777,СВЦЭМ!$A$34:$A$777,$A61,СВЦЭМ!$B$34:$B$777,B$47)+'СЕТ СН'!$G$9+СВЦЭМ!$D$10+'СЕТ СН'!$G$6</f>
        <v>1586.9633722699998</v>
      </c>
      <c r="C61" s="37">
        <f>SUMIFS(СВЦЭМ!$C$34:$C$777,СВЦЭМ!$A$34:$A$777,$A61,СВЦЭМ!$B$34:$B$777,C$47)+'СЕТ СН'!$G$9+СВЦЭМ!$D$10+'СЕТ СН'!$G$6</f>
        <v>1646.3483294299999</v>
      </c>
      <c r="D61" s="37">
        <f>SUMIFS(СВЦЭМ!$C$34:$C$777,СВЦЭМ!$A$34:$A$777,$A61,СВЦЭМ!$B$34:$B$777,D$47)+'СЕТ СН'!$G$9+СВЦЭМ!$D$10+'СЕТ СН'!$G$6</f>
        <v>1671.1986663599998</v>
      </c>
      <c r="E61" s="37">
        <f>SUMIFS(СВЦЭМ!$C$34:$C$777,СВЦЭМ!$A$34:$A$777,$A61,СВЦЭМ!$B$34:$B$777,E$47)+'СЕТ СН'!$G$9+СВЦЭМ!$D$10+'СЕТ СН'!$G$6</f>
        <v>1688.4019588399999</v>
      </c>
      <c r="F61" s="37">
        <f>SUMIFS(СВЦЭМ!$C$34:$C$777,СВЦЭМ!$A$34:$A$777,$A61,СВЦЭМ!$B$34:$B$777,F$47)+'СЕТ СН'!$G$9+СВЦЭМ!$D$10+'СЕТ СН'!$G$6</f>
        <v>1696.0743115099999</v>
      </c>
      <c r="G61" s="37">
        <f>SUMIFS(СВЦЭМ!$C$34:$C$777,СВЦЭМ!$A$34:$A$777,$A61,СВЦЭМ!$B$34:$B$777,G$47)+'СЕТ СН'!$G$9+СВЦЭМ!$D$10+'СЕТ СН'!$G$6</f>
        <v>1694.7172197299999</v>
      </c>
      <c r="H61" s="37">
        <f>SUMIFS(СВЦЭМ!$C$34:$C$777,СВЦЭМ!$A$34:$A$777,$A61,СВЦЭМ!$B$34:$B$777,H$47)+'СЕТ СН'!$G$9+СВЦЭМ!$D$10+'СЕТ СН'!$G$6</f>
        <v>1667.2737257599999</v>
      </c>
      <c r="I61" s="37">
        <f>SUMIFS(СВЦЭМ!$C$34:$C$777,СВЦЭМ!$A$34:$A$777,$A61,СВЦЭМ!$B$34:$B$777,I$47)+'СЕТ СН'!$G$9+СВЦЭМ!$D$10+'СЕТ СН'!$G$6</f>
        <v>1660.68969062</v>
      </c>
      <c r="J61" s="37">
        <f>SUMIFS(СВЦЭМ!$C$34:$C$777,СВЦЭМ!$A$34:$A$777,$A61,СВЦЭМ!$B$34:$B$777,J$47)+'СЕТ СН'!$G$9+СВЦЭМ!$D$10+'СЕТ СН'!$G$6</f>
        <v>1589.6153221799998</v>
      </c>
      <c r="K61" s="37">
        <f>SUMIFS(СВЦЭМ!$C$34:$C$777,СВЦЭМ!$A$34:$A$777,$A61,СВЦЭМ!$B$34:$B$777,K$47)+'СЕТ СН'!$G$9+СВЦЭМ!$D$10+'СЕТ СН'!$G$6</f>
        <v>1491.860946</v>
      </c>
      <c r="L61" s="37">
        <f>SUMIFS(СВЦЭМ!$C$34:$C$777,СВЦЭМ!$A$34:$A$777,$A61,СВЦЭМ!$B$34:$B$777,L$47)+'СЕТ СН'!$G$9+СВЦЭМ!$D$10+'СЕТ СН'!$G$6</f>
        <v>1526.48033261</v>
      </c>
      <c r="M61" s="37">
        <f>SUMIFS(СВЦЭМ!$C$34:$C$777,СВЦЭМ!$A$34:$A$777,$A61,СВЦЭМ!$B$34:$B$777,M$47)+'СЕТ СН'!$G$9+СВЦЭМ!$D$10+'СЕТ СН'!$G$6</f>
        <v>1598.5280626199999</v>
      </c>
      <c r="N61" s="37">
        <f>SUMIFS(СВЦЭМ!$C$34:$C$777,СВЦЭМ!$A$34:$A$777,$A61,СВЦЭМ!$B$34:$B$777,N$47)+'СЕТ СН'!$G$9+СВЦЭМ!$D$10+'СЕТ СН'!$G$6</f>
        <v>1629.5084773799999</v>
      </c>
      <c r="O61" s="37">
        <f>SUMIFS(СВЦЭМ!$C$34:$C$777,СВЦЭМ!$A$34:$A$777,$A61,СВЦЭМ!$B$34:$B$777,O$47)+'СЕТ СН'!$G$9+СВЦЭМ!$D$10+'СЕТ СН'!$G$6</f>
        <v>1782.38011686</v>
      </c>
      <c r="P61" s="37">
        <f>SUMIFS(СВЦЭМ!$C$34:$C$777,СВЦЭМ!$A$34:$A$777,$A61,СВЦЭМ!$B$34:$B$777,P$47)+'СЕТ СН'!$G$9+СВЦЭМ!$D$10+'СЕТ СН'!$G$6</f>
        <v>1618.43494287</v>
      </c>
      <c r="Q61" s="37">
        <f>SUMIFS(СВЦЭМ!$C$34:$C$777,СВЦЭМ!$A$34:$A$777,$A61,СВЦЭМ!$B$34:$B$777,Q$47)+'СЕТ СН'!$G$9+СВЦЭМ!$D$10+'СЕТ СН'!$G$6</f>
        <v>1591.06605997</v>
      </c>
      <c r="R61" s="37">
        <f>SUMIFS(СВЦЭМ!$C$34:$C$777,СВЦЭМ!$A$34:$A$777,$A61,СВЦЭМ!$B$34:$B$777,R$47)+'СЕТ СН'!$G$9+СВЦЭМ!$D$10+'СЕТ СН'!$G$6</f>
        <v>1571.93027287</v>
      </c>
      <c r="S61" s="37">
        <f>SUMIFS(СВЦЭМ!$C$34:$C$777,СВЦЭМ!$A$34:$A$777,$A61,СВЦЭМ!$B$34:$B$777,S$47)+'СЕТ СН'!$G$9+СВЦЭМ!$D$10+'СЕТ СН'!$G$6</f>
        <v>1603.32135507</v>
      </c>
      <c r="T61" s="37">
        <f>SUMIFS(СВЦЭМ!$C$34:$C$777,СВЦЭМ!$A$34:$A$777,$A61,СВЦЭМ!$B$34:$B$777,T$47)+'СЕТ СН'!$G$9+СВЦЭМ!$D$10+'СЕТ СН'!$G$6</f>
        <v>1591.6506799399999</v>
      </c>
      <c r="U61" s="37">
        <f>SUMIFS(СВЦЭМ!$C$34:$C$777,СВЦЭМ!$A$34:$A$777,$A61,СВЦЭМ!$B$34:$B$777,U$47)+'СЕТ СН'!$G$9+СВЦЭМ!$D$10+'СЕТ СН'!$G$6</f>
        <v>1592.99364554</v>
      </c>
      <c r="V61" s="37">
        <f>SUMIFS(СВЦЭМ!$C$34:$C$777,СВЦЭМ!$A$34:$A$777,$A61,СВЦЭМ!$B$34:$B$777,V$47)+'СЕТ СН'!$G$9+СВЦЭМ!$D$10+'СЕТ СН'!$G$6</f>
        <v>1560.5293310300001</v>
      </c>
      <c r="W61" s="37">
        <f>SUMIFS(СВЦЭМ!$C$34:$C$777,СВЦЭМ!$A$34:$A$777,$A61,СВЦЭМ!$B$34:$B$777,W$47)+'СЕТ СН'!$G$9+СВЦЭМ!$D$10+'СЕТ СН'!$G$6</f>
        <v>1516.38773524</v>
      </c>
      <c r="X61" s="37">
        <f>SUMIFS(СВЦЭМ!$C$34:$C$777,СВЦЭМ!$A$34:$A$777,$A61,СВЦЭМ!$B$34:$B$777,X$47)+'СЕТ СН'!$G$9+СВЦЭМ!$D$10+'СЕТ СН'!$G$6</f>
        <v>1500.38868566</v>
      </c>
      <c r="Y61" s="37">
        <f>SUMIFS(СВЦЭМ!$C$34:$C$777,СВЦЭМ!$A$34:$A$777,$A61,СВЦЭМ!$B$34:$B$777,Y$47)+'СЕТ СН'!$G$9+СВЦЭМ!$D$10+'СЕТ СН'!$G$6</f>
        <v>1601.8011054400001</v>
      </c>
    </row>
    <row r="62" spans="1:25" ht="15.75" x14ac:dyDescent="0.2">
      <c r="A62" s="36">
        <f t="shared" si="1"/>
        <v>42597</v>
      </c>
      <c r="B62" s="37">
        <f>SUMIFS(СВЦЭМ!$C$34:$C$777,СВЦЭМ!$A$34:$A$777,$A62,СВЦЭМ!$B$34:$B$777,B$47)+'СЕТ СН'!$G$9+СВЦЭМ!$D$10+'СЕТ СН'!$G$6</f>
        <v>1649.42962554</v>
      </c>
      <c r="C62" s="37">
        <f>SUMIFS(СВЦЭМ!$C$34:$C$777,СВЦЭМ!$A$34:$A$777,$A62,СВЦЭМ!$B$34:$B$777,C$47)+'СЕТ СН'!$G$9+СВЦЭМ!$D$10+'СЕТ СН'!$G$6</f>
        <v>1711.1160357599999</v>
      </c>
      <c r="D62" s="37">
        <f>SUMIFS(СВЦЭМ!$C$34:$C$777,СВЦЭМ!$A$34:$A$777,$A62,СВЦЭМ!$B$34:$B$777,D$47)+'СЕТ СН'!$G$9+СВЦЭМ!$D$10+'СЕТ СН'!$G$6</f>
        <v>1818.5521943000001</v>
      </c>
      <c r="E62" s="37">
        <f>SUMIFS(СВЦЭМ!$C$34:$C$777,СВЦЭМ!$A$34:$A$777,$A62,СВЦЭМ!$B$34:$B$777,E$47)+'СЕТ СН'!$G$9+СВЦЭМ!$D$10+'СЕТ СН'!$G$6</f>
        <v>1808.7175571999999</v>
      </c>
      <c r="F62" s="37">
        <f>SUMIFS(СВЦЭМ!$C$34:$C$777,СВЦЭМ!$A$34:$A$777,$A62,СВЦЭМ!$B$34:$B$777,F$47)+'СЕТ СН'!$G$9+СВЦЭМ!$D$10+'СЕТ СН'!$G$6</f>
        <v>1731.9368312499998</v>
      </c>
      <c r="G62" s="37">
        <f>SUMIFS(СВЦЭМ!$C$34:$C$777,СВЦЭМ!$A$34:$A$777,$A62,СВЦЭМ!$B$34:$B$777,G$47)+'СЕТ СН'!$G$9+СВЦЭМ!$D$10+'СЕТ СН'!$G$6</f>
        <v>1717.3684958299998</v>
      </c>
      <c r="H62" s="37">
        <f>SUMIFS(СВЦЭМ!$C$34:$C$777,СВЦЭМ!$A$34:$A$777,$A62,СВЦЭМ!$B$34:$B$777,H$47)+'СЕТ СН'!$G$9+СВЦЭМ!$D$10+'СЕТ СН'!$G$6</f>
        <v>1710.5892771399999</v>
      </c>
      <c r="I62" s="37">
        <f>SUMIFS(СВЦЭМ!$C$34:$C$777,СВЦЭМ!$A$34:$A$777,$A62,СВЦЭМ!$B$34:$B$777,I$47)+'СЕТ СН'!$G$9+СВЦЭМ!$D$10+'СЕТ СН'!$G$6</f>
        <v>1709.5681008099998</v>
      </c>
      <c r="J62" s="37">
        <f>SUMIFS(СВЦЭМ!$C$34:$C$777,СВЦЭМ!$A$34:$A$777,$A62,СВЦЭМ!$B$34:$B$777,J$47)+'СЕТ СН'!$G$9+СВЦЭМ!$D$10+'СЕТ СН'!$G$6</f>
        <v>1602.7337479199998</v>
      </c>
      <c r="K62" s="37">
        <f>SUMIFS(СВЦЭМ!$C$34:$C$777,СВЦЭМ!$A$34:$A$777,$A62,СВЦЭМ!$B$34:$B$777,K$47)+'СЕТ СН'!$G$9+СВЦЭМ!$D$10+'СЕТ СН'!$G$6</f>
        <v>1440.3241858599999</v>
      </c>
      <c r="L62" s="37">
        <f>SUMIFS(СВЦЭМ!$C$34:$C$777,СВЦЭМ!$A$34:$A$777,$A62,СВЦЭМ!$B$34:$B$777,L$47)+'СЕТ СН'!$G$9+СВЦЭМ!$D$10+'СЕТ СН'!$G$6</f>
        <v>1440.8655773599999</v>
      </c>
      <c r="M62" s="37">
        <f>SUMIFS(СВЦЭМ!$C$34:$C$777,СВЦЭМ!$A$34:$A$777,$A62,СВЦЭМ!$B$34:$B$777,M$47)+'СЕТ СН'!$G$9+СВЦЭМ!$D$10+'СЕТ СН'!$G$6</f>
        <v>1386.7918512900001</v>
      </c>
      <c r="N62" s="37">
        <f>SUMIFS(СВЦЭМ!$C$34:$C$777,СВЦЭМ!$A$34:$A$777,$A62,СВЦЭМ!$B$34:$B$777,N$47)+'СЕТ СН'!$G$9+СВЦЭМ!$D$10+'СЕТ СН'!$G$6</f>
        <v>1415.10378438</v>
      </c>
      <c r="O62" s="37">
        <f>SUMIFS(СВЦЭМ!$C$34:$C$777,СВЦЭМ!$A$34:$A$777,$A62,СВЦЭМ!$B$34:$B$777,O$47)+'СЕТ СН'!$G$9+СВЦЭМ!$D$10+'СЕТ СН'!$G$6</f>
        <v>1430.22956267</v>
      </c>
      <c r="P62" s="37">
        <f>SUMIFS(СВЦЭМ!$C$34:$C$777,СВЦЭМ!$A$34:$A$777,$A62,СВЦЭМ!$B$34:$B$777,P$47)+'СЕТ СН'!$G$9+СВЦЭМ!$D$10+'СЕТ СН'!$G$6</f>
        <v>1455.9149846800001</v>
      </c>
      <c r="Q62" s="37">
        <f>SUMIFS(СВЦЭМ!$C$34:$C$777,СВЦЭМ!$A$34:$A$777,$A62,СВЦЭМ!$B$34:$B$777,Q$47)+'СЕТ СН'!$G$9+СВЦЭМ!$D$10+'СЕТ СН'!$G$6</f>
        <v>1420.71459351</v>
      </c>
      <c r="R62" s="37">
        <f>SUMIFS(СВЦЭМ!$C$34:$C$777,СВЦЭМ!$A$34:$A$777,$A62,СВЦЭМ!$B$34:$B$777,R$47)+'СЕТ СН'!$G$9+СВЦЭМ!$D$10+'СЕТ СН'!$G$6</f>
        <v>1439.0136914</v>
      </c>
      <c r="S62" s="37">
        <f>SUMIFS(СВЦЭМ!$C$34:$C$777,СВЦЭМ!$A$34:$A$777,$A62,СВЦЭМ!$B$34:$B$777,S$47)+'СЕТ СН'!$G$9+СВЦЭМ!$D$10+'СЕТ СН'!$G$6</f>
        <v>1499.5682667199999</v>
      </c>
      <c r="T62" s="37">
        <f>SUMIFS(СВЦЭМ!$C$34:$C$777,СВЦЭМ!$A$34:$A$777,$A62,СВЦЭМ!$B$34:$B$777,T$47)+'СЕТ СН'!$G$9+СВЦЭМ!$D$10+'СЕТ СН'!$G$6</f>
        <v>1502.4230892099999</v>
      </c>
      <c r="U62" s="37">
        <f>SUMIFS(СВЦЭМ!$C$34:$C$777,СВЦЭМ!$A$34:$A$777,$A62,СВЦЭМ!$B$34:$B$777,U$47)+'СЕТ СН'!$G$9+СВЦЭМ!$D$10+'СЕТ СН'!$G$6</f>
        <v>1510.7850492299999</v>
      </c>
      <c r="V62" s="37">
        <f>SUMIFS(СВЦЭМ!$C$34:$C$777,СВЦЭМ!$A$34:$A$777,$A62,СВЦЭМ!$B$34:$B$777,V$47)+'СЕТ СН'!$G$9+СВЦЭМ!$D$10+'СЕТ СН'!$G$6</f>
        <v>1496.2181207499998</v>
      </c>
      <c r="W62" s="37">
        <f>SUMIFS(СВЦЭМ!$C$34:$C$777,СВЦЭМ!$A$34:$A$777,$A62,СВЦЭМ!$B$34:$B$777,W$47)+'СЕТ СН'!$G$9+СВЦЭМ!$D$10+'СЕТ СН'!$G$6</f>
        <v>1478.01700755</v>
      </c>
      <c r="X62" s="37">
        <f>SUMIFS(СВЦЭМ!$C$34:$C$777,СВЦЭМ!$A$34:$A$777,$A62,СВЦЭМ!$B$34:$B$777,X$47)+'СЕТ СН'!$G$9+СВЦЭМ!$D$10+'СЕТ СН'!$G$6</f>
        <v>1515.8298653900001</v>
      </c>
      <c r="Y62" s="37">
        <f>SUMIFS(СВЦЭМ!$C$34:$C$777,СВЦЭМ!$A$34:$A$777,$A62,СВЦЭМ!$B$34:$B$777,Y$47)+'СЕТ СН'!$G$9+СВЦЭМ!$D$10+'СЕТ СН'!$G$6</f>
        <v>1602.1105277499998</v>
      </c>
    </row>
    <row r="63" spans="1:25" ht="15.75" x14ac:dyDescent="0.2">
      <c r="A63" s="36">
        <f t="shared" si="1"/>
        <v>42598</v>
      </c>
      <c r="B63" s="37">
        <f>SUMIFS(СВЦЭМ!$C$34:$C$777,СВЦЭМ!$A$34:$A$777,$A63,СВЦЭМ!$B$34:$B$777,B$47)+'СЕТ СН'!$G$9+СВЦЭМ!$D$10+'СЕТ СН'!$G$6</f>
        <v>1657.5287436599999</v>
      </c>
      <c r="C63" s="37">
        <f>SUMIFS(СВЦЭМ!$C$34:$C$777,СВЦЭМ!$A$34:$A$777,$A63,СВЦЭМ!$B$34:$B$777,C$47)+'СЕТ СН'!$G$9+СВЦЭМ!$D$10+'СЕТ СН'!$G$6</f>
        <v>1689.97017274</v>
      </c>
      <c r="D63" s="37">
        <f>SUMIFS(СВЦЭМ!$C$34:$C$777,СВЦЭМ!$A$34:$A$777,$A63,СВЦЭМ!$B$34:$B$777,D$47)+'СЕТ СН'!$G$9+СВЦЭМ!$D$10+'СЕТ СН'!$G$6</f>
        <v>1702.2934293799999</v>
      </c>
      <c r="E63" s="37">
        <f>SUMIFS(СВЦЭМ!$C$34:$C$777,СВЦЭМ!$A$34:$A$777,$A63,СВЦЭМ!$B$34:$B$777,E$47)+'СЕТ СН'!$G$9+СВЦЭМ!$D$10+'СЕТ СН'!$G$6</f>
        <v>1730.2130753099998</v>
      </c>
      <c r="F63" s="37">
        <f>SUMIFS(СВЦЭМ!$C$34:$C$777,СВЦЭМ!$A$34:$A$777,$A63,СВЦЭМ!$B$34:$B$777,F$47)+'СЕТ СН'!$G$9+СВЦЭМ!$D$10+'СЕТ СН'!$G$6</f>
        <v>1760.52694944</v>
      </c>
      <c r="G63" s="37">
        <f>SUMIFS(СВЦЭМ!$C$34:$C$777,СВЦЭМ!$A$34:$A$777,$A63,СВЦЭМ!$B$34:$B$777,G$47)+'СЕТ СН'!$G$9+СВЦЭМ!$D$10+'СЕТ СН'!$G$6</f>
        <v>1769.53036548</v>
      </c>
      <c r="H63" s="37">
        <f>SUMIFS(СВЦЭМ!$C$34:$C$777,СВЦЭМ!$A$34:$A$777,$A63,СВЦЭМ!$B$34:$B$777,H$47)+'СЕТ СН'!$G$9+СВЦЭМ!$D$10+'СЕТ СН'!$G$6</f>
        <v>1722.0666114399999</v>
      </c>
      <c r="I63" s="37">
        <f>SUMIFS(СВЦЭМ!$C$34:$C$777,СВЦЭМ!$A$34:$A$777,$A63,СВЦЭМ!$B$34:$B$777,I$47)+'СЕТ СН'!$G$9+СВЦЭМ!$D$10+'СЕТ СН'!$G$6</f>
        <v>1701.2613377999999</v>
      </c>
      <c r="J63" s="37">
        <f>SUMIFS(СВЦЭМ!$C$34:$C$777,СВЦЭМ!$A$34:$A$777,$A63,СВЦЭМ!$B$34:$B$777,J$47)+'СЕТ СН'!$G$9+СВЦЭМ!$D$10+'СЕТ СН'!$G$6</f>
        <v>1588.9042358499998</v>
      </c>
      <c r="K63" s="37">
        <f>SUMIFS(СВЦЭМ!$C$34:$C$777,СВЦЭМ!$A$34:$A$777,$A63,СВЦЭМ!$B$34:$B$777,K$47)+'СЕТ СН'!$G$9+СВЦЭМ!$D$10+'СЕТ СН'!$G$6</f>
        <v>1492.5338724200001</v>
      </c>
      <c r="L63" s="37">
        <f>SUMIFS(СВЦЭМ!$C$34:$C$777,СВЦЭМ!$A$34:$A$777,$A63,СВЦЭМ!$B$34:$B$777,L$47)+'СЕТ СН'!$G$9+СВЦЭМ!$D$10+'СЕТ СН'!$G$6</f>
        <v>1422.56172818</v>
      </c>
      <c r="M63" s="37">
        <f>SUMIFS(СВЦЭМ!$C$34:$C$777,СВЦЭМ!$A$34:$A$777,$A63,СВЦЭМ!$B$34:$B$777,M$47)+'СЕТ СН'!$G$9+СВЦЭМ!$D$10+'СЕТ СН'!$G$6</f>
        <v>1426.97919639</v>
      </c>
      <c r="N63" s="37">
        <f>SUMIFS(СВЦЭМ!$C$34:$C$777,СВЦЭМ!$A$34:$A$777,$A63,СВЦЭМ!$B$34:$B$777,N$47)+'СЕТ СН'!$G$9+СВЦЭМ!$D$10+'СЕТ СН'!$G$6</f>
        <v>1432.5413730299999</v>
      </c>
      <c r="O63" s="37">
        <f>SUMIFS(СВЦЭМ!$C$34:$C$777,СВЦЭМ!$A$34:$A$777,$A63,СВЦЭМ!$B$34:$B$777,O$47)+'СЕТ СН'!$G$9+СВЦЭМ!$D$10+'СЕТ СН'!$G$6</f>
        <v>1468.0916723400001</v>
      </c>
      <c r="P63" s="37">
        <f>SUMIFS(СВЦЭМ!$C$34:$C$777,СВЦЭМ!$A$34:$A$777,$A63,СВЦЭМ!$B$34:$B$777,P$47)+'СЕТ СН'!$G$9+СВЦЭМ!$D$10+'СЕТ СН'!$G$6</f>
        <v>1422.89822301</v>
      </c>
      <c r="Q63" s="37">
        <f>SUMIFS(СВЦЭМ!$C$34:$C$777,СВЦЭМ!$A$34:$A$777,$A63,СВЦЭМ!$B$34:$B$777,Q$47)+'СЕТ СН'!$G$9+СВЦЭМ!$D$10+'СЕТ СН'!$G$6</f>
        <v>1399.1402276199999</v>
      </c>
      <c r="R63" s="37">
        <f>SUMIFS(СВЦЭМ!$C$34:$C$777,СВЦЭМ!$A$34:$A$777,$A63,СВЦЭМ!$B$34:$B$777,R$47)+'СЕТ СН'!$G$9+СВЦЭМ!$D$10+'СЕТ СН'!$G$6</f>
        <v>1435.1841293699999</v>
      </c>
      <c r="S63" s="37">
        <f>SUMIFS(СВЦЭМ!$C$34:$C$777,СВЦЭМ!$A$34:$A$777,$A63,СВЦЭМ!$B$34:$B$777,S$47)+'СЕТ СН'!$G$9+СВЦЭМ!$D$10+'СЕТ СН'!$G$6</f>
        <v>1500.1888039099999</v>
      </c>
      <c r="T63" s="37">
        <f>SUMIFS(СВЦЭМ!$C$34:$C$777,СВЦЭМ!$A$34:$A$777,$A63,СВЦЭМ!$B$34:$B$777,T$47)+'СЕТ СН'!$G$9+СВЦЭМ!$D$10+'СЕТ СН'!$G$6</f>
        <v>1498.4365262599999</v>
      </c>
      <c r="U63" s="37">
        <f>SUMIFS(СВЦЭМ!$C$34:$C$777,СВЦЭМ!$A$34:$A$777,$A63,СВЦЭМ!$B$34:$B$777,U$47)+'СЕТ СН'!$G$9+СВЦЭМ!$D$10+'СЕТ СН'!$G$6</f>
        <v>1487.82026068</v>
      </c>
      <c r="V63" s="37">
        <f>SUMIFS(СВЦЭМ!$C$34:$C$777,СВЦЭМ!$A$34:$A$777,$A63,СВЦЭМ!$B$34:$B$777,V$47)+'СЕТ СН'!$G$9+СВЦЭМ!$D$10+'СЕТ СН'!$G$6</f>
        <v>1503.22302281</v>
      </c>
      <c r="W63" s="37">
        <f>SUMIFS(СВЦЭМ!$C$34:$C$777,СВЦЭМ!$A$34:$A$777,$A63,СВЦЭМ!$B$34:$B$777,W$47)+'СЕТ СН'!$G$9+СВЦЭМ!$D$10+'СЕТ СН'!$G$6</f>
        <v>1525.2197956599998</v>
      </c>
      <c r="X63" s="37">
        <f>SUMIFS(СВЦЭМ!$C$34:$C$777,СВЦЭМ!$A$34:$A$777,$A63,СВЦЭМ!$B$34:$B$777,X$47)+'СЕТ СН'!$G$9+СВЦЭМ!$D$10+'СЕТ СН'!$G$6</f>
        <v>1469.95294141</v>
      </c>
      <c r="Y63" s="37">
        <f>SUMIFS(СВЦЭМ!$C$34:$C$777,СВЦЭМ!$A$34:$A$777,$A63,СВЦЭМ!$B$34:$B$777,Y$47)+'СЕТ СН'!$G$9+СВЦЭМ!$D$10+'СЕТ СН'!$G$6</f>
        <v>1554.2608589899999</v>
      </c>
    </row>
    <row r="64" spans="1:25" ht="15.75" x14ac:dyDescent="0.2">
      <c r="A64" s="36">
        <f t="shared" si="1"/>
        <v>42599</v>
      </c>
      <c r="B64" s="37">
        <f>SUMIFS(СВЦЭМ!$C$34:$C$777,СВЦЭМ!$A$34:$A$777,$A64,СВЦЭМ!$B$34:$B$777,B$47)+'СЕТ СН'!$G$9+СВЦЭМ!$D$10+'СЕТ СН'!$G$6</f>
        <v>1610.0325512699999</v>
      </c>
      <c r="C64" s="37">
        <f>SUMIFS(СВЦЭМ!$C$34:$C$777,СВЦЭМ!$A$34:$A$777,$A64,СВЦЭМ!$B$34:$B$777,C$47)+'СЕТ СН'!$G$9+СВЦЭМ!$D$10+'СЕТ СН'!$G$6</f>
        <v>1728.9530569400001</v>
      </c>
      <c r="D64" s="37">
        <f>SUMIFS(СВЦЭМ!$C$34:$C$777,СВЦЭМ!$A$34:$A$777,$A64,СВЦЭМ!$B$34:$B$777,D$47)+'СЕТ СН'!$G$9+СВЦЭМ!$D$10+'СЕТ СН'!$G$6</f>
        <v>1784.26008183</v>
      </c>
      <c r="E64" s="37">
        <f>SUMIFS(СВЦЭМ!$C$34:$C$777,СВЦЭМ!$A$34:$A$777,$A64,СВЦЭМ!$B$34:$B$777,E$47)+'СЕТ СН'!$G$9+СВЦЭМ!$D$10+'СЕТ СН'!$G$6</f>
        <v>1827.3660812599999</v>
      </c>
      <c r="F64" s="37">
        <f>SUMIFS(СВЦЭМ!$C$34:$C$777,СВЦЭМ!$A$34:$A$777,$A64,СВЦЭМ!$B$34:$B$777,F$47)+'СЕТ СН'!$G$9+СВЦЭМ!$D$10+'СЕТ СН'!$G$6</f>
        <v>1811.0389419599999</v>
      </c>
      <c r="G64" s="37">
        <f>SUMIFS(СВЦЭМ!$C$34:$C$777,СВЦЭМ!$A$34:$A$777,$A64,СВЦЭМ!$B$34:$B$777,G$47)+'СЕТ СН'!$G$9+СВЦЭМ!$D$10+'СЕТ СН'!$G$6</f>
        <v>1832.50422725</v>
      </c>
      <c r="H64" s="37">
        <f>SUMIFS(СВЦЭМ!$C$34:$C$777,СВЦЭМ!$A$34:$A$777,$A64,СВЦЭМ!$B$34:$B$777,H$47)+'СЕТ СН'!$G$9+СВЦЭМ!$D$10+'СЕТ СН'!$G$6</f>
        <v>1697.0636434999999</v>
      </c>
      <c r="I64" s="37">
        <f>SUMIFS(СВЦЭМ!$C$34:$C$777,СВЦЭМ!$A$34:$A$777,$A64,СВЦЭМ!$B$34:$B$777,I$47)+'СЕТ СН'!$G$9+СВЦЭМ!$D$10+'СЕТ СН'!$G$6</f>
        <v>1638.5670627299999</v>
      </c>
      <c r="J64" s="37">
        <f>SUMIFS(СВЦЭМ!$C$34:$C$777,СВЦЭМ!$A$34:$A$777,$A64,СВЦЭМ!$B$34:$B$777,J$47)+'СЕТ СН'!$G$9+СВЦЭМ!$D$10+'СЕТ СН'!$G$6</f>
        <v>1545.3229577100001</v>
      </c>
      <c r="K64" s="37">
        <f>SUMIFS(СВЦЭМ!$C$34:$C$777,СВЦЭМ!$A$34:$A$777,$A64,СВЦЭМ!$B$34:$B$777,K$47)+'СЕТ СН'!$G$9+СВЦЭМ!$D$10+'СЕТ СН'!$G$6</f>
        <v>1472.07972352</v>
      </c>
      <c r="L64" s="37">
        <f>SUMIFS(СВЦЭМ!$C$34:$C$777,СВЦЭМ!$A$34:$A$777,$A64,СВЦЭМ!$B$34:$B$777,L$47)+'СЕТ СН'!$G$9+СВЦЭМ!$D$10+'СЕТ СН'!$G$6</f>
        <v>1423.0644735400001</v>
      </c>
      <c r="M64" s="37">
        <f>SUMIFS(СВЦЭМ!$C$34:$C$777,СВЦЭМ!$A$34:$A$777,$A64,СВЦЭМ!$B$34:$B$777,M$47)+'СЕТ СН'!$G$9+СВЦЭМ!$D$10+'СЕТ СН'!$G$6</f>
        <v>1444.7300812999999</v>
      </c>
      <c r="N64" s="37">
        <f>SUMIFS(СВЦЭМ!$C$34:$C$777,СВЦЭМ!$A$34:$A$777,$A64,СВЦЭМ!$B$34:$B$777,N$47)+'СЕТ СН'!$G$9+СВЦЭМ!$D$10+'СЕТ СН'!$G$6</f>
        <v>1477.795942</v>
      </c>
      <c r="O64" s="37">
        <f>SUMIFS(СВЦЭМ!$C$34:$C$777,СВЦЭМ!$A$34:$A$777,$A64,СВЦЭМ!$B$34:$B$777,O$47)+'СЕТ СН'!$G$9+СВЦЭМ!$D$10+'СЕТ СН'!$G$6</f>
        <v>1458.54653061</v>
      </c>
      <c r="P64" s="37">
        <f>SUMIFS(СВЦЭМ!$C$34:$C$777,СВЦЭМ!$A$34:$A$777,$A64,СВЦЭМ!$B$34:$B$777,P$47)+'СЕТ СН'!$G$9+СВЦЭМ!$D$10+'СЕТ СН'!$G$6</f>
        <v>1461.05628488</v>
      </c>
      <c r="Q64" s="37">
        <f>SUMIFS(СВЦЭМ!$C$34:$C$777,СВЦЭМ!$A$34:$A$777,$A64,СВЦЭМ!$B$34:$B$777,Q$47)+'СЕТ СН'!$G$9+СВЦЭМ!$D$10+'СЕТ СН'!$G$6</f>
        <v>1457.9674096399999</v>
      </c>
      <c r="R64" s="37">
        <f>SUMIFS(СВЦЭМ!$C$34:$C$777,СВЦЭМ!$A$34:$A$777,$A64,СВЦЭМ!$B$34:$B$777,R$47)+'СЕТ СН'!$G$9+СВЦЭМ!$D$10+'СЕТ СН'!$G$6</f>
        <v>1459.57477866</v>
      </c>
      <c r="S64" s="37">
        <f>SUMIFS(СВЦЭМ!$C$34:$C$777,СВЦЭМ!$A$34:$A$777,$A64,СВЦЭМ!$B$34:$B$777,S$47)+'СЕТ СН'!$G$9+СВЦЭМ!$D$10+'СЕТ СН'!$G$6</f>
        <v>1524.62412262</v>
      </c>
      <c r="T64" s="37">
        <f>SUMIFS(СВЦЭМ!$C$34:$C$777,СВЦЭМ!$A$34:$A$777,$A64,СВЦЭМ!$B$34:$B$777,T$47)+'СЕТ СН'!$G$9+СВЦЭМ!$D$10+'СЕТ СН'!$G$6</f>
        <v>1585.8164594799998</v>
      </c>
      <c r="U64" s="37">
        <f>SUMIFS(СВЦЭМ!$C$34:$C$777,СВЦЭМ!$A$34:$A$777,$A64,СВЦЭМ!$B$34:$B$777,U$47)+'СЕТ СН'!$G$9+СВЦЭМ!$D$10+'СЕТ СН'!$G$6</f>
        <v>1544.7989489699999</v>
      </c>
      <c r="V64" s="37">
        <f>SUMIFS(СВЦЭМ!$C$34:$C$777,СВЦЭМ!$A$34:$A$777,$A64,СВЦЭМ!$B$34:$B$777,V$47)+'СЕТ СН'!$G$9+СВЦЭМ!$D$10+'СЕТ СН'!$G$6</f>
        <v>1549.21588438</v>
      </c>
      <c r="W64" s="37">
        <f>SUMIFS(СВЦЭМ!$C$34:$C$777,СВЦЭМ!$A$34:$A$777,$A64,СВЦЭМ!$B$34:$B$777,W$47)+'СЕТ СН'!$G$9+СВЦЭМ!$D$10+'СЕТ СН'!$G$6</f>
        <v>1529.62159318</v>
      </c>
      <c r="X64" s="37">
        <f>SUMIFS(СВЦЭМ!$C$34:$C$777,СВЦЭМ!$A$34:$A$777,$A64,СВЦЭМ!$B$34:$B$777,X$47)+'СЕТ СН'!$G$9+СВЦЭМ!$D$10+'СЕТ СН'!$G$6</f>
        <v>1471.4451580300001</v>
      </c>
      <c r="Y64" s="37">
        <f>SUMIFS(СВЦЭМ!$C$34:$C$777,СВЦЭМ!$A$34:$A$777,$A64,СВЦЭМ!$B$34:$B$777,Y$47)+'СЕТ СН'!$G$9+СВЦЭМ!$D$10+'СЕТ СН'!$G$6</f>
        <v>1526.63244558</v>
      </c>
    </row>
    <row r="65" spans="1:27" ht="15.75" x14ac:dyDescent="0.2">
      <c r="A65" s="36">
        <f t="shared" si="1"/>
        <v>42600</v>
      </c>
      <c r="B65" s="37">
        <f>SUMIFS(СВЦЭМ!$C$34:$C$777,СВЦЭМ!$A$34:$A$777,$A65,СВЦЭМ!$B$34:$B$777,B$47)+'СЕТ СН'!$G$9+СВЦЭМ!$D$10+'СЕТ СН'!$G$6</f>
        <v>1486.1555014400001</v>
      </c>
      <c r="C65" s="37">
        <f>SUMIFS(СВЦЭМ!$C$34:$C$777,СВЦЭМ!$A$34:$A$777,$A65,СВЦЭМ!$B$34:$B$777,C$47)+'СЕТ СН'!$G$9+СВЦЭМ!$D$10+'СЕТ СН'!$G$6</f>
        <v>1567.76423712</v>
      </c>
      <c r="D65" s="37">
        <f>SUMIFS(СВЦЭМ!$C$34:$C$777,СВЦЭМ!$A$34:$A$777,$A65,СВЦЭМ!$B$34:$B$777,D$47)+'СЕТ СН'!$G$9+СВЦЭМ!$D$10+'СЕТ СН'!$G$6</f>
        <v>1639.8257442900001</v>
      </c>
      <c r="E65" s="37">
        <f>SUMIFS(СВЦЭМ!$C$34:$C$777,СВЦЭМ!$A$34:$A$777,$A65,СВЦЭМ!$B$34:$B$777,E$47)+'СЕТ СН'!$G$9+СВЦЭМ!$D$10+'СЕТ СН'!$G$6</f>
        <v>1659.1679841799998</v>
      </c>
      <c r="F65" s="37">
        <f>SUMIFS(СВЦЭМ!$C$34:$C$777,СВЦЭМ!$A$34:$A$777,$A65,СВЦЭМ!$B$34:$B$777,F$47)+'СЕТ СН'!$G$9+СВЦЭМ!$D$10+'СЕТ СН'!$G$6</f>
        <v>1728.3532164400001</v>
      </c>
      <c r="G65" s="37">
        <f>SUMIFS(СВЦЭМ!$C$34:$C$777,СВЦЭМ!$A$34:$A$777,$A65,СВЦЭМ!$B$34:$B$777,G$47)+'СЕТ СН'!$G$9+СВЦЭМ!$D$10+'СЕТ СН'!$G$6</f>
        <v>1689.32207464</v>
      </c>
      <c r="H65" s="37">
        <f>SUMIFS(СВЦЭМ!$C$34:$C$777,СВЦЭМ!$A$34:$A$777,$A65,СВЦЭМ!$B$34:$B$777,H$47)+'СЕТ СН'!$G$9+СВЦЭМ!$D$10+'СЕТ СН'!$G$6</f>
        <v>1742.6568575700001</v>
      </c>
      <c r="I65" s="37">
        <f>SUMIFS(СВЦЭМ!$C$34:$C$777,СВЦЭМ!$A$34:$A$777,$A65,СВЦЭМ!$B$34:$B$777,I$47)+'СЕТ СН'!$G$9+СВЦЭМ!$D$10+'СЕТ СН'!$G$6</f>
        <v>1598.79336612</v>
      </c>
      <c r="J65" s="37">
        <f>SUMIFS(СВЦЭМ!$C$34:$C$777,СВЦЭМ!$A$34:$A$777,$A65,СВЦЭМ!$B$34:$B$777,J$47)+'СЕТ СН'!$G$9+СВЦЭМ!$D$10+'СЕТ СН'!$G$6</f>
        <v>1497.6608061899999</v>
      </c>
      <c r="K65" s="37">
        <f>SUMIFS(СВЦЭМ!$C$34:$C$777,СВЦЭМ!$A$34:$A$777,$A65,СВЦЭМ!$B$34:$B$777,K$47)+'СЕТ СН'!$G$9+СВЦЭМ!$D$10+'СЕТ СН'!$G$6</f>
        <v>1390.9475295799998</v>
      </c>
      <c r="L65" s="37">
        <f>SUMIFS(СВЦЭМ!$C$34:$C$777,СВЦЭМ!$A$34:$A$777,$A65,СВЦЭМ!$B$34:$B$777,L$47)+'СЕТ СН'!$G$9+СВЦЭМ!$D$10+'СЕТ СН'!$G$6</f>
        <v>1343.7250325299999</v>
      </c>
      <c r="M65" s="37">
        <f>SUMIFS(СВЦЭМ!$C$34:$C$777,СВЦЭМ!$A$34:$A$777,$A65,СВЦЭМ!$B$34:$B$777,M$47)+'СЕТ СН'!$G$9+СВЦЭМ!$D$10+'СЕТ СН'!$G$6</f>
        <v>1369.9456588600001</v>
      </c>
      <c r="N65" s="37">
        <f>SUMIFS(СВЦЭМ!$C$34:$C$777,СВЦЭМ!$A$34:$A$777,$A65,СВЦЭМ!$B$34:$B$777,N$47)+'СЕТ СН'!$G$9+СВЦЭМ!$D$10+'СЕТ СН'!$G$6</f>
        <v>1346.3916300199999</v>
      </c>
      <c r="O65" s="37">
        <f>SUMIFS(СВЦЭМ!$C$34:$C$777,СВЦЭМ!$A$34:$A$777,$A65,СВЦЭМ!$B$34:$B$777,O$47)+'СЕТ СН'!$G$9+СВЦЭМ!$D$10+'СЕТ СН'!$G$6</f>
        <v>1347.14501255</v>
      </c>
      <c r="P65" s="37">
        <f>SUMIFS(СВЦЭМ!$C$34:$C$777,СВЦЭМ!$A$34:$A$777,$A65,СВЦЭМ!$B$34:$B$777,P$47)+'СЕТ СН'!$G$9+СВЦЭМ!$D$10+'СЕТ СН'!$G$6</f>
        <v>1343.12402419</v>
      </c>
      <c r="Q65" s="37">
        <f>SUMIFS(СВЦЭМ!$C$34:$C$777,СВЦЭМ!$A$34:$A$777,$A65,СВЦЭМ!$B$34:$B$777,Q$47)+'СЕТ СН'!$G$9+СВЦЭМ!$D$10+'СЕТ СН'!$G$6</f>
        <v>1310.43688922</v>
      </c>
      <c r="R65" s="37">
        <f>SUMIFS(СВЦЭМ!$C$34:$C$777,СВЦЭМ!$A$34:$A$777,$A65,СВЦЭМ!$B$34:$B$777,R$47)+'СЕТ СН'!$G$9+СВЦЭМ!$D$10+'СЕТ СН'!$G$6</f>
        <v>1337.28023841</v>
      </c>
      <c r="S65" s="37">
        <f>SUMIFS(СВЦЭМ!$C$34:$C$777,СВЦЭМ!$A$34:$A$777,$A65,СВЦЭМ!$B$34:$B$777,S$47)+'СЕТ СН'!$G$9+СВЦЭМ!$D$10+'СЕТ СН'!$G$6</f>
        <v>1334.69925975</v>
      </c>
      <c r="T65" s="37">
        <f>SUMIFS(СВЦЭМ!$C$34:$C$777,СВЦЭМ!$A$34:$A$777,$A65,СВЦЭМ!$B$34:$B$777,T$47)+'СЕТ СН'!$G$9+СВЦЭМ!$D$10+'СЕТ СН'!$G$6</f>
        <v>1316.67861341</v>
      </c>
      <c r="U65" s="37">
        <f>SUMIFS(СВЦЭМ!$C$34:$C$777,СВЦЭМ!$A$34:$A$777,$A65,СВЦЭМ!$B$34:$B$777,U$47)+'СЕТ СН'!$G$9+СВЦЭМ!$D$10+'СЕТ СН'!$G$6</f>
        <v>1318.54283878</v>
      </c>
      <c r="V65" s="37">
        <f>SUMIFS(СВЦЭМ!$C$34:$C$777,СВЦЭМ!$A$34:$A$777,$A65,СВЦЭМ!$B$34:$B$777,V$47)+'СЕТ СН'!$G$9+СВЦЭМ!$D$10+'СЕТ СН'!$G$6</f>
        <v>1343.5240243799999</v>
      </c>
      <c r="W65" s="37">
        <f>SUMIFS(СВЦЭМ!$C$34:$C$777,СВЦЭМ!$A$34:$A$777,$A65,СВЦЭМ!$B$34:$B$777,W$47)+'СЕТ СН'!$G$9+СВЦЭМ!$D$10+'СЕТ СН'!$G$6</f>
        <v>1362.8152632000001</v>
      </c>
      <c r="X65" s="37">
        <f>SUMIFS(СВЦЭМ!$C$34:$C$777,СВЦЭМ!$A$34:$A$777,$A65,СВЦЭМ!$B$34:$B$777,X$47)+'СЕТ СН'!$G$9+СВЦЭМ!$D$10+'СЕТ СН'!$G$6</f>
        <v>1320.7687421999999</v>
      </c>
      <c r="Y65" s="37">
        <f>SUMIFS(СВЦЭМ!$C$34:$C$777,СВЦЭМ!$A$34:$A$777,$A65,СВЦЭМ!$B$34:$B$777,Y$47)+'СЕТ СН'!$G$9+СВЦЭМ!$D$10+'СЕТ СН'!$G$6</f>
        <v>1378.6535039400001</v>
      </c>
    </row>
    <row r="66" spans="1:27" ht="15.75" x14ac:dyDescent="0.2">
      <c r="A66" s="36">
        <f t="shared" si="1"/>
        <v>42601</v>
      </c>
      <c r="B66" s="37">
        <f>SUMIFS(СВЦЭМ!$C$34:$C$777,СВЦЭМ!$A$34:$A$777,$A66,СВЦЭМ!$B$34:$B$777,B$47)+'СЕТ СН'!$G$9+СВЦЭМ!$D$10+'СЕТ СН'!$G$6</f>
        <v>1476.3904461</v>
      </c>
      <c r="C66" s="37">
        <f>SUMIFS(СВЦЭМ!$C$34:$C$777,СВЦЭМ!$A$34:$A$777,$A66,СВЦЭМ!$B$34:$B$777,C$47)+'СЕТ СН'!$G$9+СВЦЭМ!$D$10+'СЕТ СН'!$G$6</f>
        <v>1538.8689680499999</v>
      </c>
      <c r="D66" s="37">
        <f>SUMIFS(СВЦЭМ!$C$34:$C$777,СВЦЭМ!$A$34:$A$777,$A66,СВЦЭМ!$B$34:$B$777,D$47)+'СЕТ СН'!$G$9+СВЦЭМ!$D$10+'СЕТ СН'!$G$6</f>
        <v>1585.71015543</v>
      </c>
      <c r="E66" s="37">
        <f>SUMIFS(СВЦЭМ!$C$34:$C$777,СВЦЭМ!$A$34:$A$777,$A66,СВЦЭМ!$B$34:$B$777,E$47)+'СЕТ СН'!$G$9+СВЦЭМ!$D$10+'СЕТ СН'!$G$6</f>
        <v>1583.6550551600001</v>
      </c>
      <c r="F66" s="37">
        <f>SUMIFS(СВЦЭМ!$C$34:$C$777,СВЦЭМ!$A$34:$A$777,$A66,СВЦЭМ!$B$34:$B$777,F$47)+'СЕТ СН'!$G$9+СВЦЭМ!$D$10+'СЕТ СН'!$G$6</f>
        <v>1601.1125912599998</v>
      </c>
      <c r="G66" s="37">
        <f>SUMIFS(СВЦЭМ!$C$34:$C$777,СВЦЭМ!$A$34:$A$777,$A66,СВЦЭМ!$B$34:$B$777,G$47)+'СЕТ СН'!$G$9+СВЦЭМ!$D$10+'СЕТ СН'!$G$6</f>
        <v>1588.0869117899999</v>
      </c>
      <c r="H66" s="37">
        <f>SUMIFS(СВЦЭМ!$C$34:$C$777,СВЦЭМ!$A$34:$A$777,$A66,СВЦЭМ!$B$34:$B$777,H$47)+'СЕТ СН'!$G$9+СВЦЭМ!$D$10+'СЕТ СН'!$G$6</f>
        <v>1561.02335935</v>
      </c>
      <c r="I66" s="37">
        <f>SUMIFS(СВЦЭМ!$C$34:$C$777,СВЦЭМ!$A$34:$A$777,$A66,СВЦЭМ!$B$34:$B$777,I$47)+'СЕТ СН'!$G$9+СВЦЭМ!$D$10+'СЕТ СН'!$G$6</f>
        <v>1482.6618436599999</v>
      </c>
      <c r="J66" s="37">
        <f>SUMIFS(СВЦЭМ!$C$34:$C$777,СВЦЭМ!$A$34:$A$777,$A66,СВЦЭМ!$B$34:$B$777,J$47)+'СЕТ СН'!$G$9+СВЦЭМ!$D$10+'СЕТ СН'!$G$6</f>
        <v>1413.19831215</v>
      </c>
      <c r="K66" s="37">
        <f>SUMIFS(СВЦЭМ!$C$34:$C$777,СВЦЭМ!$A$34:$A$777,$A66,СВЦЭМ!$B$34:$B$777,K$47)+'СЕТ СН'!$G$9+СВЦЭМ!$D$10+'СЕТ СН'!$G$6</f>
        <v>1331.11882481</v>
      </c>
      <c r="L66" s="37">
        <f>SUMIFS(СВЦЭМ!$C$34:$C$777,СВЦЭМ!$A$34:$A$777,$A66,СВЦЭМ!$B$34:$B$777,L$47)+'СЕТ СН'!$G$9+СВЦЭМ!$D$10+'СЕТ СН'!$G$6</f>
        <v>1306.76100286</v>
      </c>
      <c r="M66" s="37">
        <f>SUMIFS(СВЦЭМ!$C$34:$C$777,СВЦЭМ!$A$34:$A$777,$A66,СВЦЭМ!$B$34:$B$777,M$47)+'СЕТ СН'!$G$9+СВЦЭМ!$D$10+'СЕТ СН'!$G$6</f>
        <v>1444.40021075</v>
      </c>
      <c r="N66" s="37">
        <f>SUMIFS(СВЦЭМ!$C$34:$C$777,СВЦЭМ!$A$34:$A$777,$A66,СВЦЭМ!$B$34:$B$777,N$47)+'СЕТ СН'!$G$9+СВЦЭМ!$D$10+'СЕТ СН'!$G$6</f>
        <v>1443.6817579799999</v>
      </c>
      <c r="O66" s="37">
        <f>SUMIFS(СВЦЭМ!$C$34:$C$777,СВЦЭМ!$A$34:$A$777,$A66,СВЦЭМ!$B$34:$B$777,O$47)+'СЕТ СН'!$G$9+СВЦЭМ!$D$10+'СЕТ СН'!$G$6</f>
        <v>1459.1175320499999</v>
      </c>
      <c r="P66" s="37">
        <f>SUMIFS(СВЦЭМ!$C$34:$C$777,СВЦЭМ!$A$34:$A$777,$A66,СВЦЭМ!$B$34:$B$777,P$47)+'СЕТ СН'!$G$9+СВЦЭМ!$D$10+'СЕТ СН'!$G$6</f>
        <v>1483.7166601700001</v>
      </c>
      <c r="Q66" s="37">
        <f>SUMIFS(СВЦЭМ!$C$34:$C$777,СВЦЭМ!$A$34:$A$777,$A66,СВЦЭМ!$B$34:$B$777,Q$47)+'СЕТ СН'!$G$9+СВЦЭМ!$D$10+'СЕТ СН'!$G$6</f>
        <v>1654.7007371299999</v>
      </c>
      <c r="R66" s="37">
        <f>SUMIFS(СВЦЭМ!$C$34:$C$777,СВЦЭМ!$A$34:$A$777,$A66,СВЦЭМ!$B$34:$B$777,R$47)+'СЕТ СН'!$G$9+СВЦЭМ!$D$10+'СЕТ СН'!$G$6</f>
        <v>1456.1230145700001</v>
      </c>
      <c r="S66" s="37">
        <f>SUMIFS(СВЦЭМ!$C$34:$C$777,СВЦЭМ!$A$34:$A$777,$A66,СВЦЭМ!$B$34:$B$777,S$47)+'СЕТ СН'!$G$9+СВЦЭМ!$D$10+'СЕТ СН'!$G$6</f>
        <v>1379.8915502699999</v>
      </c>
      <c r="T66" s="37">
        <f>SUMIFS(СВЦЭМ!$C$34:$C$777,СВЦЭМ!$A$34:$A$777,$A66,СВЦЭМ!$B$34:$B$777,T$47)+'СЕТ СН'!$G$9+СВЦЭМ!$D$10+'СЕТ СН'!$G$6</f>
        <v>1355.8526280900001</v>
      </c>
      <c r="U66" s="37">
        <f>SUMIFS(СВЦЭМ!$C$34:$C$777,СВЦЭМ!$A$34:$A$777,$A66,СВЦЭМ!$B$34:$B$777,U$47)+'СЕТ СН'!$G$9+СВЦЭМ!$D$10+'СЕТ СН'!$G$6</f>
        <v>1354.25608917</v>
      </c>
      <c r="V66" s="37">
        <f>SUMIFS(СВЦЭМ!$C$34:$C$777,СВЦЭМ!$A$34:$A$777,$A66,СВЦЭМ!$B$34:$B$777,V$47)+'СЕТ СН'!$G$9+СВЦЭМ!$D$10+'СЕТ СН'!$G$6</f>
        <v>1379.01283474</v>
      </c>
      <c r="W66" s="37">
        <f>SUMIFS(СВЦЭМ!$C$34:$C$777,СВЦЭМ!$A$34:$A$777,$A66,СВЦЭМ!$B$34:$B$777,W$47)+'СЕТ СН'!$G$9+СВЦЭМ!$D$10+'СЕТ СН'!$G$6</f>
        <v>1355.8417130799999</v>
      </c>
      <c r="X66" s="37">
        <f>SUMIFS(СВЦЭМ!$C$34:$C$777,СВЦЭМ!$A$34:$A$777,$A66,СВЦЭМ!$B$34:$B$777,X$47)+'СЕТ СН'!$G$9+СВЦЭМ!$D$10+'СЕТ СН'!$G$6</f>
        <v>1312.5938293899999</v>
      </c>
      <c r="Y66" s="37">
        <f>SUMIFS(СВЦЭМ!$C$34:$C$777,СВЦЭМ!$A$34:$A$777,$A66,СВЦЭМ!$B$34:$B$777,Y$47)+'СЕТ СН'!$G$9+СВЦЭМ!$D$10+'СЕТ СН'!$G$6</f>
        <v>1351.48939909</v>
      </c>
    </row>
    <row r="67" spans="1:27" ht="15.75" x14ac:dyDescent="0.2">
      <c r="A67" s="36">
        <f t="shared" si="1"/>
        <v>42602</v>
      </c>
      <c r="B67" s="37">
        <f>SUMIFS(СВЦЭМ!$C$34:$C$777,СВЦЭМ!$A$34:$A$777,$A67,СВЦЭМ!$B$34:$B$777,B$47)+'СЕТ СН'!$G$9+СВЦЭМ!$D$10+'СЕТ СН'!$G$6</f>
        <v>1381.9451306599999</v>
      </c>
      <c r="C67" s="37">
        <f>SUMIFS(СВЦЭМ!$C$34:$C$777,СВЦЭМ!$A$34:$A$777,$A67,СВЦЭМ!$B$34:$B$777,C$47)+'СЕТ СН'!$G$9+СВЦЭМ!$D$10+'СЕТ СН'!$G$6</f>
        <v>1384.74358691</v>
      </c>
      <c r="D67" s="37">
        <f>SUMIFS(СВЦЭМ!$C$34:$C$777,СВЦЭМ!$A$34:$A$777,$A67,СВЦЭМ!$B$34:$B$777,D$47)+'СЕТ СН'!$G$9+СВЦЭМ!$D$10+'СЕТ СН'!$G$6</f>
        <v>1407.6235268199998</v>
      </c>
      <c r="E67" s="37">
        <f>SUMIFS(СВЦЭМ!$C$34:$C$777,СВЦЭМ!$A$34:$A$777,$A67,СВЦЭМ!$B$34:$B$777,E$47)+'СЕТ СН'!$G$9+СВЦЭМ!$D$10+'СЕТ СН'!$G$6</f>
        <v>1421.1731955099999</v>
      </c>
      <c r="F67" s="37">
        <f>SUMIFS(СВЦЭМ!$C$34:$C$777,СВЦЭМ!$A$34:$A$777,$A67,СВЦЭМ!$B$34:$B$777,F$47)+'СЕТ СН'!$G$9+СВЦЭМ!$D$10+'СЕТ СН'!$G$6</f>
        <v>1436.5594900199999</v>
      </c>
      <c r="G67" s="37">
        <f>SUMIFS(СВЦЭМ!$C$34:$C$777,СВЦЭМ!$A$34:$A$777,$A67,СВЦЭМ!$B$34:$B$777,G$47)+'СЕТ СН'!$G$9+СВЦЭМ!$D$10+'СЕТ СН'!$G$6</f>
        <v>1426.21747362</v>
      </c>
      <c r="H67" s="37">
        <f>SUMIFS(СВЦЭМ!$C$34:$C$777,СВЦЭМ!$A$34:$A$777,$A67,СВЦЭМ!$B$34:$B$777,H$47)+'СЕТ СН'!$G$9+СВЦЭМ!$D$10+'СЕТ СН'!$G$6</f>
        <v>1432.3429860900001</v>
      </c>
      <c r="I67" s="37">
        <f>SUMIFS(СВЦЭМ!$C$34:$C$777,СВЦЭМ!$A$34:$A$777,$A67,СВЦЭМ!$B$34:$B$777,I$47)+'СЕТ СН'!$G$9+СВЦЭМ!$D$10+'СЕТ СН'!$G$6</f>
        <v>1462.9948777099999</v>
      </c>
      <c r="J67" s="37">
        <f>SUMIFS(СВЦЭМ!$C$34:$C$777,СВЦЭМ!$A$34:$A$777,$A67,СВЦЭМ!$B$34:$B$777,J$47)+'СЕТ СН'!$G$9+СВЦЭМ!$D$10+'СЕТ СН'!$G$6</f>
        <v>1432.2993725900001</v>
      </c>
      <c r="K67" s="37">
        <f>SUMIFS(СВЦЭМ!$C$34:$C$777,СВЦЭМ!$A$34:$A$777,$A67,СВЦЭМ!$B$34:$B$777,K$47)+'СЕТ СН'!$G$9+СВЦЭМ!$D$10+'СЕТ СН'!$G$6</f>
        <v>1386.1222337300001</v>
      </c>
      <c r="L67" s="37">
        <f>SUMIFS(СВЦЭМ!$C$34:$C$777,СВЦЭМ!$A$34:$A$777,$A67,СВЦЭМ!$B$34:$B$777,L$47)+'СЕТ СН'!$G$9+СВЦЭМ!$D$10+'СЕТ СН'!$G$6</f>
        <v>1396.9978654299998</v>
      </c>
      <c r="M67" s="37">
        <f>SUMIFS(СВЦЭМ!$C$34:$C$777,СВЦЭМ!$A$34:$A$777,$A67,СВЦЭМ!$B$34:$B$777,M$47)+'СЕТ СН'!$G$9+СВЦЭМ!$D$10+'СЕТ СН'!$G$6</f>
        <v>1498.4161707399999</v>
      </c>
      <c r="N67" s="37">
        <f>SUMIFS(СВЦЭМ!$C$34:$C$777,СВЦЭМ!$A$34:$A$777,$A67,СВЦЭМ!$B$34:$B$777,N$47)+'СЕТ СН'!$G$9+СВЦЭМ!$D$10+'СЕТ СН'!$G$6</f>
        <v>1489.32957515</v>
      </c>
      <c r="O67" s="37">
        <f>SUMIFS(СВЦЭМ!$C$34:$C$777,СВЦЭМ!$A$34:$A$777,$A67,СВЦЭМ!$B$34:$B$777,O$47)+'СЕТ СН'!$G$9+СВЦЭМ!$D$10+'СЕТ СН'!$G$6</f>
        <v>1487.3021446600001</v>
      </c>
      <c r="P67" s="37">
        <f>SUMIFS(СВЦЭМ!$C$34:$C$777,СВЦЭМ!$A$34:$A$777,$A67,СВЦЭМ!$B$34:$B$777,P$47)+'СЕТ СН'!$G$9+СВЦЭМ!$D$10+'СЕТ СН'!$G$6</f>
        <v>1559.3993458</v>
      </c>
      <c r="Q67" s="37">
        <f>SUMIFS(СВЦЭМ!$C$34:$C$777,СВЦЭМ!$A$34:$A$777,$A67,СВЦЭМ!$B$34:$B$777,Q$47)+'СЕТ СН'!$G$9+СВЦЭМ!$D$10+'СЕТ СН'!$G$6</f>
        <v>1618.49005698</v>
      </c>
      <c r="R67" s="37">
        <f>SUMIFS(СВЦЭМ!$C$34:$C$777,СВЦЭМ!$A$34:$A$777,$A67,СВЦЭМ!$B$34:$B$777,R$47)+'СЕТ СН'!$G$9+СВЦЭМ!$D$10+'СЕТ СН'!$G$6</f>
        <v>1852.61329649</v>
      </c>
      <c r="S67" s="37">
        <f>SUMIFS(СВЦЭМ!$C$34:$C$777,СВЦЭМ!$A$34:$A$777,$A67,СВЦЭМ!$B$34:$B$777,S$47)+'СЕТ СН'!$G$9+СВЦЭМ!$D$10+'СЕТ СН'!$G$6</f>
        <v>1793.3969137900001</v>
      </c>
      <c r="T67" s="37">
        <f>SUMIFS(СВЦЭМ!$C$34:$C$777,СВЦЭМ!$A$34:$A$777,$A67,СВЦЭМ!$B$34:$B$777,T$47)+'СЕТ СН'!$G$9+СВЦЭМ!$D$10+'СЕТ СН'!$G$6</f>
        <v>1784.8281391200001</v>
      </c>
      <c r="U67" s="37">
        <f>SUMIFS(СВЦЭМ!$C$34:$C$777,СВЦЭМ!$A$34:$A$777,$A67,СВЦЭМ!$B$34:$B$777,U$47)+'СЕТ СН'!$G$9+СВЦЭМ!$D$10+'СЕТ СН'!$G$6</f>
        <v>1839.5327853299998</v>
      </c>
      <c r="V67" s="37">
        <f>SUMIFS(СВЦЭМ!$C$34:$C$777,СВЦЭМ!$A$34:$A$777,$A67,СВЦЭМ!$B$34:$B$777,V$47)+'СЕТ СН'!$G$9+СВЦЭМ!$D$10+'СЕТ СН'!$G$6</f>
        <v>1900.3369150999999</v>
      </c>
      <c r="W67" s="37">
        <f>SUMIFS(СВЦЭМ!$C$34:$C$777,СВЦЭМ!$A$34:$A$777,$A67,СВЦЭМ!$B$34:$B$777,W$47)+'СЕТ СН'!$G$9+СВЦЭМ!$D$10+'СЕТ СН'!$G$6</f>
        <v>1877.4698352499997</v>
      </c>
      <c r="X67" s="37">
        <f>SUMIFS(СВЦЭМ!$C$34:$C$777,СВЦЭМ!$A$34:$A$777,$A67,СВЦЭМ!$B$34:$B$777,X$47)+'СЕТ СН'!$G$9+СВЦЭМ!$D$10+'СЕТ СН'!$G$6</f>
        <v>1852.3140455</v>
      </c>
      <c r="Y67" s="37">
        <f>SUMIFS(СВЦЭМ!$C$34:$C$777,СВЦЭМ!$A$34:$A$777,$A67,СВЦЭМ!$B$34:$B$777,Y$47)+'СЕТ СН'!$G$9+СВЦЭМ!$D$10+'СЕТ СН'!$G$6</f>
        <v>1922.8144449399999</v>
      </c>
    </row>
    <row r="68" spans="1:27" ht="15.75" x14ac:dyDescent="0.2">
      <c r="A68" s="36">
        <f t="shared" si="1"/>
        <v>42603</v>
      </c>
      <c r="B68" s="37">
        <f>SUMIFS(СВЦЭМ!$C$34:$C$777,СВЦЭМ!$A$34:$A$777,$A68,СВЦЭМ!$B$34:$B$777,B$47)+'СЕТ СН'!$G$9+СВЦЭМ!$D$10+'СЕТ СН'!$G$6</f>
        <v>2090.1309219499999</v>
      </c>
      <c r="C68" s="37">
        <f>SUMIFS(СВЦЭМ!$C$34:$C$777,СВЦЭМ!$A$34:$A$777,$A68,СВЦЭМ!$B$34:$B$777,C$47)+'СЕТ СН'!$G$9+СВЦЭМ!$D$10+'СЕТ СН'!$G$6</f>
        <v>1929.3973057800001</v>
      </c>
      <c r="D68" s="37">
        <f>SUMIFS(СВЦЭМ!$C$34:$C$777,СВЦЭМ!$A$34:$A$777,$A68,СВЦЭМ!$B$34:$B$777,D$47)+'СЕТ СН'!$G$9+СВЦЭМ!$D$10+'СЕТ СН'!$G$6</f>
        <v>2104.9382508099998</v>
      </c>
      <c r="E68" s="37">
        <f>SUMIFS(СВЦЭМ!$C$34:$C$777,СВЦЭМ!$A$34:$A$777,$A68,СВЦЭМ!$B$34:$B$777,E$47)+'СЕТ СН'!$G$9+СВЦЭМ!$D$10+'СЕТ СН'!$G$6</f>
        <v>2012.9192002900002</v>
      </c>
      <c r="F68" s="37">
        <f>SUMIFS(СВЦЭМ!$C$34:$C$777,СВЦЭМ!$A$34:$A$777,$A68,СВЦЭМ!$B$34:$B$777,F$47)+'СЕТ СН'!$G$9+СВЦЭМ!$D$10+'СЕТ СН'!$G$6</f>
        <v>1831.54162176</v>
      </c>
      <c r="G68" s="37">
        <f>SUMIFS(СВЦЭМ!$C$34:$C$777,СВЦЭМ!$A$34:$A$777,$A68,СВЦЭМ!$B$34:$B$777,G$47)+'СЕТ СН'!$G$9+СВЦЭМ!$D$10+'СЕТ СН'!$G$6</f>
        <v>1766.1649023299999</v>
      </c>
      <c r="H68" s="37">
        <f>SUMIFS(СВЦЭМ!$C$34:$C$777,СВЦЭМ!$A$34:$A$777,$A68,СВЦЭМ!$B$34:$B$777,H$47)+'СЕТ СН'!$G$9+СВЦЭМ!$D$10+'СЕТ СН'!$G$6</f>
        <v>1744.2233296500001</v>
      </c>
      <c r="I68" s="37">
        <f>SUMIFS(СВЦЭМ!$C$34:$C$777,СВЦЭМ!$A$34:$A$777,$A68,СВЦЭМ!$B$34:$B$777,I$47)+'СЕТ СН'!$G$9+СВЦЭМ!$D$10+'СЕТ СН'!$G$6</f>
        <v>1704.3585391199999</v>
      </c>
      <c r="J68" s="37">
        <f>SUMIFS(СВЦЭМ!$C$34:$C$777,СВЦЭМ!$A$34:$A$777,$A68,СВЦЭМ!$B$34:$B$777,J$47)+'СЕТ СН'!$G$9+СВЦЭМ!$D$10+'СЕТ СН'!$G$6</f>
        <v>1610.2091972199999</v>
      </c>
      <c r="K68" s="37">
        <f>SUMIFS(СВЦЭМ!$C$34:$C$777,СВЦЭМ!$A$34:$A$777,$A68,СВЦЭМ!$B$34:$B$777,K$47)+'СЕТ СН'!$G$9+СВЦЭМ!$D$10+'СЕТ СН'!$G$6</f>
        <v>1443.3966375</v>
      </c>
      <c r="L68" s="37">
        <f>SUMIFS(СВЦЭМ!$C$34:$C$777,СВЦЭМ!$A$34:$A$777,$A68,СВЦЭМ!$B$34:$B$777,L$47)+'СЕТ СН'!$G$9+СВЦЭМ!$D$10+'СЕТ СН'!$G$6</f>
        <v>1409.9217330500001</v>
      </c>
      <c r="M68" s="37">
        <f>SUMIFS(СВЦЭМ!$C$34:$C$777,СВЦЭМ!$A$34:$A$777,$A68,СВЦЭМ!$B$34:$B$777,M$47)+'СЕТ СН'!$G$9+СВЦЭМ!$D$10+'СЕТ СН'!$G$6</f>
        <v>1462.8065911799999</v>
      </c>
      <c r="N68" s="37">
        <f>SUMIFS(СВЦЭМ!$C$34:$C$777,СВЦЭМ!$A$34:$A$777,$A68,СВЦЭМ!$B$34:$B$777,N$47)+'СЕТ СН'!$G$9+СВЦЭМ!$D$10+'СЕТ СН'!$G$6</f>
        <v>1471.38722502</v>
      </c>
      <c r="O68" s="37">
        <f>SUMIFS(СВЦЭМ!$C$34:$C$777,СВЦЭМ!$A$34:$A$777,$A68,СВЦЭМ!$B$34:$B$777,O$47)+'СЕТ СН'!$G$9+СВЦЭМ!$D$10+'СЕТ СН'!$G$6</f>
        <v>1511.7796477500001</v>
      </c>
      <c r="P68" s="37">
        <f>SUMIFS(СВЦЭМ!$C$34:$C$777,СВЦЭМ!$A$34:$A$777,$A68,СВЦЭМ!$B$34:$B$777,P$47)+'СЕТ СН'!$G$9+СВЦЭМ!$D$10+'СЕТ СН'!$G$6</f>
        <v>1507.2981236400001</v>
      </c>
      <c r="Q68" s="37">
        <f>SUMIFS(СВЦЭМ!$C$34:$C$777,СВЦЭМ!$A$34:$A$777,$A68,СВЦЭМ!$B$34:$B$777,Q$47)+'СЕТ СН'!$G$9+СВЦЭМ!$D$10+'СЕТ СН'!$G$6</f>
        <v>1501.8443643999999</v>
      </c>
      <c r="R68" s="37">
        <f>SUMIFS(СВЦЭМ!$C$34:$C$777,СВЦЭМ!$A$34:$A$777,$A68,СВЦЭМ!$B$34:$B$777,R$47)+'СЕТ СН'!$G$9+СВЦЭМ!$D$10+'СЕТ СН'!$G$6</f>
        <v>1567.8758041399999</v>
      </c>
      <c r="S68" s="37">
        <f>SUMIFS(СВЦЭМ!$C$34:$C$777,СВЦЭМ!$A$34:$A$777,$A68,СВЦЭМ!$B$34:$B$777,S$47)+'СЕТ СН'!$G$9+СВЦЭМ!$D$10+'СЕТ СН'!$G$6</f>
        <v>1572.0735510699999</v>
      </c>
      <c r="T68" s="37">
        <f>SUMIFS(СВЦЭМ!$C$34:$C$777,СВЦЭМ!$A$34:$A$777,$A68,СВЦЭМ!$B$34:$B$777,T$47)+'СЕТ СН'!$G$9+СВЦЭМ!$D$10+'СЕТ СН'!$G$6</f>
        <v>1555.9426204099998</v>
      </c>
      <c r="U68" s="37">
        <f>SUMIFS(СВЦЭМ!$C$34:$C$777,СВЦЭМ!$A$34:$A$777,$A68,СВЦЭМ!$B$34:$B$777,U$47)+'СЕТ СН'!$G$9+СВЦЭМ!$D$10+'СЕТ СН'!$G$6</f>
        <v>1549.1894016499998</v>
      </c>
      <c r="V68" s="37">
        <f>SUMIFS(СВЦЭМ!$C$34:$C$777,СВЦЭМ!$A$34:$A$777,$A68,СВЦЭМ!$B$34:$B$777,V$47)+'СЕТ СН'!$G$9+СВЦЭМ!$D$10+'СЕТ СН'!$G$6</f>
        <v>1544.0541258999999</v>
      </c>
      <c r="W68" s="37">
        <f>SUMIFS(СВЦЭМ!$C$34:$C$777,СВЦЭМ!$A$34:$A$777,$A68,СВЦЭМ!$B$34:$B$777,W$47)+'СЕТ СН'!$G$9+СВЦЭМ!$D$10+'СЕТ СН'!$G$6</f>
        <v>1604.72520027</v>
      </c>
      <c r="X68" s="37">
        <f>SUMIFS(СВЦЭМ!$C$34:$C$777,СВЦЭМ!$A$34:$A$777,$A68,СВЦЭМ!$B$34:$B$777,X$47)+'СЕТ СН'!$G$9+СВЦЭМ!$D$10+'СЕТ СН'!$G$6</f>
        <v>1516.7567876799999</v>
      </c>
      <c r="Y68" s="37">
        <f>SUMIFS(СВЦЭМ!$C$34:$C$777,СВЦЭМ!$A$34:$A$777,$A68,СВЦЭМ!$B$34:$B$777,Y$47)+'СЕТ СН'!$G$9+СВЦЭМ!$D$10+'СЕТ СН'!$G$6</f>
        <v>1491.76666037</v>
      </c>
    </row>
    <row r="69" spans="1:27" ht="15.75" x14ac:dyDescent="0.2">
      <c r="A69" s="36">
        <f t="shared" si="1"/>
        <v>42604</v>
      </c>
      <c r="B69" s="37">
        <f>SUMIFS(СВЦЭМ!$C$34:$C$777,СВЦЭМ!$A$34:$A$777,$A69,СВЦЭМ!$B$34:$B$777,B$47)+'СЕТ СН'!$G$9+СВЦЭМ!$D$10+'СЕТ СН'!$G$6</f>
        <v>1512.0583144500001</v>
      </c>
      <c r="C69" s="37">
        <f>SUMIFS(СВЦЭМ!$C$34:$C$777,СВЦЭМ!$A$34:$A$777,$A69,СВЦЭМ!$B$34:$B$777,C$47)+'СЕТ СН'!$G$9+СВЦЭМ!$D$10+'СЕТ СН'!$G$6</f>
        <v>1582.5781994699998</v>
      </c>
      <c r="D69" s="37">
        <f>SUMIFS(СВЦЭМ!$C$34:$C$777,СВЦЭМ!$A$34:$A$777,$A69,СВЦЭМ!$B$34:$B$777,D$47)+'СЕТ СН'!$G$9+СВЦЭМ!$D$10+'СЕТ СН'!$G$6</f>
        <v>1647.2704695</v>
      </c>
      <c r="E69" s="37">
        <f>SUMIFS(СВЦЭМ!$C$34:$C$777,СВЦЭМ!$A$34:$A$777,$A69,СВЦЭМ!$B$34:$B$777,E$47)+'СЕТ СН'!$G$9+СВЦЭМ!$D$10+'СЕТ СН'!$G$6</f>
        <v>1630.08764303</v>
      </c>
      <c r="F69" s="37">
        <f>SUMIFS(СВЦЭМ!$C$34:$C$777,СВЦЭМ!$A$34:$A$777,$A69,СВЦЭМ!$B$34:$B$777,F$47)+'СЕТ СН'!$G$9+СВЦЭМ!$D$10+'СЕТ СН'!$G$6</f>
        <v>1600.5015665999999</v>
      </c>
      <c r="G69" s="37">
        <f>SUMIFS(СВЦЭМ!$C$34:$C$777,СВЦЭМ!$A$34:$A$777,$A69,СВЦЭМ!$B$34:$B$777,G$47)+'СЕТ СН'!$G$9+СВЦЭМ!$D$10+'СЕТ СН'!$G$6</f>
        <v>1566.0207410599999</v>
      </c>
      <c r="H69" s="37">
        <f>SUMIFS(СВЦЭМ!$C$34:$C$777,СВЦЭМ!$A$34:$A$777,$A69,СВЦЭМ!$B$34:$B$777,H$47)+'СЕТ СН'!$G$9+СВЦЭМ!$D$10+'СЕТ СН'!$G$6</f>
        <v>1486.60971619</v>
      </c>
      <c r="I69" s="37">
        <f>SUMIFS(СВЦЭМ!$C$34:$C$777,СВЦЭМ!$A$34:$A$777,$A69,СВЦЭМ!$B$34:$B$777,I$47)+'СЕТ СН'!$G$9+СВЦЭМ!$D$10+'СЕТ СН'!$G$6</f>
        <v>1475.1484451900001</v>
      </c>
      <c r="J69" s="37">
        <f>SUMIFS(СВЦЭМ!$C$34:$C$777,СВЦЭМ!$A$34:$A$777,$A69,СВЦЭМ!$B$34:$B$777,J$47)+'СЕТ СН'!$G$9+СВЦЭМ!$D$10+'СЕТ СН'!$G$6</f>
        <v>1384.3908907499999</v>
      </c>
      <c r="K69" s="37">
        <f>SUMIFS(СВЦЭМ!$C$34:$C$777,СВЦЭМ!$A$34:$A$777,$A69,СВЦЭМ!$B$34:$B$777,K$47)+'СЕТ СН'!$G$9+СВЦЭМ!$D$10+'СЕТ СН'!$G$6</f>
        <v>1335.10796127</v>
      </c>
      <c r="L69" s="37">
        <f>SUMIFS(СВЦЭМ!$C$34:$C$777,СВЦЭМ!$A$34:$A$777,$A69,СВЦЭМ!$B$34:$B$777,L$47)+'СЕТ СН'!$G$9+СВЦЭМ!$D$10+'СЕТ СН'!$G$6</f>
        <v>1378.3981897200001</v>
      </c>
      <c r="M69" s="37">
        <f>SUMIFS(СВЦЭМ!$C$34:$C$777,СВЦЭМ!$A$34:$A$777,$A69,СВЦЭМ!$B$34:$B$777,M$47)+'СЕТ СН'!$G$9+СВЦЭМ!$D$10+'СЕТ СН'!$G$6</f>
        <v>1415.8644427899999</v>
      </c>
      <c r="N69" s="37">
        <f>SUMIFS(СВЦЭМ!$C$34:$C$777,СВЦЭМ!$A$34:$A$777,$A69,СВЦЭМ!$B$34:$B$777,N$47)+'СЕТ СН'!$G$9+СВЦЭМ!$D$10+'СЕТ СН'!$G$6</f>
        <v>1395.68898315</v>
      </c>
      <c r="O69" s="37">
        <f>SUMIFS(СВЦЭМ!$C$34:$C$777,СВЦЭМ!$A$34:$A$777,$A69,СВЦЭМ!$B$34:$B$777,O$47)+'СЕТ СН'!$G$9+СВЦЭМ!$D$10+'СЕТ СН'!$G$6</f>
        <v>1440.5759755099998</v>
      </c>
      <c r="P69" s="37">
        <f>SUMIFS(СВЦЭМ!$C$34:$C$777,СВЦЭМ!$A$34:$A$777,$A69,СВЦЭМ!$B$34:$B$777,P$47)+'СЕТ СН'!$G$9+СВЦЭМ!$D$10+'СЕТ СН'!$G$6</f>
        <v>1436.57185581</v>
      </c>
      <c r="Q69" s="37">
        <f>SUMIFS(СВЦЭМ!$C$34:$C$777,СВЦЭМ!$A$34:$A$777,$A69,СВЦЭМ!$B$34:$B$777,Q$47)+'СЕТ СН'!$G$9+СВЦЭМ!$D$10+'СЕТ СН'!$G$6</f>
        <v>1400.3330203999999</v>
      </c>
      <c r="R69" s="37">
        <f>SUMIFS(СВЦЭМ!$C$34:$C$777,СВЦЭМ!$A$34:$A$777,$A69,СВЦЭМ!$B$34:$B$777,R$47)+'СЕТ СН'!$G$9+СВЦЭМ!$D$10+'СЕТ СН'!$G$6</f>
        <v>1407.09491108</v>
      </c>
      <c r="S69" s="37">
        <f>SUMIFS(СВЦЭМ!$C$34:$C$777,СВЦЭМ!$A$34:$A$777,$A69,СВЦЭМ!$B$34:$B$777,S$47)+'СЕТ СН'!$G$9+СВЦЭМ!$D$10+'СЕТ СН'!$G$6</f>
        <v>1399.3352696500001</v>
      </c>
      <c r="T69" s="37">
        <f>SUMIFS(СВЦЭМ!$C$34:$C$777,СВЦЭМ!$A$34:$A$777,$A69,СВЦЭМ!$B$34:$B$777,T$47)+'СЕТ СН'!$G$9+СВЦЭМ!$D$10+'СЕТ СН'!$G$6</f>
        <v>1337.6614675199999</v>
      </c>
      <c r="U69" s="37">
        <f>SUMIFS(СВЦЭМ!$C$34:$C$777,СВЦЭМ!$A$34:$A$777,$A69,СВЦЭМ!$B$34:$B$777,U$47)+'СЕТ СН'!$G$9+СВЦЭМ!$D$10+'СЕТ СН'!$G$6</f>
        <v>1327.16765605</v>
      </c>
      <c r="V69" s="37">
        <f>SUMIFS(СВЦЭМ!$C$34:$C$777,СВЦЭМ!$A$34:$A$777,$A69,СВЦЭМ!$B$34:$B$777,V$47)+'СЕТ СН'!$G$9+СВЦЭМ!$D$10+'СЕТ СН'!$G$6</f>
        <v>1323.0039988799999</v>
      </c>
      <c r="W69" s="37">
        <f>SUMIFS(СВЦЭМ!$C$34:$C$777,СВЦЭМ!$A$34:$A$777,$A69,СВЦЭМ!$B$34:$B$777,W$47)+'СЕТ СН'!$G$9+СВЦЭМ!$D$10+'СЕТ СН'!$G$6</f>
        <v>1309.44539379</v>
      </c>
      <c r="X69" s="37">
        <f>SUMIFS(СВЦЭМ!$C$34:$C$777,СВЦЭМ!$A$34:$A$777,$A69,СВЦЭМ!$B$34:$B$777,X$47)+'СЕТ СН'!$G$9+СВЦЭМ!$D$10+'СЕТ СН'!$G$6</f>
        <v>1293.2544580599999</v>
      </c>
      <c r="Y69" s="37">
        <f>SUMIFS(СВЦЭМ!$C$34:$C$777,СВЦЭМ!$A$34:$A$777,$A69,СВЦЭМ!$B$34:$B$777,Y$47)+'СЕТ СН'!$G$9+СВЦЭМ!$D$10+'СЕТ СН'!$G$6</f>
        <v>1357.1004756499999</v>
      </c>
    </row>
    <row r="70" spans="1:27" ht="15.75" x14ac:dyDescent="0.2">
      <c r="A70" s="36">
        <f t="shared" si="1"/>
        <v>42605</v>
      </c>
      <c r="B70" s="37">
        <f>SUMIFS(СВЦЭМ!$C$34:$C$777,СВЦЭМ!$A$34:$A$777,$A70,СВЦЭМ!$B$34:$B$777,B$47)+'СЕТ СН'!$G$9+СВЦЭМ!$D$10+'СЕТ СН'!$G$6</f>
        <v>1389.3243096000001</v>
      </c>
      <c r="C70" s="37">
        <f>SUMIFS(СВЦЭМ!$C$34:$C$777,СВЦЭМ!$A$34:$A$777,$A70,СВЦЭМ!$B$34:$B$777,C$47)+'СЕТ СН'!$G$9+СВЦЭМ!$D$10+'СЕТ СН'!$G$6</f>
        <v>1459.5328625699999</v>
      </c>
      <c r="D70" s="37">
        <f>SUMIFS(СВЦЭМ!$C$34:$C$777,СВЦЭМ!$A$34:$A$777,$A70,СВЦЭМ!$B$34:$B$777,D$47)+'СЕТ СН'!$G$9+СВЦЭМ!$D$10+'СЕТ СН'!$G$6</f>
        <v>1484.94578499</v>
      </c>
      <c r="E70" s="37">
        <f>SUMIFS(СВЦЭМ!$C$34:$C$777,СВЦЭМ!$A$34:$A$777,$A70,СВЦЭМ!$B$34:$B$777,E$47)+'СЕТ СН'!$G$9+СВЦЭМ!$D$10+'СЕТ СН'!$G$6</f>
        <v>1491.5819981699999</v>
      </c>
      <c r="F70" s="37">
        <f>SUMIFS(СВЦЭМ!$C$34:$C$777,СВЦЭМ!$A$34:$A$777,$A70,СВЦЭМ!$B$34:$B$777,F$47)+'СЕТ СН'!$G$9+СВЦЭМ!$D$10+'СЕТ СН'!$G$6</f>
        <v>1482.0385609099999</v>
      </c>
      <c r="G70" s="37">
        <f>SUMIFS(СВЦЭМ!$C$34:$C$777,СВЦЭМ!$A$34:$A$777,$A70,СВЦЭМ!$B$34:$B$777,G$47)+'СЕТ СН'!$G$9+СВЦЭМ!$D$10+'СЕТ СН'!$G$6</f>
        <v>1494.60392041</v>
      </c>
      <c r="H70" s="37">
        <f>SUMIFS(СВЦЭМ!$C$34:$C$777,СВЦЭМ!$A$34:$A$777,$A70,СВЦЭМ!$B$34:$B$777,H$47)+'СЕТ СН'!$G$9+СВЦЭМ!$D$10+'СЕТ СН'!$G$6</f>
        <v>1520.0833110499998</v>
      </c>
      <c r="I70" s="37">
        <f>SUMIFS(СВЦЭМ!$C$34:$C$777,СВЦЭМ!$A$34:$A$777,$A70,СВЦЭМ!$B$34:$B$777,I$47)+'СЕТ СН'!$G$9+СВЦЭМ!$D$10+'СЕТ СН'!$G$6</f>
        <v>1495.0336035999999</v>
      </c>
      <c r="J70" s="37">
        <f>SUMIFS(СВЦЭМ!$C$34:$C$777,СВЦЭМ!$A$34:$A$777,$A70,СВЦЭМ!$B$34:$B$777,J$47)+'СЕТ СН'!$G$9+СВЦЭМ!$D$10+'СЕТ СН'!$G$6</f>
        <v>1533.54639533</v>
      </c>
      <c r="K70" s="37">
        <f>SUMIFS(СВЦЭМ!$C$34:$C$777,СВЦЭМ!$A$34:$A$777,$A70,СВЦЭМ!$B$34:$B$777,K$47)+'СЕТ СН'!$G$9+СВЦЭМ!$D$10+'СЕТ СН'!$G$6</f>
        <v>1322.33972778</v>
      </c>
      <c r="L70" s="37">
        <f>SUMIFS(СВЦЭМ!$C$34:$C$777,СВЦЭМ!$A$34:$A$777,$A70,СВЦЭМ!$B$34:$B$777,L$47)+'СЕТ СН'!$G$9+СВЦЭМ!$D$10+'СЕТ СН'!$G$6</f>
        <v>1284.63981208</v>
      </c>
      <c r="M70" s="37">
        <f>SUMIFS(СВЦЭМ!$C$34:$C$777,СВЦЭМ!$A$34:$A$777,$A70,СВЦЭМ!$B$34:$B$777,M$47)+'СЕТ СН'!$G$9+СВЦЭМ!$D$10+'СЕТ СН'!$G$6</f>
        <v>1269.7163227799999</v>
      </c>
      <c r="N70" s="37">
        <f>SUMIFS(СВЦЭМ!$C$34:$C$777,СВЦЭМ!$A$34:$A$777,$A70,СВЦЭМ!$B$34:$B$777,N$47)+'СЕТ СН'!$G$9+СВЦЭМ!$D$10+'СЕТ СН'!$G$6</f>
        <v>1282.69540719</v>
      </c>
      <c r="O70" s="37">
        <f>SUMIFS(СВЦЭМ!$C$34:$C$777,СВЦЭМ!$A$34:$A$777,$A70,СВЦЭМ!$B$34:$B$777,O$47)+'СЕТ СН'!$G$9+СВЦЭМ!$D$10+'СЕТ СН'!$G$6</f>
        <v>1318.5434066099999</v>
      </c>
      <c r="P70" s="37">
        <f>SUMIFS(СВЦЭМ!$C$34:$C$777,СВЦЭМ!$A$34:$A$777,$A70,СВЦЭМ!$B$34:$B$777,P$47)+'СЕТ СН'!$G$9+СВЦЭМ!$D$10+'СЕТ СН'!$G$6</f>
        <v>1329.9593161399998</v>
      </c>
      <c r="Q70" s="37">
        <f>SUMIFS(СВЦЭМ!$C$34:$C$777,СВЦЭМ!$A$34:$A$777,$A70,СВЦЭМ!$B$34:$B$777,Q$47)+'СЕТ СН'!$G$9+СВЦЭМ!$D$10+'СЕТ СН'!$G$6</f>
        <v>1278.3309969100001</v>
      </c>
      <c r="R70" s="37">
        <f>SUMIFS(СВЦЭМ!$C$34:$C$777,СВЦЭМ!$A$34:$A$777,$A70,СВЦЭМ!$B$34:$B$777,R$47)+'СЕТ СН'!$G$9+СВЦЭМ!$D$10+'СЕТ СН'!$G$6</f>
        <v>1305.7364229299999</v>
      </c>
      <c r="S70" s="37">
        <f>SUMIFS(СВЦЭМ!$C$34:$C$777,СВЦЭМ!$A$34:$A$777,$A70,СВЦЭМ!$B$34:$B$777,S$47)+'СЕТ СН'!$G$9+СВЦЭМ!$D$10+'СЕТ СН'!$G$6</f>
        <v>1303.2030419099999</v>
      </c>
      <c r="T70" s="37">
        <f>SUMIFS(СВЦЭМ!$C$34:$C$777,СВЦЭМ!$A$34:$A$777,$A70,СВЦЭМ!$B$34:$B$777,T$47)+'СЕТ СН'!$G$9+СВЦЭМ!$D$10+'СЕТ СН'!$G$6</f>
        <v>1284.7194758599999</v>
      </c>
      <c r="U70" s="37">
        <f>SUMIFS(СВЦЭМ!$C$34:$C$777,СВЦЭМ!$A$34:$A$777,$A70,СВЦЭМ!$B$34:$B$777,U$47)+'СЕТ СН'!$G$9+СВЦЭМ!$D$10+'СЕТ СН'!$G$6</f>
        <v>1262.5556115499999</v>
      </c>
      <c r="V70" s="37">
        <f>SUMIFS(СВЦЭМ!$C$34:$C$777,СВЦЭМ!$A$34:$A$777,$A70,СВЦЭМ!$B$34:$B$777,V$47)+'СЕТ СН'!$G$9+СВЦЭМ!$D$10+'СЕТ СН'!$G$6</f>
        <v>1282.58245573</v>
      </c>
      <c r="W70" s="37">
        <f>SUMIFS(СВЦЭМ!$C$34:$C$777,СВЦЭМ!$A$34:$A$777,$A70,СВЦЭМ!$B$34:$B$777,W$47)+'СЕТ СН'!$G$9+СВЦЭМ!$D$10+'СЕТ СН'!$G$6</f>
        <v>1296.6388716699998</v>
      </c>
      <c r="X70" s="37">
        <f>SUMIFS(СВЦЭМ!$C$34:$C$777,СВЦЭМ!$A$34:$A$777,$A70,СВЦЭМ!$B$34:$B$777,X$47)+'СЕТ СН'!$G$9+СВЦЭМ!$D$10+'СЕТ СН'!$G$6</f>
        <v>1361.1106364299999</v>
      </c>
      <c r="Y70" s="37">
        <f>SUMIFS(СВЦЭМ!$C$34:$C$777,СВЦЭМ!$A$34:$A$777,$A70,СВЦЭМ!$B$34:$B$777,Y$47)+'СЕТ СН'!$G$9+СВЦЭМ!$D$10+'СЕТ СН'!$G$6</f>
        <v>1353.6769578200001</v>
      </c>
    </row>
    <row r="71" spans="1:27" ht="15.75" x14ac:dyDescent="0.2">
      <c r="A71" s="36">
        <f t="shared" si="1"/>
        <v>42606</v>
      </c>
      <c r="B71" s="37">
        <f>SUMIFS(СВЦЭМ!$C$34:$C$777,СВЦЭМ!$A$34:$A$777,$A71,СВЦЭМ!$B$34:$B$777,B$47)+'СЕТ СН'!$G$9+СВЦЭМ!$D$10+'СЕТ СН'!$G$6</f>
        <v>1430.7817967699998</v>
      </c>
      <c r="C71" s="37">
        <f>SUMIFS(СВЦЭМ!$C$34:$C$777,СВЦЭМ!$A$34:$A$777,$A71,СВЦЭМ!$B$34:$B$777,C$47)+'СЕТ СН'!$G$9+СВЦЭМ!$D$10+'СЕТ СН'!$G$6</f>
        <v>1485.4763017199998</v>
      </c>
      <c r="D71" s="37">
        <f>SUMIFS(СВЦЭМ!$C$34:$C$777,СВЦЭМ!$A$34:$A$777,$A71,СВЦЭМ!$B$34:$B$777,D$47)+'СЕТ СН'!$G$9+СВЦЭМ!$D$10+'СЕТ СН'!$G$6</f>
        <v>1480.47876808</v>
      </c>
      <c r="E71" s="37">
        <f>SUMIFS(СВЦЭМ!$C$34:$C$777,СВЦЭМ!$A$34:$A$777,$A71,СВЦЭМ!$B$34:$B$777,E$47)+'СЕТ СН'!$G$9+СВЦЭМ!$D$10+'СЕТ СН'!$G$6</f>
        <v>1488.4582185099998</v>
      </c>
      <c r="F71" s="37">
        <f>SUMIFS(СВЦЭМ!$C$34:$C$777,СВЦЭМ!$A$34:$A$777,$A71,СВЦЭМ!$B$34:$B$777,F$47)+'СЕТ СН'!$G$9+СВЦЭМ!$D$10+'СЕТ СН'!$G$6</f>
        <v>1470.0232486899999</v>
      </c>
      <c r="G71" s="37">
        <f>SUMIFS(СВЦЭМ!$C$34:$C$777,СВЦЭМ!$A$34:$A$777,$A71,СВЦЭМ!$B$34:$B$777,G$47)+'СЕТ СН'!$G$9+СВЦЭМ!$D$10+'СЕТ СН'!$G$6</f>
        <v>1514.9697077000001</v>
      </c>
      <c r="H71" s="37">
        <f>SUMIFS(СВЦЭМ!$C$34:$C$777,СВЦЭМ!$A$34:$A$777,$A71,СВЦЭМ!$B$34:$B$777,H$47)+'СЕТ СН'!$G$9+СВЦЭМ!$D$10+'СЕТ СН'!$G$6</f>
        <v>1459.66126734</v>
      </c>
      <c r="I71" s="37">
        <f>SUMIFS(СВЦЭМ!$C$34:$C$777,СВЦЭМ!$A$34:$A$777,$A71,СВЦЭМ!$B$34:$B$777,I$47)+'СЕТ СН'!$G$9+СВЦЭМ!$D$10+'СЕТ СН'!$G$6</f>
        <v>1442.2572623900001</v>
      </c>
      <c r="J71" s="37">
        <f>SUMIFS(СВЦЭМ!$C$34:$C$777,СВЦЭМ!$A$34:$A$777,$A71,СВЦЭМ!$B$34:$B$777,J$47)+'СЕТ СН'!$G$9+СВЦЭМ!$D$10+'СЕТ СН'!$G$6</f>
        <v>1369.8913601099998</v>
      </c>
      <c r="K71" s="37">
        <f>SUMIFS(СВЦЭМ!$C$34:$C$777,СВЦЭМ!$A$34:$A$777,$A71,СВЦЭМ!$B$34:$B$777,K$47)+'СЕТ СН'!$G$9+СВЦЭМ!$D$10+'СЕТ СН'!$G$6</f>
        <v>1296.2652754400001</v>
      </c>
      <c r="L71" s="37">
        <f>SUMIFS(СВЦЭМ!$C$34:$C$777,СВЦЭМ!$A$34:$A$777,$A71,СВЦЭМ!$B$34:$B$777,L$47)+'СЕТ СН'!$G$9+СВЦЭМ!$D$10+'СЕТ СН'!$G$6</f>
        <v>1291.40807021</v>
      </c>
      <c r="M71" s="37">
        <f>SUMIFS(СВЦЭМ!$C$34:$C$777,СВЦЭМ!$A$34:$A$777,$A71,СВЦЭМ!$B$34:$B$777,M$47)+'СЕТ СН'!$G$9+СВЦЭМ!$D$10+'СЕТ СН'!$G$6</f>
        <v>1322.36648653</v>
      </c>
      <c r="N71" s="37">
        <f>SUMIFS(СВЦЭМ!$C$34:$C$777,СВЦЭМ!$A$34:$A$777,$A71,СВЦЭМ!$B$34:$B$777,N$47)+'СЕТ СН'!$G$9+СВЦЭМ!$D$10+'СЕТ СН'!$G$6</f>
        <v>1284.2165146799998</v>
      </c>
      <c r="O71" s="37">
        <f>SUMIFS(СВЦЭМ!$C$34:$C$777,СВЦЭМ!$A$34:$A$777,$A71,СВЦЭМ!$B$34:$B$777,O$47)+'СЕТ СН'!$G$9+СВЦЭМ!$D$10+'СЕТ СН'!$G$6</f>
        <v>1339.74643541</v>
      </c>
      <c r="P71" s="37">
        <f>SUMIFS(СВЦЭМ!$C$34:$C$777,СВЦЭМ!$A$34:$A$777,$A71,СВЦЭМ!$B$34:$B$777,P$47)+'СЕТ СН'!$G$9+СВЦЭМ!$D$10+'СЕТ СН'!$G$6</f>
        <v>1361.32332245</v>
      </c>
      <c r="Q71" s="37">
        <f>SUMIFS(СВЦЭМ!$C$34:$C$777,СВЦЭМ!$A$34:$A$777,$A71,СВЦЭМ!$B$34:$B$777,Q$47)+'СЕТ СН'!$G$9+СВЦЭМ!$D$10+'СЕТ СН'!$G$6</f>
        <v>1318.3434182399999</v>
      </c>
      <c r="R71" s="37">
        <f>SUMIFS(СВЦЭМ!$C$34:$C$777,СВЦЭМ!$A$34:$A$777,$A71,СВЦЭМ!$B$34:$B$777,R$47)+'СЕТ СН'!$G$9+СВЦЭМ!$D$10+'СЕТ СН'!$G$6</f>
        <v>1288.36541926</v>
      </c>
      <c r="S71" s="37">
        <f>SUMIFS(СВЦЭМ!$C$34:$C$777,СВЦЭМ!$A$34:$A$777,$A71,СВЦЭМ!$B$34:$B$777,S$47)+'СЕТ СН'!$G$9+СВЦЭМ!$D$10+'СЕТ СН'!$G$6</f>
        <v>1258.12404152</v>
      </c>
      <c r="T71" s="37">
        <f>SUMIFS(СВЦЭМ!$C$34:$C$777,СВЦЭМ!$A$34:$A$777,$A71,СВЦЭМ!$B$34:$B$777,T$47)+'СЕТ СН'!$G$9+СВЦЭМ!$D$10+'СЕТ СН'!$G$6</f>
        <v>1283.73463797</v>
      </c>
      <c r="U71" s="37">
        <f>SUMIFS(СВЦЭМ!$C$34:$C$777,СВЦЭМ!$A$34:$A$777,$A71,СВЦЭМ!$B$34:$B$777,U$47)+'СЕТ СН'!$G$9+СВЦЭМ!$D$10+'СЕТ СН'!$G$6</f>
        <v>1293.5586782299999</v>
      </c>
      <c r="V71" s="37">
        <f>SUMIFS(СВЦЭМ!$C$34:$C$777,СВЦЭМ!$A$34:$A$777,$A71,СВЦЭМ!$B$34:$B$777,V$47)+'СЕТ СН'!$G$9+СВЦЭМ!$D$10+'СЕТ СН'!$G$6</f>
        <v>1321.76090479</v>
      </c>
      <c r="W71" s="37">
        <f>SUMIFS(СВЦЭМ!$C$34:$C$777,СВЦЭМ!$A$34:$A$777,$A71,СВЦЭМ!$B$34:$B$777,W$47)+'СЕТ СН'!$G$9+СВЦЭМ!$D$10+'СЕТ СН'!$G$6</f>
        <v>1328.86551162</v>
      </c>
      <c r="X71" s="37">
        <f>SUMIFS(СВЦЭМ!$C$34:$C$777,СВЦЭМ!$A$34:$A$777,$A71,СВЦЭМ!$B$34:$B$777,X$47)+'СЕТ СН'!$G$9+СВЦЭМ!$D$10+'СЕТ СН'!$G$6</f>
        <v>1269.15976935</v>
      </c>
      <c r="Y71" s="37">
        <f>SUMIFS(СВЦЭМ!$C$34:$C$777,СВЦЭМ!$A$34:$A$777,$A71,СВЦЭМ!$B$34:$B$777,Y$47)+'СЕТ СН'!$G$9+СВЦЭМ!$D$10+'СЕТ СН'!$G$6</f>
        <v>1277.06581005</v>
      </c>
    </row>
    <row r="72" spans="1:27" ht="15.75" x14ac:dyDescent="0.2">
      <c r="A72" s="36">
        <f t="shared" si="1"/>
        <v>42607</v>
      </c>
      <c r="B72" s="37">
        <f>SUMIFS(СВЦЭМ!$C$34:$C$777,СВЦЭМ!$A$34:$A$777,$A72,СВЦЭМ!$B$34:$B$777,B$47)+'СЕТ СН'!$G$9+СВЦЭМ!$D$10+'СЕТ СН'!$G$6</f>
        <v>1383.2222688299998</v>
      </c>
      <c r="C72" s="37">
        <f>SUMIFS(СВЦЭМ!$C$34:$C$777,СВЦЭМ!$A$34:$A$777,$A72,СВЦЭМ!$B$34:$B$777,C$47)+'СЕТ СН'!$G$9+СВЦЭМ!$D$10+'СЕТ СН'!$G$6</f>
        <v>1452.4016925199999</v>
      </c>
      <c r="D72" s="37">
        <f>SUMIFS(СВЦЭМ!$C$34:$C$777,СВЦЭМ!$A$34:$A$777,$A72,СВЦЭМ!$B$34:$B$777,D$47)+'СЕТ СН'!$G$9+СВЦЭМ!$D$10+'СЕТ СН'!$G$6</f>
        <v>1471.7199385199999</v>
      </c>
      <c r="E72" s="37">
        <f>SUMIFS(СВЦЭМ!$C$34:$C$777,СВЦЭМ!$A$34:$A$777,$A72,СВЦЭМ!$B$34:$B$777,E$47)+'СЕТ СН'!$G$9+СВЦЭМ!$D$10+'СЕТ СН'!$G$6</f>
        <v>1472.1567295599998</v>
      </c>
      <c r="F72" s="37">
        <f>SUMIFS(СВЦЭМ!$C$34:$C$777,СВЦЭМ!$A$34:$A$777,$A72,СВЦЭМ!$B$34:$B$777,F$47)+'СЕТ СН'!$G$9+СВЦЭМ!$D$10+'СЕТ СН'!$G$6</f>
        <v>1463.4833564999999</v>
      </c>
      <c r="G72" s="37">
        <f>SUMIFS(СВЦЭМ!$C$34:$C$777,СВЦЭМ!$A$34:$A$777,$A72,СВЦЭМ!$B$34:$B$777,G$47)+'СЕТ СН'!$G$9+СВЦЭМ!$D$10+'СЕТ СН'!$G$6</f>
        <v>1533.78264698</v>
      </c>
      <c r="H72" s="37">
        <f>SUMIFS(СВЦЭМ!$C$34:$C$777,СВЦЭМ!$A$34:$A$777,$A72,СВЦЭМ!$B$34:$B$777,H$47)+'СЕТ СН'!$G$9+СВЦЭМ!$D$10+'СЕТ СН'!$G$6</f>
        <v>1416.71018867</v>
      </c>
      <c r="I72" s="37">
        <f>SUMIFS(СВЦЭМ!$C$34:$C$777,СВЦЭМ!$A$34:$A$777,$A72,СВЦЭМ!$B$34:$B$777,I$47)+'СЕТ СН'!$G$9+СВЦЭМ!$D$10+'СЕТ СН'!$G$6</f>
        <v>1366.6727416799999</v>
      </c>
      <c r="J72" s="37">
        <f>SUMIFS(СВЦЭМ!$C$34:$C$777,СВЦЭМ!$A$34:$A$777,$A72,СВЦЭМ!$B$34:$B$777,J$47)+'СЕТ СН'!$G$9+СВЦЭМ!$D$10+'СЕТ СН'!$G$6</f>
        <v>1325.0039898699999</v>
      </c>
      <c r="K72" s="37">
        <f>SUMIFS(СВЦЭМ!$C$34:$C$777,СВЦЭМ!$A$34:$A$777,$A72,СВЦЭМ!$B$34:$B$777,K$47)+'СЕТ СН'!$G$9+СВЦЭМ!$D$10+'СЕТ СН'!$G$6</f>
        <v>1247.97416034</v>
      </c>
      <c r="L72" s="37">
        <f>SUMIFS(СВЦЭМ!$C$34:$C$777,СВЦЭМ!$A$34:$A$777,$A72,СВЦЭМ!$B$34:$B$777,L$47)+'СЕТ СН'!$G$9+СВЦЭМ!$D$10+'СЕТ СН'!$G$6</f>
        <v>1243.1517852899999</v>
      </c>
      <c r="M72" s="37">
        <f>SUMIFS(СВЦЭМ!$C$34:$C$777,СВЦЭМ!$A$34:$A$777,$A72,СВЦЭМ!$B$34:$B$777,M$47)+'СЕТ СН'!$G$9+СВЦЭМ!$D$10+'СЕТ СН'!$G$6</f>
        <v>1317.02390689</v>
      </c>
      <c r="N72" s="37">
        <f>SUMIFS(СВЦЭМ!$C$34:$C$777,СВЦЭМ!$A$34:$A$777,$A72,СВЦЭМ!$B$34:$B$777,N$47)+'СЕТ СН'!$G$9+СВЦЭМ!$D$10+'СЕТ СН'!$G$6</f>
        <v>1274.5763432899998</v>
      </c>
      <c r="O72" s="37">
        <f>SUMIFS(СВЦЭМ!$C$34:$C$777,СВЦЭМ!$A$34:$A$777,$A72,СВЦЭМ!$B$34:$B$777,O$47)+'СЕТ СН'!$G$9+СВЦЭМ!$D$10+'СЕТ СН'!$G$6</f>
        <v>1262.3817003700001</v>
      </c>
      <c r="P72" s="37">
        <f>SUMIFS(СВЦЭМ!$C$34:$C$777,СВЦЭМ!$A$34:$A$777,$A72,СВЦЭМ!$B$34:$B$777,P$47)+'СЕТ СН'!$G$9+СВЦЭМ!$D$10+'СЕТ СН'!$G$6</f>
        <v>1236.21327423</v>
      </c>
      <c r="Q72" s="37">
        <f>SUMIFS(СВЦЭМ!$C$34:$C$777,СВЦЭМ!$A$34:$A$777,$A72,СВЦЭМ!$B$34:$B$777,Q$47)+'СЕТ СН'!$G$9+СВЦЭМ!$D$10+'СЕТ СН'!$G$6</f>
        <v>1227.7006785799999</v>
      </c>
      <c r="R72" s="37">
        <f>SUMIFS(СВЦЭМ!$C$34:$C$777,СВЦЭМ!$A$34:$A$777,$A72,СВЦЭМ!$B$34:$B$777,R$47)+'СЕТ СН'!$G$9+СВЦЭМ!$D$10+'СЕТ СН'!$G$6</f>
        <v>1291.36649072</v>
      </c>
      <c r="S72" s="37">
        <f>SUMIFS(СВЦЭМ!$C$34:$C$777,СВЦЭМ!$A$34:$A$777,$A72,СВЦЭМ!$B$34:$B$777,S$47)+'СЕТ СН'!$G$9+СВЦЭМ!$D$10+'СЕТ СН'!$G$6</f>
        <v>1325.4896979499999</v>
      </c>
      <c r="T72" s="37">
        <f>SUMIFS(СВЦЭМ!$C$34:$C$777,СВЦЭМ!$A$34:$A$777,$A72,СВЦЭМ!$B$34:$B$777,T$47)+'СЕТ СН'!$G$9+СВЦЭМ!$D$10+'СЕТ СН'!$G$6</f>
        <v>1410.0873656200001</v>
      </c>
      <c r="U72" s="37">
        <f>SUMIFS(СВЦЭМ!$C$34:$C$777,СВЦЭМ!$A$34:$A$777,$A72,СВЦЭМ!$B$34:$B$777,U$47)+'СЕТ СН'!$G$9+СВЦЭМ!$D$10+'СЕТ СН'!$G$6</f>
        <v>1425.7796374999998</v>
      </c>
      <c r="V72" s="37">
        <f>SUMIFS(СВЦЭМ!$C$34:$C$777,СВЦЭМ!$A$34:$A$777,$A72,СВЦЭМ!$B$34:$B$777,V$47)+'СЕТ СН'!$G$9+СВЦЭМ!$D$10+'СЕТ СН'!$G$6</f>
        <v>1438.73634111</v>
      </c>
      <c r="W72" s="37">
        <f>SUMIFS(СВЦЭМ!$C$34:$C$777,СВЦЭМ!$A$34:$A$777,$A72,СВЦЭМ!$B$34:$B$777,W$47)+'СЕТ СН'!$G$9+СВЦЭМ!$D$10+'СЕТ СН'!$G$6</f>
        <v>1439.2626262899998</v>
      </c>
      <c r="X72" s="37">
        <f>SUMIFS(СВЦЭМ!$C$34:$C$777,СВЦЭМ!$A$34:$A$777,$A72,СВЦЭМ!$B$34:$B$777,X$47)+'СЕТ СН'!$G$9+СВЦЭМ!$D$10+'СЕТ СН'!$G$6</f>
        <v>1406.28089254</v>
      </c>
      <c r="Y72" s="37">
        <f>SUMIFS(СВЦЭМ!$C$34:$C$777,СВЦЭМ!$A$34:$A$777,$A72,СВЦЭМ!$B$34:$B$777,Y$47)+'СЕТ СН'!$G$9+СВЦЭМ!$D$10+'СЕТ СН'!$G$6</f>
        <v>1405.5682709499999</v>
      </c>
    </row>
    <row r="73" spans="1:27" ht="15.75" x14ac:dyDescent="0.2">
      <c r="A73" s="36">
        <f t="shared" si="1"/>
        <v>42608</v>
      </c>
      <c r="B73" s="37">
        <f>SUMIFS(СВЦЭМ!$C$34:$C$777,СВЦЭМ!$A$34:$A$777,$A73,СВЦЭМ!$B$34:$B$777,B$47)+'СЕТ СН'!$G$9+СВЦЭМ!$D$10+'СЕТ СН'!$G$6</f>
        <v>1499.49054269</v>
      </c>
      <c r="C73" s="37">
        <f>SUMIFS(СВЦЭМ!$C$34:$C$777,СВЦЭМ!$A$34:$A$777,$A73,СВЦЭМ!$B$34:$B$777,C$47)+'СЕТ СН'!$G$9+СВЦЭМ!$D$10+'СЕТ СН'!$G$6</f>
        <v>1559.8420733299999</v>
      </c>
      <c r="D73" s="37">
        <f>SUMIFS(СВЦЭМ!$C$34:$C$777,СВЦЭМ!$A$34:$A$777,$A73,СВЦЭМ!$B$34:$B$777,D$47)+'СЕТ СН'!$G$9+СВЦЭМ!$D$10+'СЕТ СН'!$G$6</f>
        <v>1610.95748426</v>
      </c>
      <c r="E73" s="37">
        <f>SUMIFS(СВЦЭМ!$C$34:$C$777,СВЦЭМ!$A$34:$A$777,$A73,СВЦЭМ!$B$34:$B$777,E$47)+'СЕТ СН'!$G$9+СВЦЭМ!$D$10+'СЕТ СН'!$G$6</f>
        <v>1612.4116183899998</v>
      </c>
      <c r="F73" s="37">
        <f>SUMIFS(СВЦЭМ!$C$34:$C$777,СВЦЭМ!$A$34:$A$777,$A73,СВЦЭМ!$B$34:$B$777,F$47)+'СЕТ СН'!$G$9+СВЦЭМ!$D$10+'СЕТ СН'!$G$6</f>
        <v>1624.9262999999999</v>
      </c>
      <c r="G73" s="37">
        <f>SUMIFS(СВЦЭМ!$C$34:$C$777,СВЦЭМ!$A$34:$A$777,$A73,СВЦЭМ!$B$34:$B$777,G$47)+'СЕТ СН'!$G$9+СВЦЭМ!$D$10+'СЕТ СН'!$G$6</f>
        <v>1656.4965313199998</v>
      </c>
      <c r="H73" s="37">
        <f>SUMIFS(СВЦЭМ!$C$34:$C$777,СВЦЭМ!$A$34:$A$777,$A73,СВЦЭМ!$B$34:$B$777,H$47)+'СЕТ СН'!$G$9+СВЦЭМ!$D$10+'СЕТ СН'!$G$6</f>
        <v>1676.3713546299998</v>
      </c>
      <c r="I73" s="37">
        <f>SUMIFS(СВЦЭМ!$C$34:$C$777,СВЦЭМ!$A$34:$A$777,$A73,СВЦЭМ!$B$34:$B$777,I$47)+'СЕТ СН'!$G$9+СВЦЭМ!$D$10+'СЕТ СН'!$G$6</f>
        <v>1520.27542146</v>
      </c>
      <c r="J73" s="37">
        <f>SUMIFS(СВЦЭМ!$C$34:$C$777,СВЦЭМ!$A$34:$A$777,$A73,СВЦЭМ!$B$34:$B$777,J$47)+'СЕТ СН'!$G$9+СВЦЭМ!$D$10+'СЕТ СН'!$G$6</f>
        <v>1379.4013780400001</v>
      </c>
      <c r="K73" s="37">
        <f>SUMIFS(СВЦЭМ!$C$34:$C$777,СВЦЭМ!$A$34:$A$777,$A73,СВЦЭМ!$B$34:$B$777,K$47)+'СЕТ СН'!$G$9+СВЦЭМ!$D$10+'СЕТ СН'!$G$6</f>
        <v>1328.9119443699999</v>
      </c>
      <c r="L73" s="37">
        <f>SUMIFS(СВЦЭМ!$C$34:$C$777,СВЦЭМ!$A$34:$A$777,$A73,СВЦЭМ!$B$34:$B$777,L$47)+'СЕТ СН'!$G$9+СВЦЭМ!$D$10+'СЕТ СН'!$G$6</f>
        <v>1350.8066765599999</v>
      </c>
      <c r="M73" s="37">
        <f>SUMIFS(СВЦЭМ!$C$34:$C$777,СВЦЭМ!$A$34:$A$777,$A73,СВЦЭМ!$B$34:$B$777,M$47)+'СЕТ СН'!$G$9+СВЦЭМ!$D$10+'СЕТ СН'!$G$6</f>
        <v>1450.5465897300001</v>
      </c>
      <c r="N73" s="37">
        <f>SUMIFS(СВЦЭМ!$C$34:$C$777,СВЦЭМ!$A$34:$A$777,$A73,СВЦЭМ!$B$34:$B$777,N$47)+'СЕТ СН'!$G$9+СВЦЭМ!$D$10+'СЕТ СН'!$G$6</f>
        <v>1356.7095454800001</v>
      </c>
      <c r="O73" s="37">
        <f>SUMIFS(СВЦЭМ!$C$34:$C$777,СВЦЭМ!$A$34:$A$777,$A73,СВЦЭМ!$B$34:$B$777,O$47)+'СЕТ СН'!$G$9+СВЦЭМ!$D$10+'СЕТ СН'!$G$6</f>
        <v>1597.46891078</v>
      </c>
      <c r="P73" s="37">
        <f>SUMIFS(СВЦЭМ!$C$34:$C$777,СВЦЭМ!$A$34:$A$777,$A73,СВЦЭМ!$B$34:$B$777,P$47)+'СЕТ СН'!$G$9+СВЦЭМ!$D$10+'СЕТ СН'!$G$6</f>
        <v>1728.88958733</v>
      </c>
      <c r="Q73" s="37">
        <f>SUMIFS(СВЦЭМ!$C$34:$C$777,СВЦЭМ!$A$34:$A$777,$A73,СВЦЭМ!$B$34:$B$777,Q$47)+'СЕТ СН'!$G$9+СВЦЭМ!$D$10+'СЕТ СН'!$G$6</f>
        <v>1455.1660517199998</v>
      </c>
      <c r="R73" s="37">
        <f>SUMIFS(СВЦЭМ!$C$34:$C$777,СВЦЭМ!$A$34:$A$777,$A73,СВЦЭМ!$B$34:$B$777,R$47)+'СЕТ СН'!$G$9+СВЦЭМ!$D$10+'СЕТ СН'!$G$6</f>
        <v>1317.6733463199998</v>
      </c>
      <c r="S73" s="37">
        <f>SUMIFS(СВЦЭМ!$C$34:$C$777,СВЦЭМ!$A$34:$A$777,$A73,СВЦЭМ!$B$34:$B$777,S$47)+'СЕТ СН'!$G$9+СВЦЭМ!$D$10+'СЕТ СН'!$G$6</f>
        <v>1378.2991114000001</v>
      </c>
      <c r="T73" s="37">
        <f>SUMIFS(СВЦЭМ!$C$34:$C$777,СВЦЭМ!$A$34:$A$777,$A73,СВЦЭМ!$B$34:$B$777,T$47)+'СЕТ СН'!$G$9+СВЦЭМ!$D$10+'СЕТ СН'!$G$6</f>
        <v>1363.6041388599999</v>
      </c>
      <c r="U73" s="37">
        <f>SUMIFS(СВЦЭМ!$C$34:$C$777,СВЦЭМ!$A$34:$A$777,$A73,СВЦЭМ!$B$34:$B$777,U$47)+'СЕТ СН'!$G$9+СВЦЭМ!$D$10+'СЕТ СН'!$G$6</f>
        <v>1424.52511895</v>
      </c>
      <c r="V73" s="37">
        <f>SUMIFS(СВЦЭМ!$C$34:$C$777,СВЦЭМ!$A$34:$A$777,$A73,СВЦЭМ!$B$34:$B$777,V$47)+'СЕТ СН'!$G$9+СВЦЭМ!$D$10+'СЕТ СН'!$G$6</f>
        <v>1458.1464689999998</v>
      </c>
      <c r="W73" s="37">
        <f>SUMIFS(СВЦЭМ!$C$34:$C$777,СВЦЭМ!$A$34:$A$777,$A73,СВЦЭМ!$B$34:$B$777,W$47)+'СЕТ СН'!$G$9+СВЦЭМ!$D$10+'СЕТ СН'!$G$6</f>
        <v>1415.7506610800001</v>
      </c>
      <c r="X73" s="37">
        <f>SUMIFS(СВЦЭМ!$C$34:$C$777,СВЦЭМ!$A$34:$A$777,$A73,СВЦЭМ!$B$34:$B$777,X$47)+'СЕТ СН'!$G$9+СВЦЭМ!$D$10+'СЕТ СН'!$G$6</f>
        <v>1372.1512121599999</v>
      </c>
      <c r="Y73" s="37">
        <f>SUMIFS(СВЦЭМ!$C$34:$C$777,СВЦЭМ!$A$34:$A$777,$A73,СВЦЭМ!$B$34:$B$777,Y$47)+'СЕТ СН'!$G$9+СВЦЭМ!$D$10+'СЕТ СН'!$G$6</f>
        <v>1327.2314993999998</v>
      </c>
    </row>
    <row r="74" spans="1:27" ht="15.75" x14ac:dyDescent="0.2">
      <c r="A74" s="36">
        <f t="shared" si="1"/>
        <v>42609</v>
      </c>
      <c r="B74" s="37">
        <f>SUMIFS(СВЦЭМ!$C$34:$C$777,СВЦЭМ!$A$34:$A$777,$A74,СВЦЭМ!$B$34:$B$777,B$47)+'СЕТ СН'!$G$9+СВЦЭМ!$D$10+'СЕТ СН'!$G$6</f>
        <v>1404.7067778400001</v>
      </c>
      <c r="C74" s="37">
        <f>SUMIFS(СВЦЭМ!$C$34:$C$777,СВЦЭМ!$A$34:$A$777,$A74,СВЦЭМ!$B$34:$B$777,C$47)+'СЕТ СН'!$G$9+СВЦЭМ!$D$10+'СЕТ СН'!$G$6</f>
        <v>1454.34648621</v>
      </c>
      <c r="D74" s="37">
        <f>SUMIFS(СВЦЭМ!$C$34:$C$777,СВЦЭМ!$A$34:$A$777,$A74,СВЦЭМ!$B$34:$B$777,D$47)+'СЕТ СН'!$G$9+СВЦЭМ!$D$10+'СЕТ СН'!$G$6</f>
        <v>1500.6624396799998</v>
      </c>
      <c r="E74" s="37">
        <f>SUMIFS(СВЦЭМ!$C$34:$C$777,СВЦЭМ!$A$34:$A$777,$A74,СВЦЭМ!$B$34:$B$777,E$47)+'СЕТ СН'!$G$9+СВЦЭМ!$D$10+'СЕТ СН'!$G$6</f>
        <v>1521.7308719499999</v>
      </c>
      <c r="F74" s="37">
        <f>SUMIFS(СВЦЭМ!$C$34:$C$777,СВЦЭМ!$A$34:$A$777,$A74,СВЦЭМ!$B$34:$B$777,F$47)+'СЕТ СН'!$G$9+СВЦЭМ!$D$10+'СЕТ СН'!$G$6</f>
        <v>1522.32078993</v>
      </c>
      <c r="G74" s="37">
        <f>SUMIFS(СВЦЭМ!$C$34:$C$777,СВЦЭМ!$A$34:$A$777,$A74,СВЦЭМ!$B$34:$B$777,G$47)+'СЕТ СН'!$G$9+СВЦЭМ!$D$10+'СЕТ СН'!$G$6</f>
        <v>1524.9792262000001</v>
      </c>
      <c r="H74" s="37">
        <f>SUMIFS(СВЦЭМ!$C$34:$C$777,СВЦЭМ!$A$34:$A$777,$A74,СВЦЭМ!$B$34:$B$777,H$47)+'СЕТ СН'!$G$9+СВЦЭМ!$D$10+'СЕТ СН'!$G$6</f>
        <v>1507.8781348699999</v>
      </c>
      <c r="I74" s="37">
        <f>SUMIFS(СВЦЭМ!$C$34:$C$777,СВЦЭМ!$A$34:$A$777,$A74,СВЦЭМ!$B$34:$B$777,I$47)+'СЕТ СН'!$G$9+СВЦЭМ!$D$10+'СЕТ СН'!$G$6</f>
        <v>1501.7853440599999</v>
      </c>
      <c r="J74" s="37">
        <f>SUMIFS(СВЦЭМ!$C$34:$C$777,СВЦЭМ!$A$34:$A$777,$A74,СВЦЭМ!$B$34:$B$777,J$47)+'СЕТ СН'!$G$9+СВЦЭМ!$D$10+'СЕТ СН'!$G$6</f>
        <v>1447.28773288</v>
      </c>
      <c r="K74" s="37">
        <f>SUMIFS(СВЦЭМ!$C$34:$C$777,СВЦЭМ!$A$34:$A$777,$A74,СВЦЭМ!$B$34:$B$777,K$47)+'СЕТ СН'!$G$9+СВЦЭМ!$D$10+'СЕТ СН'!$G$6</f>
        <v>1382.8227302099999</v>
      </c>
      <c r="L74" s="37">
        <f>SUMIFS(СВЦЭМ!$C$34:$C$777,СВЦЭМ!$A$34:$A$777,$A74,СВЦЭМ!$B$34:$B$777,L$47)+'СЕТ СН'!$G$9+СВЦЭМ!$D$10+'СЕТ СН'!$G$6</f>
        <v>1434.7184459499999</v>
      </c>
      <c r="M74" s="37">
        <f>SUMIFS(СВЦЭМ!$C$34:$C$777,СВЦЭМ!$A$34:$A$777,$A74,СВЦЭМ!$B$34:$B$777,M$47)+'СЕТ СН'!$G$9+СВЦЭМ!$D$10+'СЕТ СН'!$G$6</f>
        <v>1535.5822009999999</v>
      </c>
      <c r="N74" s="37">
        <f>SUMIFS(СВЦЭМ!$C$34:$C$777,СВЦЭМ!$A$34:$A$777,$A74,СВЦЭМ!$B$34:$B$777,N$47)+'СЕТ СН'!$G$9+СВЦЭМ!$D$10+'СЕТ СН'!$G$6</f>
        <v>1547.54007379</v>
      </c>
      <c r="O74" s="37">
        <f>SUMIFS(СВЦЭМ!$C$34:$C$777,СВЦЭМ!$A$34:$A$777,$A74,СВЦЭМ!$B$34:$B$777,O$47)+'СЕТ СН'!$G$9+СВЦЭМ!$D$10+'СЕТ СН'!$G$6</f>
        <v>1630.1800596</v>
      </c>
      <c r="P74" s="37">
        <f>SUMIFS(СВЦЭМ!$C$34:$C$777,СВЦЭМ!$A$34:$A$777,$A74,СВЦЭМ!$B$34:$B$777,P$47)+'СЕТ СН'!$G$9+СВЦЭМ!$D$10+'СЕТ СН'!$G$6</f>
        <v>1489.83559292</v>
      </c>
      <c r="Q74" s="37">
        <f>SUMIFS(СВЦЭМ!$C$34:$C$777,СВЦЭМ!$A$34:$A$777,$A74,СВЦЭМ!$B$34:$B$777,Q$47)+'СЕТ СН'!$G$9+СВЦЭМ!$D$10+'СЕТ СН'!$G$6</f>
        <v>1467.7525486</v>
      </c>
      <c r="R74" s="37">
        <f>SUMIFS(СВЦЭМ!$C$34:$C$777,СВЦЭМ!$A$34:$A$777,$A74,СВЦЭМ!$B$34:$B$777,R$47)+'СЕТ СН'!$G$9+СВЦЭМ!$D$10+'СЕТ СН'!$G$6</f>
        <v>1448.74373326</v>
      </c>
      <c r="S74" s="37">
        <f>SUMIFS(СВЦЭМ!$C$34:$C$777,СВЦЭМ!$A$34:$A$777,$A74,СВЦЭМ!$B$34:$B$777,S$47)+'СЕТ СН'!$G$9+СВЦЭМ!$D$10+'СЕТ СН'!$G$6</f>
        <v>1434.81818974</v>
      </c>
      <c r="T74" s="37">
        <f>SUMIFS(СВЦЭМ!$C$34:$C$777,СВЦЭМ!$A$34:$A$777,$A74,СВЦЭМ!$B$34:$B$777,T$47)+'СЕТ СН'!$G$9+СВЦЭМ!$D$10+'СЕТ СН'!$G$6</f>
        <v>1457.1993798799999</v>
      </c>
      <c r="U74" s="37">
        <f>SUMIFS(СВЦЭМ!$C$34:$C$777,СВЦЭМ!$A$34:$A$777,$A74,СВЦЭМ!$B$34:$B$777,U$47)+'СЕТ СН'!$G$9+СВЦЭМ!$D$10+'СЕТ СН'!$G$6</f>
        <v>1444.7864502100001</v>
      </c>
      <c r="V74" s="37">
        <f>SUMIFS(СВЦЭМ!$C$34:$C$777,СВЦЭМ!$A$34:$A$777,$A74,СВЦЭМ!$B$34:$B$777,V$47)+'СЕТ СН'!$G$9+СВЦЭМ!$D$10+'СЕТ СН'!$G$6</f>
        <v>1462.92547584</v>
      </c>
      <c r="W74" s="37">
        <f>SUMIFS(СВЦЭМ!$C$34:$C$777,СВЦЭМ!$A$34:$A$777,$A74,СВЦЭМ!$B$34:$B$777,W$47)+'СЕТ СН'!$G$9+СВЦЭМ!$D$10+'СЕТ СН'!$G$6</f>
        <v>1497.8791034199999</v>
      </c>
      <c r="X74" s="37">
        <f>SUMIFS(СВЦЭМ!$C$34:$C$777,СВЦЭМ!$A$34:$A$777,$A74,СВЦЭМ!$B$34:$B$777,X$47)+'СЕТ СН'!$G$9+СВЦЭМ!$D$10+'СЕТ СН'!$G$6</f>
        <v>1417.13329946</v>
      </c>
      <c r="Y74" s="37">
        <f>SUMIFS(СВЦЭМ!$C$34:$C$777,СВЦЭМ!$A$34:$A$777,$A74,СВЦЭМ!$B$34:$B$777,Y$47)+'СЕТ СН'!$G$9+СВЦЭМ!$D$10+'СЕТ СН'!$G$6</f>
        <v>1434.37759117</v>
      </c>
    </row>
    <row r="75" spans="1:27" ht="15.75" x14ac:dyDescent="0.2">
      <c r="A75" s="36">
        <f t="shared" si="1"/>
        <v>42610</v>
      </c>
      <c r="B75" s="37">
        <f>SUMIFS(СВЦЭМ!$C$34:$C$777,СВЦЭМ!$A$34:$A$777,$A75,СВЦЭМ!$B$34:$B$777,B$47)+'СЕТ СН'!$G$9+СВЦЭМ!$D$10+'СЕТ СН'!$G$6</f>
        <v>1539.6612561500001</v>
      </c>
      <c r="C75" s="37">
        <f>SUMIFS(СВЦЭМ!$C$34:$C$777,СВЦЭМ!$A$34:$A$777,$A75,СВЦЭМ!$B$34:$B$777,C$47)+'СЕТ СН'!$G$9+СВЦЭМ!$D$10+'СЕТ СН'!$G$6</f>
        <v>1687.8028594899999</v>
      </c>
      <c r="D75" s="37">
        <f>SUMIFS(СВЦЭМ!$C$34:$C$777,СВЦЭМ!$A$34:$A$777,$A75,СВЦЭМ!$B$34:$B$777,D$47)+'СЕТ СН'!$G$9+СВЦЭМ!$D$10+'СЕТ СН'!$G$6</f>
        <v>1738.37592466</v>
      </c>
      <c r="E75" s="37">
        <f>SUMIFS(СВЦЭМ!$C$34:$C$777,СВЦЭМ!$A$34:$A$777,$A75,СВЦЭМ!$B$34:$B$777,E$47)+'СЕТ СН'!$G$9+СВЦЭМ!$D$10+'СЕТ СН'!$G$6</f>
        <v>1717.47963529</v>
      </c>
      <c r="F75" s="37">
        <f>SUMIFS(СВЦЭМ!$C$34:$C$777,СВЦЭМ!$A$34:$A$777,$A75,СВЦЭМ!$B$34:$B$777,F$47)+'СЕТ СН'!$G$9+СВЦЭМ!$D$10+'СЕТ СН'!$G$6</f>
        <v>1724.5594784100001</v>
      </c>
      <c r="G75" s="37">
        <f>SUMIFS(СВЦЭМ!$C$34:$C$777,СВЦЭМ!$A$34:$A$777,$A75,СВЦЭМ!$B$34:$B$777,G$47)+'СЕТ СН'!$G$9+СВЦЭМ!$D$10+'СЕТ СН'!$G$6</f>
        <v>1727.04325503</v>
      </c>
      <c r="H75" s="37">
        <f>SUMIFS(СВЦЭМ!$C$34:$C$777,СВЦЭМ!$A$34:$A$777,$A75,СВЦЭМ!$B$34:$B$777,H$47)+'СЕТ СН'!$G$9+СВЦЭМ!$D$10+'СЕТ СН'!$G$6</f>
        <v>1702.4224421199999</v>
      </c>
      <c r="I75" s="37">
        <f>SUMIFS(СВЦЭМ!$C$34:$C$777,СВЦЭМ!$A$34:$A$777,$A75,СВЦЭМ!$B$34:$B$777,I$47)+'СЕТ СН'!$G$9+СВЦЭМ!$D$10+'СЕТ СН'!$G$6</f>
        <v>1667.3910282999998</v>
      </c>
      <c r="J75" s="37">
        <f>SUMIFS(СВЦЭМ!$C$34:$C$777,СВЦЭМ!$A$34:$A$777,$A75,СВЦЭМ!$B$34:$B$777,J$47)+'СЕТ СН'!$G$9+СВЦЭМ!$D$10+'СЕТ СН'!$G$6</f>
        <v>1592.9301939899999</v>
      </c>
      <c r="K75" s="37">
        <f>SUMIFS(СВЦЭМ!$C$34:$C$777,СВЦЭМ!$A$34:$A$777,$A75,СВЦЭМ!$B$34:$B$777,K$47)+'СЕТ СН'!$G$9+СВЦЭМ!$D$10+'СЕТ СН'!$G$6</f>
        <v>1521.9414385299999</v>
      </c>
      <c r="L75" s="37">
        <f>SUMIFS(СВЦЭМ!$C$34:$C$777,СВЦЭМ!$A$34:$A$777,$A75,СВЦЭМ!$B$34:$B$777,L$47)+'СЕТ СН'!$G$9+СВЦЭМ!$D$10+'СЕТ СН'!$G$6</f>
        <v>1485.3463690599999</v>
      </c>
      <c r="M75" s="37">
        <f>SUMIFS(СВЦЭМ!$C$34:$C$777,СВЦЭМ!$A$34:$A$777,$A75,СВЦЭМ!$B$34:$B$777,M$47)+'СЕТ СН'!$G$9+СВЦЭМ!$D$10+'СЕТ СН'!$G$6</f>
        <v>1459.29620168</v>
      </c>
      <c r="N75" s="37">
        <f>SUMIFS(СВЦЭМ!$C$34:$C$777,СВЦЭМ!$A$34:$A$777,$A75,СВЦЭМ!$B$34:$B$777,N$47)+'СЕТ СН'!$G$9+СВЦЭМ!$D$10+'СЕТ СН'!$G$6</f>
        <v>1468.60944419</v>
      </c>
      <c r="O75" s="37">
        <f>SUMIFS(СВЦЭМ!$C$34:$C$777,СВЦЭМ!$A$34:$A$777,$A75,СВЦЭМ!$B$34:$B$777,O$47)+'СЕТ СН'!$G$9+СВЦЭМ!$D$10+'СЕТ СН'!$G$6</f>
        <v>1491.1150824399999</v>
      </c>
      <c r="P75" s="37">
        <f>SUMIFS(СВЦЭМ!$C$34:$C$777,СВЦЭМ!$A$34:$A$777,$A75,СВЦЭМ!$B$34:$B$777,P$47)+'СЕТ СН'!$G$9+СВЦЭМ!$D$10+'СЕТ СН'!$G$6</f>
        <v>1567.2057928500001</v>
      </c>
      <c r="Q75" s="37">
        <f>SUMIFS(СВЦЭМ!$C$34:$C$777,СВЦЭМ!$A$34:$A$777,$A75,СВЦЭМ!$B$34:$B$777,Q$47)+'СЕТ СН'!$G$9+СВЦЭМ!$D$10+'СЕТ СН'!$G$6</f>
        <v>1538.5064383399999</v>
      </c>
      <c r="R75" s="37">
        <f>SUMIFS(СВЦЭМ!$C$34:$C$777,СВЦЭМ!$A$34:$A$777,$A75,СВЦЭМ!$B$34:$B$777,R$47)+'СЕТ СН'!$G$9+СВЦЭМ!$D$10+'СЕТ СН'!$G$6</f>
        <v>1494.01630095</v>
      </c>
      <c r="S75" s="37">
        <f>SUMIFS(СВЦЭМ!$C$34:$C$777,СВЦЭМ!$A$34:$A$777,$A75,СВЦЭМ!$B$34:$B$777,S$47)+'СЕТ СН'!$G$9+СВЦЭМ!$D$10+'СЕТ СН'!$G$6</f>
        <v>1470.67705129</v>
      </c>
      <c r="T75" s="37">
        <f>SUMIFS(СВЦЭМ!$C$34:$C$777,СВЦЭМ!$A$34:$A$777,$A75,СВЦЭМ!$B$34:$B$777,T$47)+'СЕТ СН'!$G$9+СВЦЭМ!$D$10+'СЕТ СН'!$G$6</f>
        <v>1461.7195755799999</v>
      </c>
      <c r="U75" s="37">
        <f>SUMIFS(СВЦЭМ!$C$34:$C$777,СВЦЭМ!$A$34:$A$777,$A75,СВЦЭМ!$B$34:$B$777,U$47)+'СЕТ СН'!$G$9+СВЦЭМ!$D$10+'СЕТ СН'!$G$6</f>
        <v>1431.8849184400001</v>
      </c>
      <c r="V75" s="37">
        <f>SUMIFS(СВЦЭМ!$C$34:$C$777,СВЦЭМ!$A$34:$A$777,$A75,СВЦЭМ!$B$34:$B$777,V$47)+'СЕТ СН'!$G$9+СВЦЭМ!$D$10+'СЕТ СН'!$G$6</f>
        <v>1402.6210043199999</v>
      </c>
      <c r="W75" s="37">
        <f>SUMIFS(СВЦЭМ!$C$34:$C$777,СВЦЭМ!$A$34:$A$777,$A75,СВЦЭМ!$B$34:$B$777,W$47)+'СЕТ СН'!$G$9+СВЦЭМ!$D$10+'СЕТ СН'!$G$6</f>
        <v>1549.12059215</v>
      </c>
      <c r="X75" s="37">
        <f>SUMIFS(СВЦЭМ!$C$34:$C$777,СВЦЭМ!$A$34:$A$777,$A75,СВЦЭМ!$B$34:$B$777,X$47)+'СЕТ СН'!$G$9+СВЦЭМ!$D$10+'СЕТ СН'!$G$6</f>
        <v>1436.9324663799998</v>
      </c>
      <c r="Y75" s="37">
        <f>SUMIFS(СВЦЭМ!$C$34:$C$777,СВЦЭМ!$A$34:$A$777,$A75,СВЦЭМ!$B$34:$B$777,Y$47)+'СЕТ СН'!$G$9+СВЦЭМ!$D$10+'СЕТ СН'!$G$6</f>
        <v>1444.28326234</v>
      </c>
    </row>
    <row r="76" spans="1:27" ht="15.75" x14ac:dyDescent="0.2">
      <c r="A76" s="36">
        <f t="shared" si="1"/>
        <v>42611</v>
      </c>
      <c r="B76" s="37">
        <f>SUMIFS(СВЦЭМ!$C$34:$C$777,СВЦЭМ!$A$34:$A$777,$A76,СВЦЭМ!$B$34:$B$777,B$47)+'СЕТ СН'!$G$9+СВЦЭМ!$D$10+'СЕТ СН'!$G$6</f>
        <v>1528.0869309899999</v>
      </c>
      <c r="C76" s="37">
        <f>SUMIFS(СВЦЭМ!$C$34:$C$777,СВЦЭМ!$A$34:$A$777,$A76,СВЦЭМ!$B$34:$B$777,C$47)+'СЕТ СН'!$G$9+СВЦЭМ!$D$10+'СЕТ СН'!$G$6</f>
        <v>1584.60271689</v>
      </c>
      <c r="D76" s="37">
        <f>SUMIFS(СВЦЭМ!$C$34:$C$777,СВЦЭМ!$A$34:$A$777,$A76,СВЦЭМ!$B$34:$B$777,D$47)+'СЕТ СН'!$G$9+СВЦЭМ!$D$10+'СЕТ СН'!$G$6</f>
        <v>1613.34063982</v>
      </c>
      <c r="E76" s="37">
        <f>SUMIFS(СВЦЭМ!$C$34:$C$777,СВЦЭМ!$A$34:$A$777,$A76,СВЦЭМ!$B$34:$B$777,E$47)+'СЕТ СН'!$G$9+СВЦЭМ!$D$10+'СЕТ СН'!$G$6</f>
        <v>1606.2876883199999</v>
      </c>
      <c r="F76" s="37">
        <f>SUMIFS(СВЦЭМ!$C$34:$C$777,СВЦЭМ!$A$34:$A$777,$A76,СВЦЭМ!$B$34:$B$777,F$47)+'СЕТ СН'!$G$9+СВЦЭМ!$D$10+'СЕТ СН'!$G$6</f>
        <v>1604.98097244</v>
      </c>
      <c r="G76" s="37">
        <f>SUMIFS(СВЦЭМ!$C$34:$C$777,СВЦЭМ!$A$34:$A$777,$A76,СВЦЭМ!$B$34:$B$777,G$47)+'СЕТ СН'!$G$9+СВЦЭМ!$D$10+'СЕТ СН'!$G$6</f>
        <v>1605.7860915899998</v>
      </c>
      <c r="H76" s="37">
        <f>SUMIFS(СВЦЭМ!$C$34:$C$777,СВЦЭМ!$A$34:$A$777,$A76,СВЦЭМ!$B$34:$B$777,H$47)+'СЕТ СН'!$G$9+СВЦЭМ!$D$10+'СЕТ СН'!$G$6</f>
        <v>1647.1559711899999</v>
      </c>
      <c r="I76" s="37">
        <f>SUMIFS(СВЦЭМ!$C$34:$C$777,СВЦЭМ!$A$34:$A$777,$A76,СВЦЭМ!$B$34:$B$777,I$47)+'СЕТ СН'!$G$9+СВЦЭМ!$D$10+'СЕТ СН'!$G$6</f>
        <v>1530.14213731</v>
      </c>
      <c r="J76" s="37">
        <f>SUMIFS(СВЦЭМ!$C$34:$C$777,СВЦЭМ!$A$34:$A$777,$A76,СВЦЭМ!$B$34:$B$777,J$47)+'СЕТ СН'!$G$9+СВЦЭМ!$D$10+'СЕТ СН'!$G$6</f>
        <v>1508.9446564499999</v>
      </c>
      <c r="K76" s="37">
        <f>SUMIFS(СВЦЭМ!$C$34:$C$777,СВЦЭМ!$A$34:$A$777,$A76,СВЦЭМ!$B$34:$B$777,K$47)+'СЕТ СН'!$G$9+СВЦЭМ!$D$10+'СЕТ СН'!$G$6</f>
        <v>1456.5723502400001</v>
      </c>
      <c r="L76" s="37">
        <f>SUMIFS(СВЦЭМ!$C$34:$C$777,СВЦЭМ!$A$34:$A$777,$A76,СВЦЭМ!$B$34:$B$777,L$47)+'СЕТ СН'!$G$9+СВЦЭМ!$D$10+'СЕТ СН'!$G$6</f>
        <v>1550.2832650399998</v>
      </c>
      <c r="M76" s="37">
        <f>SUMIFS(СВЦЭМ!$C$34:$C$777,СВЦЭМ!$A$34:$A$777,$A76,СВЦЭМ!$B$34:$B$777,M$47)+'СЕТ СН'!$G$9+СВЦЭМ!$D$10+'СЕТ СН'!$G$6</f>
        <v>1564.81227109</v>
      </c>
      <c r="N76" s="37">
        <f>SUMIFS(СВЦЭМ!$C$34:$C$777,СВЦЭМ!$A$34:$A$777,$A76,СВЦЭМ!$B$34:$B$777,N$47)+'СЕТ СН'!$G$9+СВЦЭМ!$D$10+'СЕТ СН'!$G$6</f>
        <v>1546.2982416099999</v>
      </c>
      <c r="O76" s="37">
        <f>SUMIFS(СВЦЭМ!$C$34:$C$777,СВЦЭМ!$A$34:$A$777,$A76,СВЦЭМ!$B$34:$B$777,O$47)+'СЕТ СН'!$G$9+СВЦЭМ!$D$10+'СЕТ СН'!$G$6</f>
        <v>1559.6351088899999</v>
      </c>
      <c r="P76" s="37">
        <f>SUMIFS(СВЦЭМ!$C$34:$C$777,СВЦЭМ!$A$34:$A$777,$A76,СВЦЭМ!$B$34:$B$777,P$47)+'СЕТ СН'!$G$9+СВЦЭМ!$D$10+'СЕТ СН'!$G$6</f>
        <v>1526.5230308499999</v>
      </c>
      <c r="Q76" s="37">
        <f>SUMIFS(СВЦЭМ!$C$34:$C$777,СВЦЭМ!$A$34:$A$777,$A76,СВЦЭМ!$B$34:$B$777,Q$47)+'СЕТ СН'!$G$9+СВЦЭМ!$D$10+'СЕТ СН'!$G$6</f>
        <v>1458.73219333</v>
      </c>
      <c r="R76" s="37">
        <f>SUMIFS(СВЦЭМ!$C$34:$C$777,СВЦЭМ!$A$34:$A$777,$A76,СВЦЭМ!$B$34:$B$777,R$47)+'СЕТ СН'!$G$9+СВЦЭМ!$D$10+'СЕТ СН'!$G$6</f>
        <v>1454.20777318</v>
      </c>
      <c r="S76" s="37">
        <f>SUMIFS(СВЦЭМ!$C$34:$C$777,СВЦЭМ!$A$34:$A$777,$A76,СВЦЭМ!$B$34:$B$777,S$47)+'СЕТ СН'!$G$9+СВЦЭМ!$D$10+'СЕТ СН'!$G$6</f>
        <v>1499.2669973100001</v>
      </c>
      <c r="T76" s="37">
        <f>SUMIFS(СВЦЭМ!$C$34:$C$777,СВЦЭМ!$A$34:$A$777,$A76,СВЦЭМ!$B$34:$B$777,T$47)+'СЕТ СН'!$G$9+СВЦЭМ!$D$10+'СЕТ СН'!$G$6</f>
        <v>1481.9499372</v>
      </c>
      <c r="U76" s="37">
        <f>SUMIFS(СВЦЭМ!$C$34:$C$777,СВЦЭМ!$A$34:$A$777,$A76,СВЦЭМ!$B$34:$B$777,U$47)+'СЕТ СН'!$G$9+СВЦЭМ!$D$10+'СЕТ СН'!$G$6</f>
        <v>1466.4804666299999</v>
      </c>
      <c r="V76" s="37">
        <f>SUMIFS(СВЦЭМ!$C$34:$C$777,СВЦЭМ!$A$34:$A$777,$A76,СВЦЭМ!$B$34:$B$777,V$47)+'СЕТ СН'!$G$9+СВЦЭМ!$D$10+'СЕТ СН'!$G$6</f>
        <v>1489.7740282899999</v>
      </c>
      <c r="W76" s="37">
        <f>SUMIFS(СВЦЭМ!$C$34:$C$777,СВЦЭМ!$A$34:$A$777,$A76,СВЦЭМ!$B$34:$B$777,W$47)+'СЕТ СН'!$G$9+СВЦЭМ!$D$10+'СЕТ СН'!$G$6</f>
        <v>1480.6307449000001</v>
      </c>
      <c r="X76" s="37">
        <f>SUMIFS(СВЦЭМ!$C$34:$C$777,СВЦЭМ!$A$34:$A$777,$A76,СВЦЭМ!$B$34:$B$777,X$47)+'СЕТ СН'!$G$9+СВЦЭМ!$D$10+'СЕТ СН'!$G$6</f>
        <v>1442.8511291099999</v>
      </c>
      <c r="Y76" s="37">
        <f>SUMIFS(СВЦЭМ!$C$34:$C$777,СВЦЭМ!$A$34:$A$777,$A76,СВЦЭМ!$B$34:$B$777,Y$47)+'СЕТ СН'!$G$9+СВЦЭМ!$D$10+'СЕТ СН'!$G$6</f>
        <v>1416.4732353999998</v>
      </c>
    </row>
    <row r="77" spans="1:27" ht="15.75" x14ac:dyDescent="0.2">
      <c r="A77" s="36">
        <f t="shared" si="1"/>
        <v>42612</v>
      </c>
      <c r="B77" s="37">
        <f>SUMIFS(СВЦЭМ!$C$34:$C$777,СВЦЭМ!$A$34:$A$777,$A77,СВЦЭМ!$B$34:$B$777,B$47)+'СЕТ СН'!$G$9+СВЦЭМ!$D$10+'СЕТ СН'!$G$6</f>
        <v>1484.6168756500001</v>
      </c>
      <c r="C77" s="37">
        <f>SUMIFS(СВЦЭМ!$C$34:$C$777,СВЦЭМ!$A$34:$A$777,$A77,СВЦЭМ!$B$34:$B$777,C$47)+'СЕТ СН'!$G$9+СВЦЭМ!$D$10+'СЕТ СН'!$G$6</f>
        <v>1562.2168624899998</v>
      </c>
      <c r="D77" s="37">
        <f>SUMIFS(СВЦЭМ!$C$34:$C$777,СВЦЭМ!$A$34:$A$777,$A77,СВЦЭМ!$B$34:$B$777,D$47)+'СЕТ СН'!$G$9+СВЦЭМ!$D$10+'СЕТ СН'!$G$6</f>
        <v>1605.4635353699998</v>
      </c>
      <c r="E77" s="37">
        <f>SUMIFS(СВЦЭМ!$C$34:$C$777,СВЦЭМ!$A$34:$A$777,$A77,СВЦЭМ!$B$34:$B$777,E$47)+'СЕТ СН'!$G$9+СВЦЭМ!$D$10+'СЕТ СН'!$G$6</f>
        <v>1635.69068343</v>
      </c>
      <c r="F77" s="37">
        <f>SUMIFS(СВЦЭМ!$C$34:$C$777,СВЦЭМ!$A$34:$A$777,$A77,СВЦЭМ!$B$34:$B$777,F$47)+'СЕТ СН'!$G$9+СВЦЭМ!$D$10+'СЕТ СН'!$G$6</f>
        <v>1582.3383293499999</v>
      </c>
      <c r="G77" s="37">
        <f>SUMIFS(СВЦЭМ!$C$34:$C$777,СВЦЭМ!$A$34:$A$777,$A77,СВЦЭМ!$B$34:$B$777,G$47)+'СЕТ СН'!$G$9+СВЦЭМ!$D$10+'СЕТ СН'!$G$6</f>
        <v>1566.3376971299999</v>
      </c>
      <c r="H77" s="37">
        <f>SUMIFS(СВЦЭМ!$C$34:$C$777,СВЦЭМ!$A$34:$A$777,$A77,СВЦЭМ!$B$34:$B$777,H$47)+'СЕТ СН'!$G$9+СВЦЭМ!$D$10+'СЕТ СН'!$G$6</f>
        <v>1554.07802006</v>
      </c>
      <c r="I77" s="37">
        <f>SUMIFS(СВЦЭМ!$C$34:$C$777,СВЦЭМ!$A$34:$A$777,$A77,СВЦЭМ!$B$34:$B$777,I$47)+'СЕТ СН'!$G$9+СВЦЭМ!$D$10+'СЕТ СН'!$G$6</f>
        <v>1477.2025909099998</v>
      </c>
      <c r="J77" s="37">
        <f>SUMIFS(СВЦЭМ!$C$34:$C$777,СВЦЭМ!$A$34:$A$777,$A77,СВЦЭМ!$B$34:$B$777,J$47)+'СЕТ СН'!$G$9+СВЦЭМ!$D$10+'СЕТ СН'!$G$6</f>
        <v>1534.0255290199998</v>
      </c>
      <c r="K77" s="37">
        <f>SUMIFS(СВЦЭМ!$C$34:$C$777,СВЦЭМ!$A$34:$A$777,$A77,СВЦЭМ!$B$34:$B$777,K$47)+'СЕТ СН'!$G$9+СВЦЭМ!$D$10+'СЕТ СН'!$G$6</f>
        <v>1490.98526509</v>
      </c>
      <c r="L77" s="37">
        <f>SUMIFS(СВЦЭМ!$C$34:$C$777,СВЦЭМ!$A$34:$A$777,$A77,СВЦЭМ!$B$34:$B$777,L$47)+'СЕТ СН'!$G$9+СВЦЭМ!$D$10+'СЕТ СН'!$G$6</f>
        <v>1580.3449034600001</v>
      </c>
      <c r="M77" s="37">
        <f>SUMIFS(СВЦЭМ!$C$34:$C$777,СВЦЭМ!$A$34:$A$777,$A77,СВЦЭМ!$B$34:$B$777,M$47)+'СЕТ СН'!$G$9+СВЦЭМ!$D$10+'СЕТ СН'!$G$6</f>
        <v>1566.20411255</v>
      </c>
      <c r="N77" s="37">
        <f>SUMIFS(СВЦЭМ!$C$34:$C$777,СВЦЭМ!$A$34:$A$777,$A77,СВЦЭМ!$B$34:$B$777,N$47)+'СЕТ СН'!$G$9+СВЦЭМ!$D$10+'СЕТ СН'!$G$6</f>
        <v>1471.1334618000001</v>
      </c>
      <c r="O77" s="37">
        <f>SUMIFS(СВЦЭМ!$C$34:$C$777,СВЦЭМ!$A$34:$A$777,$A77,СВЦЭМ!$B$34:$B$777,O$47)+'СЕТ СН'!$G$9+СВЦЭМ!$D$10+'СЕТ СН'!$G$6</f>
        <v>1490.86509677</v>
      </c>
      <c r="P77" s="37">
        <f>SUMIFS(СВЦЭМ!$C$34:$C$777,СВЦЭМ!$A$34:$A$777,$A77,СВЦЭМ!$B$34:$B$777,P$47)+'СЕТ СН'!$G$9+СВЦЭМ!$D$10+'СЕТ СН'!$G$6</f>
        <v>1501.53659139</v>
      </c>
      <c r="Q77" s="37">
        <f>SUMIFS(СВЦЭМ!$C$34:$C$777,СВЦЭМ!$A$34:$A$777,$A77,СВЦЭМ!$B$34:$B$777,Q$47)+'СЕТ СН'!$G$9+СВЦЭМ!$D$10+'СЕТ СН'!$G$6</f>
        <v>1566.6510100099999</v>
      </c>
      <c r="R77" s="37">
        <f>SUMIFS(СВЦЭМ!$C$34:$C$777,СВЦЭМ!$A$34:$A$777,$A77,СВЦЭМ!$B$34:$B$777,R$47)+'СЕТ СН'!$G$9+СВЦЭМ!$D$10+'СЕТ СН'!$G$6</f>
        <v>1598.90515562</v>
      </c>
      <c r="S77" s="37">
        <f>SUMIFS(СВЦЭМ!$C$34:$C$777,СВЦЭМ!$A$34:$A$777,$A77,СВЦЭМ!$B$34:$B$777,S$47)+'СЕТ СН'!$G$9+СВЦЭМ!$D$10+'СЕТ СН'!$G$6</f>
        <v>1661.7869969699998</v>
      </c>
      <c r="T77" s="37">
        <f>SUMIFS(СВЦЭМ!$C$34:$C$777,СВЦЭМ!$A$34:$A$777,$A77,СВЦЭМ!$B$34:$B$777,T$47)+'СЕТ СН'!$G$9+СВЦЭМ!$D$10+'СЕТ СН'!$G$6</f>
        <v>1627.7684085899998</v>
      </c>
      <c r="U77" s="37">
        <f>SUMIFS(СВЦЭМ!$C$34:$C$777,СВЦЭМ!$A$34:$A$777,$A77,СВЦЭМ!$B$34:$B$777,U$47)+'СЕТ СН'!$G$9+СВЦЭМ!$D$10+'СЕТ СН'!$G$6</f>
        <v>1610.6217882899998</v>
      </c>
      <c r="V77" s="37">
        <f>SUMIFS(СВЦЭМ!$C$34:$C$777,СВЦЭМ!$A$34:$A$777,$A77,СВЦЭМ!$B$34:$B$777,V$47)+'СЕТ СН'!$G$9+СВЦЭМ!$D$10+'СЕТ СН'!$G$6</f>
        <v>1566.14517671</v>
      </c>
      <c r="W77" s="37">
        <f>SUMIFS(СВЦЭМ!$C$34:$C$777,СВЦЭМ!$A$34:$A$777,$A77,СВЦЭМ!$B$34:$B$777,W$47)+'СЕТ СН'!$G$9+СВЦЭМ!$D$10+'СЕТ СН'!$G$6</f>
        <v>1553.9193499400001</v>
      </c>
      <c r="X77" s="37">
        <f>SUMIFS(СВЦЭМ!$C$34:$C$777,СВЦЭМ!$A$34:$A$777,$A77,СВЦЭМ!$B$34:$B$777,X$47)+'СЕТ СН'!$G$9+СВЦЭМ!$D$10+'СЕТ СН'!$G$6</f>
        <v>1465.5636411599999</v>
      </c>
      <c r="Y77" s="37">
        <f>SUMIFS(СВЦЭМ!$C$34:$C$777,СВЦЭМ!$A$34:$A$777,$A77,СВЦЭМ!$B$34:$B$777,Y$47)+'СЕТ СН'!$G$9+СВЦЭМ!$D$10+'СЕТ СН'!$G$6</f>
        <v>1434.48230825</v>
      </c>
      <c r="AA77" s="38"/>
    </row>
    <row r="78" spans="1:27" ht="15.75" x14ac:dyDescent="0.2">
      <c r="A78" s="36">
        <f t="shared" si="1"/>
        <v>42613</v>
      </c>
      <c r="B78" s="37">
        <f>SUMIFS(СВЦЭМ!$C$34:$C$777,СВЦЭМ!$A$34:$A$777,$A78,СВЦЭМ!$B$34:$B$777,B$47)+'СЕТ СН'!$G$9+СВЦЭМ!$D$10+'СЕТ СН'!$G$6</f>
        <v>1454.5563408600001</v>
      </c>
      <c r="C78" s="37">
        <f>SUMIFS(СВЦЭМ!$C$34:$C$777,СВЦЭМ!$A$34:$A$777,$A78,СВЦЭМ!$B$34:$B$777,C$47)+'СЕТ СН'!$G$9+СВЦЭМ!$D$10+'СЕТ СН'!$G$6</f>
        <v>1532.3522740799999</v>
      </c>
      <c r="D78" s="37">
        <f>SUMIFS(СВЦЭМ!$C$34:$C$777,СВЦЭМ!$A$34:$A$777,$A78,СВЦЭМ!$B$34:$B$777,D$47)+'СЕТ СН'!$G$9+СВЦЭМ!$D$10+'СЕТ СН'!$G$6</f>
        <v>1554.8032580500001</v>
      </c>
      <c r="E78" s="37">
        <f>SUMIFS(СВЦЭМ!$C$34:$C$777,СВЦЭМ!$A$34:$A$777,$A78,СВЦЭМ!$B$34:$B$777,E$47)+'СЕТ СН'!$G$9+СВЦЭМ!$D$10+'СЕТ СН'!$G$6</f>
        <v>1595.9800020999999</v>
      </c>
      <c r="F78" s="37">
        <f>SUMIFS(СВЦЭМ!$C$34:$C$777,СВЦЭМ!$A$34:$A$777,$A78,СВЦЭМ!$B$34:$B$777,F$47)+'СЕТ СН'!$G$9+СВЦЭМ!$D$10+'СЕТ СН'!$G$6</f>
        <v>1633.35205279</v>
      </c>
      <c r="G78" s="37">
        <f>SUMIFS(СВЦЭМ!$C$34:$C$777,СВЦЭМ!$A$34:$A$777,$A78,СВЦЭМ!$B$34:$B$777,G$47)+'СЕТ СН'!$G$9+СВЦЭМ!$D$10+'СЕТ СН'!$G$6</f>
        <v>1614.9465155400001</v>
      </c>
      <c r="H78" s="37">
        <f>SUMIFS(СВЦЭМ!$C$34:$C$777,СВЦЭМ!$A$34:$A$777,$A78,СВЦЭМ!$B$34:$B$777,H$47)+'СЕТ СН'!$G$9+СВЦЭМ!$D$10+'СЕТ СН'!$G$6</f>
        <v>1543.27336666</v>
      </c>
      <c r="I78" s="37">
        <f>SUMIFS(СВЦЭМ!$C$34:$C$777,СВЦЭМ!$A$34:$A$777,$A78,СВЦЭМ!$B$34:$B$777,I$47)+'СЕТ СН'!$G$9+СВЦЭМ!$D$10+'СЕТ СН'!$G$6</f>
        <v>1528.51665041</v>
      </c>
      <c r="J78" s="37">
        <f>SUMIFS(СВЦЭМ!$C$34:$C$777,СВЦЭМ!$A$34:$A$777,$A78,СВЦЭМ!$B$34:$B$777,J$47)+'СЕТ СН'!$G$9+СВЦЭМ!$D$10+'СЕТ СН'!$G$6</f>
        <v>1514.5401152499999</v>
      </c>
      <c r="K78" s="37">
        <f>SUMIFS(СВЦЭМ!$C$34:$C$777,СВЦЭМ!$A$34:$A$777,$A78,СВЦЭМ!$B$34:$B$777,K$47)+'СЕТ СН'!$G$9+СВЦЭМ!$D$10+'СЕТ СН'!$G$6</f>
        <v>1455.0706232</v>
      </c>
      <c r="L78" s="37">
        <f>SUMIFS(СВЦЭМ!$C$34:$C$777,СВЦЭМ!$A$34:$A$777,$A78,СВЦЭМ!$B$34:$B$777,L$47)+'СЕТ СН'!$G$9+СВЦЭМ!$D$10+'СЕТ СН'!$G$6</f>
        <v>1433.95648762</v>
      </c>
      <c r="M78" s="37">
        <f>SUMIFS(СВЦЭМ!$C$34:$C$777,СВЦЭМ!$A$34:$A$777,$A78,СВЦЭМ!$B$34:$B$777,M$47)+'СЕТ СН'!$G$9+СВЦЭМ!$D$10+'СЕТ СН'!$G$6</f>
        <v>1452.63568027</v>
      </c>
      <c r="N78" s="37">
        <f>SUMIFS(СВЦЭМ!$C$34:$C$777,СВЦЭМ!$A$34:$A$777,$A78,СВЦЭМ!$B$34:$B$777,N$47)+'СЕТ СН'!$G$9+СВЦЭМ!$D$10+'СЕТ СН'!$G$6</f>
        <v>1468.09742923</v>
      </c>
      <c r="O78" s="37">
        <f>SUMIFS(СВЦЭМ!$C$34:$C$777,СВЦЭМ!$A$34:$A$777,$A78,СВЦЭМ!$B$34:$B$777,O$47)+'СЕТ СН'!$G$9+СВЦЭМ!$D$10+'СЕТ СН'!$G$6</f>
        <v>1461.0897293600001</v>
      </c>
      <c r="P78" s="37">
        <f>SUMIFS(СВЦЭМ!$C$34:$C$777,СВЦЭМ!$A$34:$A$777,$A78,СВЦЭМ!$B$34:$B$777,P$47)+'СЕТ СН'!$G$9+СВЦЭМ!$D$10+'СЕТ СН'!$G$6</f>
        <v>1428.8108286299998</v>
      </c>
      <c r="Q78" s="37">
        <f>SUMIFS(СВЦЭМ!$C$34:$C$777,СВЦЭМ!$A$34:$A$777,$A78,СВЦЭМ!$B$34:$B$777,Q$47)+'СЕТ СН'!$G$9+СВЦЭМ!$D$10+'СЕТ СН'!$G$6</f>
        <v>1467.93732206</v>
      </c>
      <c r="R78" s="37">
        <f>SUMIFS(СВЦЭМ!$C$34:$C$777,СВЦЭМ!$A$34:$A$777,$A78,СВЦЭМ!$B$34:$B$777,R$47)+'СЕТ СН'!$G$9+СВЦЭМ!$D$10+'СЕТ СН'!$G$6</f>
        <v>1433.46206409</v>
      </c>
      <c r="S78" s="37">
        <f>SUMIFS(СВЦЭМ!$C$34:$C$777,СВЦЭМ!$A$34:$A$777,$A78,СВЦЭМ!$B$34:$B$777,S$47)+'СЕТ СН'!$G$9+СВЦЭМ!$D$10+'СЕТ СН'!$G$6</f>
        <v>1473.9783167099999</v>
      </c>
      <c r="T78" s="37">
        <f>SUMIFS(СВЦЭМ!$C$34:$C$777,СВЦЭМ!$A$34:$A$777,$A78,СВЦЭМ!$B$34:$B$777,T$47)+'СЕТ СН'!$G$9+СВЦЭМ!$D$10+'СЕТ СН'!$G$6</f>
        <v>1451.0179412</v>
      </c>
      <c r="U78" s="37">
        <f>SUMIFS(СВЦЭМ!$C$34:$C$777,СВЦЭМ!$A$34:$A$777,$A78,СВЦЭМ!$B$34:$B$777,U$47)+'СЕТ СН'!$G$9+СВЦЭМ!$D$10+'СЕТ СН'!$G$6</f>
        <v>1464.0694947</v>
      </c>
      <c r="V78" s="37">
        <f>SUMIFS(СВЦЭМ!$C$34:$C$777,СВЦЭМ!$A$34:$A$777,$A78,СВЦЭМ!$B$34:$B$777,V$47)+'СЕТ СН'!$G$9+СВЦЭМ!$D$10+'СЕТ СН'!$G$6</f>
        <v>1468.55984556</v>
      </c>
      <c r="W78" s="37">
        <f>SUMIFS(СВЦЭМ!$C$34:$C$777,СВЦЭМ!$A$34:$A$777,$A78,СВЦЭМ!$B$34:$B$777,W$47)+'СЕТ СН'!$G$9+СВЦЭМ!$D$10+'СЕТ СН'!$G$6</f>
        <v>1471.5226331199999</v>
      </c>
      <c r="X78" s="37">
        <f>SUMIFS(СВЦЭМ!$C$34:$C$777,СВЦЭМ!$A$34:$A$777,$A78,СВЦЭМ!$B$34:$B$777,X$47)+'СЕТ СН'!$G$9+СВЦЭМ!$D$10+'СЕТ СН'!$G$6</f>
        <v>1432.9335677099998</v>
      </c>
      <c r="Y78" s="37">
        <f>SUMIFS(СВЦЭМ!$C$34:$C$777,СВЦЭМ!$A$34:$A$777,$A78,СВЦЭМ!$B$34:$B$777,Y$47)+'СЕТ СН'!$G$9+СВЦЭМ!$D$10+'СЕТ СН'!$G$6</f>
        <v>1410.91081543</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87" t="s">
        <v>7</v>
      </c>
      <c r="B81" s="81" t="s">
        <v>75</v>
      </c>
      <c r="C81" s="82"/>
      <c r="D81" s="82"/>
      <c r="E81" s="82"/>
      <c r="F81" s="82"/>
      <c r="G81" s="82"/>
      <c r="H81" s="82"/>
      <c r="I81" s="82"/>
      <c r="J81" s="82"/>
      <c r="K81" s="82"/>
      <c r="L81" s="82"/>
      <c r="M81" s="82"/>
      <c r="N81" s="82"/>
      <c r="O81" s="82"/>
      <c r="P81" s="82"/>
      <c r="Q81" s="82"/>
      <c r="R81" s="82"/>
      <c r="S81" s="82"/>
      <c r="T81" s="82"/>
      <c r="U81" s="82"/>
      <c r="V81" s="82"/>
      <c r="W81" s="82"/>
      <c r="X81" s="82"/>
      <c r="Y81" s="83"/>
    </row>
    <row r="82" spans="1:25" ht="12.75" customHeight="1" x14ac:dyDescent="0.2">
      <c r="A82" s="88"/>
      <c r="B82" s="84"/>
      <c r="C82" s="85"/>
      <c r="D82" s="85"/>
      <c r="E82" s="85"/>
      <c r="F82" s="85"/>
      <c r="G82" s="85"/>
      <c r="H82" s="85"/>
      <c r="I82" s="85"/>
      <c r="J82" s="85"/>
      <c r="K82" s="85"/>
      <c r="L82" s="85"/>
      <c r="M82" s="85"/>
      <c r="N82" s="85"/>
      <c r="O82" s="85"/>
      <c r="P82" s="85"/>
      <c r="Q82" s="85"/>
      <c r="R82" s="85"/>
      <c r="S82" s="85"/>
      <c r="T82" s="85"/>
      <c r="U82" s="85"/>
      <c r="V82" s="85"/>
      <c r="W82" s="85"/>
      <c r="X82" s="85"/>
      <c r="Y82" s="86"/>
    </row>
    <row r="83" spans="1:25" ht="12.75" customHeight="1" x14ac:dyDescent="0.2">
      <c r="A83" s="8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01.08.2016</v>
      </c>
      <c r="B84" s="37">
        <f>SUMIFS(СВЦЭМ!$C$34:$C$777,СВЦЭМ!$A$34:$A$777,$A84,СВЦЭМ!$B$34:$B$777,B$83)+'СЕТ СН'!$H$9+СВЦЭМ!$D$10+'СЕТ СН'!$H$6</f>
        <v>1520.94250169</v>
      </c>
      <c r="C84" s="37">
        <f>SUMIFS(СВЦЭМ!$C$34:$C$777,СВЦЭМ!$A$34:$A$777,$A84,СВЦЭМ!$B$34:$B$777,C$83)+'СЕТ СН'!$H$9+СВЦЭМ!$D$10+'СЕТ СН'!$H$6</f>
        <v>1592.5913799800001</v>
      </c>
      <c r="D84" s="37">
        <f>SUMIFS(СВЦЭМ!$C$34:$C$777,СВЦЭМ!$A$34:$A$777,$A84,СВЦЭМ!$B$34:$B$777,D$83)+'СЕТ СН'!$H$9+СВЦЭМ!$D$10+'СЕТ СН'!$H$6</f>
        <v>1640.0689083900002</v>
      </c>
      <c r="E84" s="37">
        <f>SUMIFS(СВЦЭМ!$C$34:$C$777,СВЦЭМ!$A$34:$A$777,$A84,СВЦЭМ!$B$34:$B$777,E$83)+'СЕТ СН'!$H$9+СВЦЭМ!$D$10+'СЕТ СН'!$H$6</f>
        <v>1659.0686883500002</v>
      </c>
      <c r="F84" s="37">
        <f>SUMIFS(СВЦЭМ!$C$34:$C$777,СВЦЭМ!$A$34:$A$777,$A84,СВЦЭМ!$B$34:$B$777,F$83)+'СЕТ СН'!$H$9+СВЦЭМ!$D$10+'СЕТ СН'!$H$6</f>
        <v>1660.93291722</v>
      </c>
      <c r="G84" s="37">
        <f>SUMIFS(СВЦЭМ!$C$34:$C$777,СВЦЭМ!$A$34:$A$777,$A84,СВЦЭМ!$B$34:$B$777,G$83)+'СЕТ СН'!$H$9+СВЦЭМ!$D$10+'СЕТ СН'!$H$6</f>
        <v>1644.5944241400002</v>
      </c>
      <c r="H84" s="37">
        <f>SUMIFS(СВЦЭМ!$C$34:$C$777,СВЦЭМ!$A$34:$A$777,$A84,СВЦЭМ!$B$34:$B$777,H$83)+'СЕТ СН'!$H$9+СВЦЭМ!$D$10+'СЕТ СН'!$H$6</f>
        <v>1605.2831666000002</v>
      </c>
      <c r="I84" s="37">
        <f>SUMIFS(СВЦЭМ!$C$34:$C$777,СВЦЭМ!$A$34:$A$777,$A84,СВЦЭМ!$B$34:$B$777,I$83)+'СЕТ СН'!$H$9+СВЦЭМ!$D$10+'СЕТ СН'!$H$6</f>
        <v>1567.6064131200001</v>
      </c>
      <c r="J84" s="37">
        <f>SUMIFS(СВЦЭМ!$C$34:$C$777,СВЦЭМ!$A$34:$A$777,$A84,СВЦЭМ!$B$34:$B$777,J$83)+'СЕТ СН'!$H$9+СВЦЭМ!$D$10+'СЕТ СН'!$H$6</f>
        <v>1609.83953256</v>
      </c>
      <c r="K84" s="37">
        <f>SUMIFS(СВЦЭМ!$C$34:$C$777,СВЦЭМ!$A$34:$A$777,$A84,СВЦЭМ!$B$34:$B$777,K$83)+'СЕТ СН'!$H$9+СВЦЭМ!$D$10+'СЕТ СН'!$H$6</f>
        <v>1542.8222701300001</v>
      </c>
      <c r="L84" s="37">
        <f>SUMIFS(СВЦЭМ!$C$34:$C$777,СВЦЭМ!$A$34:$A$777,$A84,СВЦЭМ!$B$34:$B$777,L$83)+'СЕТ СН'!$H$9+СВЦЭМ!$D$10+'СЕТ СН'!$H$6</f>
        <v>1519.8609406700002</v>
      </c>
      <c r="M84" s="37">
        <f>SUMIFS(СВЦЭМ!$C$34:$C$777,СВЦЭМ!$A$34:$A$777,$A84,СВЦЭМ!$B$34:$B$777,M$83)+'СЕТ СН'!$H$9+СВЦЭМ!$D$10+'СЕТ СН'!$H$6</f>
        <v>1561.0804082700001</v>
      </c>
      <c r="N84" s="37">
        <f>SUMIFS(СВЦЭМ!$C$34:$C$777,СВЦЭМ!$A$34:$A$777,$A84,СВЦЭМ!$B$34:$B$777,N$83)+'СЕТ СН'!$H$9+СВЦЭМ!$D$10+'СЕТ СН'!$H$6</f>
        <v>1573.77362305</v>
      </c>
      <c r="O84" s="37">
        <f>SUMIFS(СВЦЭМ!$C$34:$C$777,СВЦЭМ!$A$34:$A$777,$A84,СВЦЭМ!$B$34:$B$777,O$83)+'СЕТ СН'!$H$9+СВЦЭМ!$D$10+'СЕТ СН'!$H$6</f>
        <v>1596.90912226</v>
      </c>
      <c r="P84" s="37">
        <f>SUMIFS(СВЦЭМ!$C$34:$C$777,СВЦЭМ!$A$34:$A$777,$A84,СВЦЭМ!$B$34:$B$777,P$83)+'СЕТ СН'!$H$9+СВЦЭМ!$D$10+'СЕТ СН'!$H$6</f>
        <v>1543.14043739</v>
      </c>
      <c r="Q84" s="37">
        <f>SUMIFS(СВЦЭМ!$C$34:$C$777,СВЦЭМ!$A$34:$A$777,$A84,СВЦЭМ!$B$34:$B$777,Q$83)+'СЕТ СН'!$H$9+СВЦЭМ!$D$10+'СЕТ СН'!$H$6</f>
        <v>1539.3442669999999</v>
      </c>
      <c r="R84" s="37">
        <f>SUMIFS(СВЦЭМ!$C$34:$C$777,СВЦЭМ!$A$34:$A$777,$A84,СВЦЭМ!$B$34:$B$777,R$83)+'СЕТ СН'!$H$9+СВЦЭМ!$D$10+'СЕТ СН'!$H$6</f>
        <v>1532.3903638800002</v>
      </c>
      <c r="S84" s="37">
        <f>SUMIFS(СВЦЭМ!$C$34:$C$777,СВЦЭМ!$A$34:$A$777,$A84,СВЦЭМ!$B$34:$B$777,S$83)+'СЕТ СН'!$H$9+СВЦЭМ!$D$10+'СЕТ СН'!$H$6</f>
        <v>1597.9042699300001</v>
      </c>
      <c r="T84" s="37">
        <f>SUMIFS(СВЦЭМ!$C$34:$C$777,СВЦЭМ!$A$34:$A$777,$A84,СВЦЭМ!$B$34:$B$777,T$83)+'СЕТ СН'!$H$9+СВЦЭМ!$D$10+'СЕТ СН'!$H$6</f>
        <v>1564.6978422699999</v>
      </c>
      <c r="U84" s="37">
        <f>SUMIFS(СВЦЭМ!$C$34:$C$777,СВЦЭМ!$A$34:$A$777,$A84,СВЦЭМ!$B$34:$B$777,U$83)+'СЕТ СН'!$H$9+СВЦЭМ!$D$10+'СЕТ СН'!$H$6</f>
        <v>1463.24378458</v>
      </c>
      <c r="V84" s="37">
        <f>SUMIFS(СВЦЭМ!$C$34:$C$777,СВЦЭМ!$A$34:$A$777,$A84,СВЦЭМ!$B$34:$B$777,V$83)+'СЕТ СН'!$H$9+СВЦЭМ!$D$10+'СЕТ СН'!$H$6</f>
        <v>1428.41717569</v>
      </c>
      <c r="W84" s="37">
        <f>SUMIFS(СВЦЭМ!$C$34:$C$777,СВЦЭМ!$A$34:$A$777,$A84,СВЦЭМ!$B$34:$B$777,W$83)+'СЕТ СН'!$H$9+СВЦЭМ!$D$10+'СЕТ СН'!$H$6</f>
        <v>1440.07270438</v>
      </c>
      <c r="X84" s="37">
        <f>SUMIFS(СВЦЭМ!$C$34:$C$777,СВЦЭМ!$A$34:$A$777,$A84,СВЦЭМ!$B$34:$B$777,X$83)+'СЕТ СН'!$H$9+СВЦЭМ!$D$10+'СЕТ СН'!$H$6</f>
        <v>1406.2452697600002</v>
      </c>
      <c r="Y84" s="37">
        <f>SUMIFS(СВЦЭМ!$C$34:$C$777,СВЦЭМ!$A$34:$A$777,$A84,СВЦЭМ!$B$34:$B$777,Y$83)+'СЕТ СН'!$H$9+СВЦЭМ!$D$10+'СЕТ СН'!$H$6</f>
        <v>1446.17708225</v>
      </c>
    </row>
    <row r="85" spans="1:25" ht="15.75" x14ac:dyDescent="0.2">
      <c r="A85" s="36">
        <f>A84+1</f>
        <v>42584</v>
      </c>
      <c r="B85" s="37">
        <f>SUMIFS(СВЦЭМ!$C$34:$C$777,СВЦЭМ!$A$34:$A$777,$A85,СВЦЭМ!$B$34:$B$777,B$83)+'СЕТ СН'!$H$9+СВЦЭМ!$D$10+'СЕТ СН'!$H$6</f>
        <v>1473.15451076</v>
      </c>
      <c r="C85" s="37">
        <f>SUMIFS(СВЦЭМ!$C$34:$C$777,СВЦЭМ!$A$34:$A$777,$A85,СВЦЭМ!$B$34:$B$777,C$83)+'СЕТ СН'!$H$9+СВЦЭМ!$D$10+'СЕТ СН'!$H$6</f>
        <v>1579.2573517400001</v>
      </c>
      <c r="D85" s="37">
        <f>SUMIFS(СВЦЭМ!$C$34:$C$777,СВЦЭМ!$A$34:$A$777,$A85,СВЦЭМ!$B$34:$B$777,D$83)+'СЕТ СН'!$H$9+СВЦЭМ!$D$10+'СЕТ СН'!$H$6</f>
        <v>1596.33120865</v>
      </c>
      <c r="E85" s="37">
        <f>SUMIFS(СВЦЭМ!$C$34:$C$777,СВЦЭМ!$A$34:$A$777,$A85,СВЦЭМ!$B$34:$B$777,E$83)+'СЕТ СН'!$H$9+СВЦЭМ!$D$10+'СЕТ СН'!$H$6</f>
        <v>1603.6710006100002</v>
      </c>
      <c r="F85" s="37">
        <f>SUMIFS(СВЦЭМ!$C$34:$C$777,СВЦЭМ!$A$34:$A$777,$A85,СВЦЭМ!$B$34:$B$777,F$83)+'СЕТ СН'!$H$9+СВЦЭМ!$D$10+'СЕТ СН'!$H$6</f>
        <v>1620.5352868499999</v>
      </c>
      <c r="G85" s="37">
        <f>SUMIFS(СВЦЭМ!$C$34:$C$777,СВЦЭМ!$A$34:$A$777,$A85,СВЦЭМ!$B$34:$B$777,G$83)+'СЕТ СН'!$H$9+СВЦЭМ!$D$10+'СЕТ СН'!$H$6</f>
        <v>1619.59937988</v>
      </c>
      <c r="H85" s="37">
        <f>SUMIFS(СВЦЭМ!$C$34:$C$777,СВЦЭМ!$A$34:$A$777,$A85,СВЦЭМ!$B$34:$B$777,H$83)+'СЕТ СН'!$H$9+СВЦЭМ!$D$10+'СЕТ СН'!$H$6</f>
        <v>1571.7807536400001</v>
      </c>
      <c r="I85" s="37">
        <f>SUMIFS(СВЦЭМ!$C$34:$C$777,СВЦЭМ!$A$34:$A$777,$A85,СВЦЭМ!$B$34:$B$777,I$83)+'СЕТ СН'!$H$9+СВЦЭМ!$D$10+'СЕТ СН'!$H$6</f>
        <v>1554.3339071300002</v>
      </c>
      <c r="J85" s="37">
        <f>SUMIFS(СВЦЭМ!$C$34:$C$777,СВЦЭМ!$A$34:$A$777,$A85,СВЦЭМ!$B$34:$B$777,J$83)+'СЕТ СН'!$H$9+СВЦЭМ!$D$10+'СЕТ СН'!$H$6</f>
        <v>1603.9605049400002</v>
      </c>
      <c r="K85" s="37">
        <f>SUMIFS(СВЦЭМ!$C$34:$C$777,СВЦЭМ!$A$34:$A$777,$A85,СВЦЭМ!$B$34:$B$777,K$83)+'СЕТ СН'!$H$9+СВЦЭМ!$D$10+'СЕТ СН'!$H$6</f>
        <v>1771.2297205600003</v>
      </c>
      <c r="L85" s="37">
        <f>SUMIFS(СВЦЭМ!$C$34:$C$777,СВЦЭМ!$A$34:$A$777,$A85,СВЦЭМ!$B$34:$B$777,L$83)+'СЕТ СН'!$H$9+СВЦЭМ!$D$10+'СЕТ СН'!$H$6</f>
        <v>2149.3297113600001</v>
      </c>
      <c r="M85" s="37">
        <f>SUMIFS(СВЦЭМ!$C$34:$C$777,СВЦЭМ!$A$34:$A$777,$A85,СВЦЭМ!$B$34:$B$777,M$83)+'СЕТ СН'!$H$9+СВЦЭМ!$D$10+'СЕТ СН'!$H$6</f>
        <v>2228.1873264000001</v>
      </c>
      <c r="N85" s="37">
        <f>SUMIFS(СВЦЭМ!$C$34:$C$777,СВЦЭМ!$A$34:$A$777,$A85,СВЦЭМ!$B$34:$B$777,N$83)+'СЕТ СН'!$H$9+СВЦЭМ!$D$10+'СЕТ СН'!$H$6</f>
        <v>1998.0849650700002</v>
      </c>
      <c r="O85" s="37">
        <f>SUMIFS(СВЦЭМ!$C$34:$C$777,СВЦЭМ!$A$34:$A$777,$A85,СВЦЭМ!$B$34:$B$777,O$83)+'СЕТ СН'!$H$9+СВЦЭМ!$D$10+'СЕТ СН'!$H$6</f>
        <v>1715.78583514</v>
      </c>
      <c r="P85" s="37">
        <f>SUMIFS(СВЦЭМ!$C$34:$C$777,СВЦЭМ!$A$34:$A$777,$A85,СВЦЭМ!$B$34:$B$777,P$83)+'СЕТ СН'!$H$9+СВЦЭМ!$D$10+'СЕТ СН'!$H$6</f>
        <v>1600.96466517</v>
      </c>
      <c r="Q85" s="37">
        <f>SUMIFS(СВЦЭМ!$C$34:$C$777,СВЦЭМ!$A$34:$A$777,$A85,СВЦЭМ!$B$34:$B$777,Q$83)+'СЕТ СН'!$H$9+СВЦЭМ!$D$10+'СЕТ СН'!$H$6</f>
        <v>1571.3263140700001</v>
      </c>
      <c r="R85" s="37">
        <f>SUMIFS(СВЦЭМ!$C$34:$C$777,СВЦЭМ!$A$34:$A$777,$A85,СВЦЭМ!$B$34:$B$777,R$83)+'СЕТ СН'!$H$9+СВЦЭМ!$D$10+'СЕТ СН'!$H$6</f>
        <v>1609.2927388600001</v>
      </c>
      <c r="S85" s="37">
        <f>SUMIFS(СВЦЭМ!$C$34:$C$777,СВЦЭМ!$A$34:$A$777,$A85,СВЦЭМ!$B$34:$B$777,S$83)+'СЕТ СН'!$H$9+СВЦЭМ!$D$10+'СЕТ СН'!$H$6</f>
        <v>1657.8770520500002</v>
      </c>
      <c r="T85" s="37">
        <f>SUMIFS(СВЦЭМ!$C$34:$C$777,СВЦЭМ!$A$34:$A$777,$A85,СВЦЭМ!$B$34:$B$777,T$83)+'СЕТ СН'!$H$9+СВЦЭМ!$D$10+'СЕТ СН'!$H$6</f>
        <v>1583.8845774900001</v>
      </c>
      <c r="U85" s="37">
        <f>SUMIFS(СВЦЭМ!$C$34:$C$777,СВЦЭМ!$A$34:$A$777,$A85,СВЦЭМ!$B$34:$B$777,U$83)+'СЕТ СН'!$H$9+СВЦЭМ!$D$10+'СЕТ СН'!$H$6</f>
        <v>1524.46415331</v>
      </c>
      <c r="V85" s="37">
        <f>SUMIFS(СВЦЭМ!$C$34:$C$777,СВЦЭМ!$A$34:$A$777,$A85,СВЦЭМ!$B$34:$B$777,V$83)+'СЕТ СН'!$H$9+СВЦЭМ!$D$10+'СЕТ СН'!$H$6</f>
        <v>1518.92866942</v>
      </c>
      <c r="W85" s="37">
        <f>SUMIFS(СВЦЭМ!$C$34:$C$777,СВЦЭМ!$A$34:$A$777,$A85,СВЦЭМ!$B$34:$B$777,W$83)+'СЕТ СН'!$H$9+СВЦЭМ!$D$10+'СЕТ СН'!$H$6</f>
        <v>1540.9813080600002</v>
      </c>
      <c r="X85" s="37">
        <f>SUMIFS(СВЦЭМ!$C$34:$C$777,СВЦЭМ!$A$34:$A$777,$A85,СВЦЭМ!$B$34:$B$777,X$83)+'СЕТ СН'!$H$9+СВЦЭМ!$D$10+'СЕТ СН'!$H$6</f>
        <v>1497.6076327000001</v>
      </c>
      <c r="Y85" s="37">
        <f>SUMIFS(СВЦЭМ!$C$34:$C$777,СВЦЭМ!$A$34:$A$777,$A85,СВЦЭМ!$B$34:$B$777,Y$83)+'СЕТ СН'!$H$9+СВЦЭМ!$D$10+'СЕТ СН'!$H$6</f>
        <v>1476.5906272900002</v>
      </c>
    </row>
    <row r="86" spans="1:25" ht="15.75" x14ac:dyDescent="0.2">
      <c r="A86" s="36">
        <f t="shared" ref="A86:A114" si="2">A85+1</f>
        <v>42585</v>
      </c>
      <c r="B86" s="37">
        <f>SUMIFS(СВЦЭМ!$C$34:$C$777,СВЦЭМ!$A$34:$A$777,$A86,СВЦЭМ!$B$34:$B$777,B$83)+'СЕТ СН'!$H$9+СВЦЭМ!$D$10+'СЕТ СН'!$H$6</f>
        <v>1513.8975476000001</v>
      </c>
      <c r="C86" s="37">
        <f>SUMIFS(СВЦЭМ!$C$34:$C$777,СВЦЭМ!$A$34:$A$777,$A86,СВЦЭМ!$B$34:$B$777,C$83)+'СЕТ СН'!$H$9+СВЦЭМ!$D$10+'СЕТ СН'!$H$6</f>
        <v>1573.5305178900001</v>
      </c>
      <c r="D86" s="37">
        <f>SUMIFS(СВЦЭМ!$C$34:$C$777,СВЦЭМ!$A$34:$A$777,$A86,СВЦЭМ!$B$34:$B$777,D$83)+'СЕТ СН'!$H$9+СВЦЭМ!$D$10+'СЕТ СН'!$H$6</f>
        <v>1590.46537309</v>
      </c>
      <c r="E86" s="37">
        <f>SUMIFS(СВЦЭМ!$C$34:$C$777,СВЦЭМ!$A$34:$A$777,$A86,СВЦЭМ!$B$34:$B$777,E$83)+'СЕТ СН'!$H$9+СВЦЭМ!$D$10+'СЕТ СН'!$H$6</f>
        <v>1624.6349882</v>
      </c>
      <c r="F86" s="37">
        <f>SUMIFS(СВЦЭМ!$C$34:$C$777,СВЦЭМ!$A$34:$A$777,$A86,СВЦЭМ!$B$34:$B$777,F$83)+'СЕТ СН'!$H$9+СВЦЭМ!$D$10+'СЕТ СН'!$H$6</f>
        <v>1628.52734405</v>
      </c>
      <c r="G86" s="37">
        <f>SUMIFS(СВЦЭМ!$C$34:$C$777,СВЦЭМ!$A$34:$A$777,$A86,СВЦЭМ!$B$34:$B$777,G$83)+'СЕТ СН'!$H$9+СВЦЭМ!$D$10+'СЕТ СН'!$H$6</f>
        <v>1616.4423907700002</v>
      </c>
      <c r="H86" s="37">
        <f>SUMIFS(СВЦЭМ!$C$34:$C$777,СВЦЭМ!$A$34:$A$777,$A86,СВЦЭМ!$B$34:$B$777,H$83)+'СЕТ СН'!$H$9+СВЦЭМ!$D$10+'СЕТ СН'!$H$6</f>
        <v>1575.7419100900001</v>
      </c>
      <c r="I86" s="37">
        <f>SUMIFS(СВЦЭМ!$C$34:$C$777,СВЦЭМ!$A$34:$A$777,$A86,СВЦЭМ!$B$34:$B$777,I$83)+'СЕТ СН'!$H$9+СВЦЭМ!$D$10+'СЕТ СН'!$H$6</f>
        <v>1516.4301906800001</v>
      </c>
      <c r="J86" s="37">
        <f>SUMIFS(СВЦЭМ!$C$34:$C$777,СВЦЭМ!$A$34:$A$777,$A86,СВЦЭМ!$B$34:$B$777,J$83)+'СЕТ СН'!$H$9+СВЦЭМ!$D$10+'СЕТ СН'!$H$6</f>
        <v>1534.4251032300001</v>
      </c>
      <c r="K86" s="37">
        <f>SUMIFS(СВЦЭМ!$C$34:$C$777,СВЦЭМ!$A$34:$A$777,$A86,СВЦЭМ!$B$34:$B$777,K$83)+'СЕТ СН'!$H$9+СВЦЭМ!$D$10+'СЕТ СН'!$H$6</f>
        <v>1517.58921854</v>
      </c>
      <c r="L86" s="37">
        <f>SUMIFS(СВЦЭМ!$C$34:$C$777,СВЦЭМ!$A$34:$A$777,$A86,СВЦЭМ!$B$34:$B$777,L$83)+'СЕТ СН'!$H$9+СВЦЭМ!$D$10+'СЕТ СН'!$H$6</f>
        <v>1497.2125314800001</v>
      </c>
      <c r="M86" s="37">
        <f>SUMIFS(СВЦЭМ!$C$34:$C$777,СВЦЭМ!$A$34:$A$777,$A86,СВЦЭМ!$B$34:$B$777,M$83)+'СЕТ СН'!$H$9+СВЦЭМ!$D$10+'СЕТ СН'!$H$6</f>
        <v>1528.7482438699999</v>
      </c>
      <c r="N86" s="37">
        <f>SUMIFS(СВЦЭМ!$C$34:$C$777,СВЦЭМ!$A$34:$A$777,$A86,СВЦЭМ!$B$34:$B$777,N$83)+'СЕТ СН'!$H$9+СВЦЭМ!$D$10+'СЕТ СН'!$H$6</f>
        <v>1533.81522182</v>
      </c>
      <c r="O86" s="37">
        <f>SUMIFS(СВЦЭМ!$C$34:$C$777,СВЦЭМ!$A$34:$A$777,$A86,СВЦЭМ!$B$34:$B$777,O$83)+'СЕТ СН'!$H$9+СВЦЭМ!$D$10+'СЕТ СН'!$H$6</f>
        <v>1529.7402313800001</v>
      </c>
      <c r="P86" s="37">
        <f>SUMIFS(СВЦЭМ!$C$34:$C$777,СВЦЭМ!$A$34:$A$777,$A86,СВЦЭМ!$B$34:$B$777,P$83)+'СЕТ СН'!$H$9+СВЦЭМ!$D$10+'СЕТ СН'!$H$6</f>
        <v>1485.4784246600002</v>
      </c>
      <c r="Q86" s="37">
        <f>SUMIFS(СВЦЭМ!$C$34:$C$777,СВЦЭМ!$A$34:$A$777,$A86,СВЦЭМ!$B$34:$B$777,Q$83)+'СЕТ СН'!$H$9+СВЦЭМ!$D$10+'СЕТ СН'!$H$6</f>
        <v>1482.1706532400001</v>
      </c>
      <c r="R86" s="37">
        <f>SUMIFS(СВЦЭМ!$C$34:$C$777,СВЦЭМ!$A$34:$A$777,$A86,СВЦЭМ!$B$34:$B$777,R$83)+'СЕТ СН'!$H$9+СВЦЭМ!$D$10+'СЕТ СН'!$H$6</f>
        <v>1473.3522661699999</v>
      </c>
      <c r="S86" s="37">
        <f>SUMIFS(СВЦЭМ!$C$34:$C$777,СВЦЭМ!$A$34:$A$777,$A86,СВЦЭМ!$B$34:$B$777,S$83)+'СЕТ СН'!$H$9+СВЦЭМ!$D$10+'СЕТ СН'!$H$6</f>
        <v>1567.5075830599999</v>
      </c>
      <c r="T86" s="37">
        <f>SUMIFS(СВЦЭМ!$C$34:$C$777,СВЦЭМ!$A$34:$A$777,$A86,СВЦЭМ!$B$34:$B$777,T$83)+'СЕТ СН'!$H$9+СВЦЭМ!$D$10+'СЕТ СН'!$H$6</f>
        <v>1570.7966362000002</v>
      </c>
      <c r="U86" s="37">
        <f>SUMIFS(СВЦЭМ!$C$34:$C$777,СВЦЭМ!$A$34:$A$777,$A86,СВЦЭМ!$B$34:$B$777,U$83)+'СЕТ СН'!$H$9+СВЦЭМ!$D$10+'СЕТ СН'!$H$6</f>
        <v>1527.68800293</v>
      </c>
      <c r="V86" s="37">
        <f>SUMIFS(СВЦЭМ!$C$34:$C$777,СВЦЭМ!$A$34:$A$777,$A86,СВЦЭМ!$B$34:$B$777,V$83)+'СЕТ СН'!$H$9+СВЦЭМ!$D$10+'СЕТ СН'!$H$6</f>
        <v>1545.02989923</v>
      </c>
      <c r="W86" s="37">
        <f>SUMIFS(СВЦЭМ!$C$34:$C$777,СВЦЭМ!$A$34:$A$777,$A86,СВЦЭМ!$B$34:$B$777,W$83)+'СЕТ СН'!$H$9+СВЦЭМ!$D$10+'СЕТ СН'!$H$6</f>
        <v>1554.8084585700001</v>
      </c>
      <c r="X86" s="37">
        <f>SUMIFS(СВЦЭМ!$C$34:$C$777,СВЦЭМ!$A$34:$A$777,$A86,СВЦЭМ!$B$34:$B$777,X$83)+'СЕТ СН'!$H$9+СВЦЭМ!$D$10+'СЕТ СН'!$H$6</f>
        <v>1485.3772760400002</v>
      </c>
      <c r="Y86" s="37">
        <f>SUMIFS(СВЦЭМ!$C$34:$C$777,СВЦЭМ!$A$34:$A$777,$A86,СВЦЭМ!$B$34:$B$777,Y$83)+'СЕТ СН'!$H$9+СВЦЭМ!$D$10+'СЕТ СН'!$H$6</f>
        <v>1450.66656932</v>
      </c>
    </row>
    <row r="87" spans="1:25" ht="15.75" x14ac:dyDescent="0.2">
      <c r="A87" s="36">
        <f t="shared" si="2"/>
        <v>42586</v>
      </c>
      <c r="B87" s="37">
        <f>SUMIFS(СВЦЭМ!$C$34:$C$777,СВЦЭМ!$A$34:$A$777,$A87,СВЦЭМ!$B$34:$B$777,B$83)+'СЕТ СН'!$H$9+СВЦЭМ!$D$10+'СЕТ СН'!$H$6</f>
        <v>1532.2145234100001</v>
      </c>
      <c r="C87" s="37">
        <f>SUMIFS(СВЦЭМ!$C$34:$C$777,СВЦЭМ!$A$34:$A$777,$A87,СВЦЭМ!$B$34:$B$777,C$83)+'СЕТ СН'!$H$9+СВЦЭМ!$D$10+'СЕТ СН'!$H$6</f>
        <v>1600.72023274</v>
      </c>
      <c r="D87" s="37">
        <f>SUMIFS(СВЦЭМ!$C$34:$C$777,СВЦЭМ!$A$34:$A$777,$A87,СВЦЭМ!$B$34:$B$777,D$83)+'СЕТ СН'!$H$9+СВЦЭМ!$D$10+'СЕТ СН'!$H$6</f>
        <v>1648.9833924300001</v>
      </c>
      <c r="E87" s="37">
        <f>SUMIFS(СВЦЭМ!$C$34:$C$777,СВЦЭМ!$A$34:$A$777,$A87,СВЦЭМ!$B$34:$B$777,E$83)+'СЕТ СН'!$H$9+СВЦЭМ!$D$10+'СЕТ СН'!$H$6</f>
        <v>1667.7837707000003</v>
      </c>
      <c r="F87" s="37">
        <f>SUMIFS(СВЦЭМ!$C$34:$C$777,СВЦЭМ!$A$34:$A$777,$A87,СВЦЭМ!$B$34:$B$777,F$83)+'СЕТ СН'!$H$9+СВЦЭМ!$D$10+'СЕТ СН'!$H$6</f>
        <v>1665.5110028399999</v>
      </c>
      <c r="G87" s="37">
        <f>SUMIFS(СВЦЭМ!$C$34:$C$777,СВЦЭМ!$A$34:$A$777,$A87,СВЦЭМ!$B$34:$B$777,G$83)+'СЕТ СН'!$H$9+СВЦЭМ!$D$10+'СЕТ СН'!$H$6</f>
        <v>1652.0981009900001</v>
      </c>
      <c r="H87" s="37">
        <f>SUMIFS(СВЦЭМ!$C$34:$C$777,СВЦЭМ!$A$34:$A$777,$A87,СВЦЭМ!$B$34:$B$777,H$83)+'СЕТ СН'!$H$9+СВЦЭМ!$D$10+'СЕТ СН'!$H$6</f>
        <v>1604.0323634700001</v>
      </c>
      <c r="I87" s="37">
        <f>SUMIFS(СВЦЭМ!$C$34:$C$777,СВЦЭМ!$A$34:$A$777,$A87,СВЦЭМ!$B$34:$B$777,I$83)+'СЕТ СН'!$H$9+СВЦЭМ!$D$10+'СЕТ СН'!$H$6</f>
        <v>1574.0924997699999</v>
      </c>
      <c r="J87" s="37">
        <f>SUMIFS(СВЦЭМ!$C$34:$C$777,СВЦЭМ!$A$34:$A$777,$A87,СВЦЭМ!$B$34:$B$777,J$83)+'СЕТ СН'!$H$9+СВЦЭМ!$D$10+'СЕТ СН'!$H$6</f>
        <v>1584.8506338000002</v>
      </c>
      <c r="K87" s="37">
        <f>SUMIFS(СВЦЭМ!$C$34:$C$777,СВЦЭМ!$A$34:$A$777,$A87,СВЦЭМ!$B$34:$B$777,K$83)+'СЕТ СН'!$H$9+СВЦЭМ!$D$10+'СЕТ СН'!$H$6</f>
        <v>1545.29573265</v>
      </c>
      <c r="L87" s="37">
        <f>SUMIFS(СВЦЭМ!$C$34:$C$777,СВЦЭМ!$A$34:$A$777,$A87,СВЦЭМ!$B$34:$B$777,L$83)+'СЕТ СН'!$H$9+СВЦЭМ!$D$10+'СЕТ СН'!$H$6</f>
        <v>1557.4022617300002</v>
      </c>
      <c r="M87" s="37">
        <f>SUMIFS(СВЦЭМ!$C$34:$C$777,СВЦЭМ!$A$34:$A$777,$A87,СВЦЭМ!$B$34:$B$777,M$83)+'СЕТ СН'!$H$9+СВЦЭМ!$D$10+'СЕТ СН'!$H$6</f>
        <v>1573.3452411000001</v>
      </c>
      <c r="N87" s="37">
        <f>SUMIFS(СВЦЭМ!$C$34:$C$777,СВЦЭМ!$A$34:$A$777,$A87,СВЦЭМ!$B$34:$B$777,N$83)+'СЕТ СН'!$H$9+СВЦЭМ!$D$10+'СЕТ СН'!$H$6</f>
        <v>1582.7168325800001</v>
      </c>
      <c r="O87" s="37">
        <f>SUMIFS(СВЦЭМ!$C$34:$C$777,СВЦЭМ!$A$34:$A$777,$A87,СВЦЭМ!$B$34:$B$777,O$83)+'СЕТ СН'!$H$9+СВЦЭМ!$D$10+'СЕТ СН'!$H$6</f>
        <v>1633.63031512</v>
      </c>
      <c r="P87" s="37">
        <f>SUMIFS(СВЦЭМ!$C$34:$C$777,СВЦЭМ!$A$34:$A$777,$A87,СВЦЭМ!$B$34:$B$777,P$83)+'СЕТ СН'!$H$9+СВЦЭМ!$D$10+'СЕТ СН'!$H$6</f>
        <v>1609.44853956</v>
      </c>
      <c r="Q87" s="37">
        <f>SUMIFS(СВЦЭМ!$C$34:$C$777,СВЦЭМ!$A$34:$A$777,$A87,СВЦЭМ!$B$34:$B$777,Q$83)+'СЕТ СН'!$H$9+СВЦЭМ!$D$10+'СЕТ СН'!$H$6</f>
        <v>1511.3985866200001</v>
      </c>
      <c r="R87" s="37">
        <f>SUMIFS(СВЦЭМ!$C$34:$C$777,СВЦЭМ!$A$34:$A$777,$A87,СВЦЭМ!$B$34:$B$777,R$83)+'СЕТ СН'!$H$9+СВЦЭМ!$D$10+'СЕТ СН'!$H$6</f>
        <v>1492.0169326700002</v>
      </c>
      <c r="S87" s="37">
        <f>SUMIFS(СВЦЭМ!$C$34:$C$777,СВЦЭМ!$A$34:$A$777,$A87,СВЦЭМ!$B$34:$B$777,S$83)+'СЕТ СН'!$H$9+СВЦЭМ!$D$10+'СЕТ СН'!$H$6</f>
        <v>1554.8769518200002</v>
      </c>
      <c r="T87" s="37">
        <f>SUMIFS(СВЦЭМ!$C$34:$C$777,СВЦЭМ!$A$34:$A$777,$A87,СВЦЭМ!$B$34:$B$777,T$83)+'СЕТ СН'!$H$9+СВЦЭМ!$D$10+'СЕТ СН'!$H$6</f>
        <v>1524.20904178</v>
      </c>
      <c r="U87" s="37">
        <f>SUMIFS(СВЦЭМ!$C$34:$C$777,СВЦЭМ!$A$34:$A$777,$A87,СВЦЭМ!$B$34:$B$777,U$83)+'СЕТ СН'!$H$9+СВЦЭМ!$D$10+'СЕТ СН'!$H$6</f>
        <v>1512.03491566</v>
      </c>
      <c r="V87" s="37">
        <f>SUMIFS(СВЦЭМ!$C$34:$C$777,СВЦЭМ!$A$34:$A$777,$A87,СВЦЭМ!$B$34:$B$777,V$83)+'СЕТ СН'!$H$9+СВЦЭМ!$D$10+'СЕТ СН'!$H$6</f>
        <v>1532.3879466799999</v>
      </c>
      <c r="W87" s="37">
        <f>SUMIFS(СВЦЭМ!$C$34:$C$777,СВЦЭМ!$A$34:$A$777,$A87,СВЦЭМ!$B$34:$B$777,W$83)+'СЕТ СН'!$H$9+СВЦЭМ!$D$10+'СЕТ СН'!$H$6</f>
        <v>1554.1378425299999</v>
      </c>
      <c r="X87" s="37">
        <f>SUMIFS(СВЦЭМ!$C$34:$C$777,СВЦЭМ!$A$34:$A$777,$A87,СВЦЭМ!$B$34:$B$777,X$83)+'СЕТ СН'!$H$9+СВЦЭМ!$D$10+'СЕТ СН'!$H$6</f>
        <v>1528.2010093600002</v>
      </c>
      <c r="Y87" s="37">
        <f>SUMIFS(СВЦЭМ!$C$34:$C$777,СВЦЭМ!$A$34:$A$777,$A87,СВЦЭМ!$B$34:$B$777,Y$83)+'СЕТ СН'!$H$9+СВЦЭМ!$D$10+'СЕТ СН'!$H$6</f>
        <v>1505.7498050500001</v>
      </c>
    </row>
    <row r="88" spans="1:25" ht="15.75" x14ac:dyDescent="0.2">
      <c r="A88" s="36">
        <f t="shared" si="2"/>
        <v>42587</v>
      </c>
      <c r="B88" s="37">
        <f>SUMIFS(СВЦЭМ!$C$34:$C$777,СВЦЭМ!$A$34:$A$777,$A88,СВЦЭМ!$B$34:$B$777,B$83)+'СЕТ СН'!$H$9+СВЦЭМ!$D$10+'СЕТ СН'!$H$6</f>
        <v>1440.8809072900001</v>
      </c>
      <c r="C88" s="37">
        <f>SUMIFS(СВЦЭМ!$C$34:$C$777,СВЦЭМ!$A$34:$A$777,$A88,СВЦЭМ!$B$34:$B$777,C$83)+'СЕТ СН'!$H$9+СВЦЭМ!$D$10+'СЕТ СН'!$H$6</f>
        <v>1532.63729876</v>
      </c>
      <c r="D88" s="37">
        <f>SUMIFS(СВЦЭМ!$C$34:$C$777,СВЦЭМ!$A$34:$A$777,$A88,СВЦЭМ!$B$34:$B$777,D$83)+'СЕТ СН'!$H$9+СВЦЭМ!$D$10+'СЕТ СН'!$H$6</f>
        <v>1548.54093104</v>
      </c>
      <c r="E88" s="37">
        <f>SUMIFS(СВЦЭМ!$C$34:$C$777,СВЦЭМ!$A$34:$A$777,$A88,СВЦЭМ!$B$34:$B$777,E$83)+'СЕТ СН'!$H$9+СВЦЭМ!$D$10+'СЕТ СН'!$H$6</f>
        <v>1553.24609044</v>
      </c>
      <c r="F88" s="37">
        <f>SUMIFS(СВЦЭМ!$C$34:$C$777,СВЦЭМ!$A$34:$A$777,$A88,СВЦЭМ!$B$34:$B$777,F$83)+'СЕТ СН'!$H$9+СВЦЭМ!$D$10+'СЕТ СН'!$H$6</f>
        <v>1551.32871776</v>
      </c>
      <c r="G88" s="37">
        <f>SUMIFS(СВЦЭМ!$C$34:$C$777,СВЦЭМ!$A$34:$A$777,$A88,СВЦЭМ!$B$34:$B$777,G$83)+'СЕТ СН'!$H$9+СВЦЭМ!$D$10+'СЕТ СН'!$H$6</f>
        <v>1561.0462171300001</v>
      </c>
      <c r="H88" s="37">
        <f>SUMIFS(СВЦЭМ!$C$34:$C$777,СВЦЭМ!$A$34:$A$777,$A88,СВЦЭМ!$B$34:$B$777,H$83)+'СЕТ СН'!$H$9+СВЦЭМ!$D$10+'СЕТ СН'!$H$6</f>
        <v>1541.4535685800001</v>
      </c>
      <c r="I88" s="37">
        <f>SUMIFS(СВЦЭМ!$C$34:$C$777,СВЦЭМ!$A$34:$A$777,$A88,СВЦЭМ!$B$34:$B$777,I$83)+'СЕТ СН'!$H$9+СВЦЭМ!$D$10+'СЕТ СН'!$H$6</f>
        <v>1544.2882300199999</v>
      </c>
      <c r="J88" s="37">
        <f>SUMIFS(СВЦЭМ!$C$34:$C$777,СВЦЭМ!$A$34:$A$777,$A88,СВЦЭМ!$B$34:$B$777,J$83)+'СЕТ СН'!$H$9+СВЦЭМ!$D$10+'СЕТ СН'!$H$6</f>
        <v>1541.72075722</v>
      </c>
      <c r="K88" s="37">
        <f>SUMIFS(СВЦЭМ!$C$34:$C$777,СВЦЭМ!$A$34:$A$777,$A88,СВЦЭМ!$B$34:$B$777,K$83)+'СЕТ СН'!$H$9+СВЦЭМ!$D$10+'СЕТ СН'!$H$6</f>
        <v>1504.6892639900002</v>
      </c>
      <c r="L88" s="37">
        <f>SUMIFS(СВЦЭМ!$C$34:$C$777,СВЦЭМ!$A$34:$A$777,$A88,СВЦЭМ!$B$34:$B$777,L$83)+'СЕТ СН'!$H$9+СВЦЭМ!$D$10+'СЕТ СН'!$H$6</f>
        <v>1501.4446749000001</v>
      </c>
      <c r="M88" s="37">
        <f>SUMIFS(СВЦЭМ!$C$34:$C$777,СВЦЭМ!$A$34:$A$777,$A88,СВЦЭМ!$B$34:$B$777,M$83)+'СЕТ СН'!$H$9+СВЦЭМ!$D$10+'СЕТ СН'!$H$6</f>
        <v>1561.0427200900001</v>
      </c>
      <c r="N88" s="37">
        <f>SUMIFS(СВЦЭМ!$C$34:$C$777,СВЦЭМ!$A$34:$A$777,$A88,СВЦЭМ!$B$34:$B$777,N$83)+'СЕТ СН'!$H$9+СВЦЭМ!$D$10+'СЕТ СН'!$H$6</f>
        <v>1589.7863345400001</v>
      </c>
      <c r="O88" s="37">
        <f>SUMIFS(СВЦЭМ!$C$34:$C$777,СВЦЭМ!$A$34:$A$777,$A88,СВЦЭМ!$B$34:$B$777,O$83)+'СЕТ СН'!$H$9+СВЦЭМ!$D$10+'СЕТ СН'!$H$6</f>
        <v>2029.6955583200001</v>
      </c>
      <c r="P88" s="37">
        <f>SUMIFS(СВЦЭМ!$C$34:$C$777,СВЦЭМ!$A$34:$A$777,$A88,СВЦЭМ!$B$34:$B$777,P$83)+'СЕТ СН'!$H$9+СВЦЭМ!$D$10+'СЕТ СН'!$H$6</f>
        <v>2203.2927317600002</v>
      </c>
      <c r="Q88" s="37">
        <f>SUMIFS(СВЦЭМ!$C$34:$C$777,СВЦЭМ!$A$34:$A$777,$A88,СВЦЭМ!$B$34:$B$777,Q$83)+'СЕТ СН'!$H$9+СВЦЭМ!$D$10+'СЕТ СН'!$H$6</f>
        <v>1919.6945502500002</v>
      </c>
      <c r="R88" s="37">
        <f>SUMIFS(СВЦЭМ!$C$34:$C$777,СВЦЭМ!$A$34:$A$777,$A88,СВЦЭМ!$B$34:$B$777,R$83)+'СЕТ СН'!$H$9+СВЦЭМ!$D$10+'СЕТ СН'!$H$6</f>
        <v>1534.9170505100001</v>
      </c>
      <c r="S88" s="37">
        <f>SUMIFS(СВЦЭМ!$C$34:$C$777,СВЦЭМ!$A$34:$A$777,$A88,СВЦЭМ!$B$34:$B$777,S$83)+'СЕТ СН'!$H$9+СВЦЭМ!$D$10+'СЕТ СН'!$H$6</f>
        <v>1541.3260808499999</v>
      </c>
      <c r="T88" s="37">
        <f>SUMIFS(СВЦЭМ!$C$34:$C$777,СВЦЭМ!$A$34:$A$777,$A88,СВЦЭМ!$B$34:$B$777,T$83)+'СЕТ СН'!$H$9+СВЦЭМ!$D$10+'СЕТ СН'!$H$6</f>
        <v>1488.2555831300001</v>
      </c>
      <c r="U88" s="37">
        <f>SUMIFS(СВЦЭМ!$C$34:$C$777,СВЦЭМ!$A$34:$A$777,$A88,СВЦЭМ!$B$34:$B$777,U$83)+'СЕТ СН'!$H$9+СВЦЭМ!$D$10+'СЕТ СН'!$H$6</f>
        <v>1522.6750307299999</v>
      </c>
      <c r="V88" s="37">
        <f>SUMIFS(СВЦЭМ!$C$34:$C$777,СВЦЭМ!$A$34:$A$777,$A88,СВЦЭМ!$B$34:$B$777,V$83)+'СЕТ СН'!$H$9+СВЦЭМ!$D$10+'СЕТ СН'!$H$6</f>
        <v>1500.17813432</v>
      </c>
      <c r="W88" s="37">
        <f>SUMIFS(СВЦЭМ!$C$34:$C$777,СВЦЭМ!$A$34:$A$777,$A88,СВЦЭМ!$B$34:$B$777,W$83)+'СЕТ СН'!$H$9+СВЦЭМ!$D$10+'СЕТ СН'!$H$6</f>
        <v>1534.2342442900001</v>
      </c>
      <c r="X88" s="37">
        <f>SUMIFS(СВЦЭМ!$C$34:$C$777,СВЦЭМ!$A$34:$A$777,$A88,СВЦЭМ!$B$34:$B$777,X$83)+'СЕТ СН'!$H$9+СВЦЭМ!$D$10+'СЕТ СН'!$H$6</f>
        <v>1471.2592484300001</v>
      </c>
      <c r="Y88" s="37">
        <f>SUMIFS(СВЦЭМ!$C$34:$C$777,СВЦЭМ!$A$34:$A$777,$A88,СВЦЭМ!$B$34:$B$777,Y$83)+'СЕТ СН'!$H$9+СВЦЭМ!$D$10+'СЕТ СН'!$H$6</f>
        <v>1488.2407220800001</v>
      </c>
    </row>
    <row r="89" spans="1:25" ht="15.75" x14ac:dyDescent="0.2">
      <c r="A89" s="36">
        <f t="shared" si="2"/>
        <v>42588</v>
      </c>
      <c r="B89" s="37">
        <f>SUMIFS(СВЦЭМ!$C$34:$C$777,СВЦЭМ!$A$34:$A$777,$A89,СВЦЭМ!$B$34:$B$777,B$83)+'СЕТ СН'!$H$9+СВЦЭМ!$D$10+'СЕТ СН'!$H$6</f>
        <v>1602.1650761400001</v>
      </c>
      <c r="C89" s="37">
        <f>SUMIFS(СВЦЭМ!$C$34:$C$777,СВЦЭМ!$A$34:$A$777,$A89,СВЦЭМ!$B$34:$B$777,C$83)+'СЕТ СН'!$H$9+СВЦЭМ!$D$10+'СЕТ СН'!$H$6</f>
        <v>1691.0171505200001</v>
      </c>
      <c r="D89" s="37">
        <f>SUMIFS(СВЦЭМ!$C$34:$C$777,СВЦЭМ!$A$34:$A$777,$A89,СВЦЭМ!$B$34:$B$777,D$83)+'СЕТ СН'!$H$9+СВЦЭМ!$D$10+'СЕТ СН'!$H$6</f>
        <v>1736.1079477799999</v>
      </c>
      <c r="E89" s="37">
        <f>SUMIFS(СВЦЭМ!$C$34:$C$777,СВЦЭМ!$A$34:$A$777,$A89,СВЦЭМ!$B$34:$B$777,E$83)+'СЕТ СН'!$H$9+СВЦЭМ!$D$10+'СЕТ СН'!$H$6</f>
        <v>1770.9530551600001</v>
      </c>
      <c r="F89" s="37">
        <f>SUMIFS(СВЦЭМ!$C$34:$C$777,СВЦЭМ!$A$34:$A$777,$A89,СВЦЭМ!$B$34:$B$777,F$83)+'СЕТ СН'!$H$9+СВЦЭМ!$D$10+'СЕТ СН'!$H$6</f>
        <v>1808.5192803499999</v>
      </c>
      <c r="G89" s="37">
        <f>SUMIFS(СВЦЭМ!$C$34:$C$777,СВЦЭМ!$A$34:$A$777,$A89,СВЦЭМ!$B$34:$B$777,G$83)+'СЕТ СН'!$H$9+СВЦЭМ!$D$10+'СЕТ СН'!$H$6</f>
        <v>1809.92721669</v>
      </c>
      <c r="H89" s="37">
        <f>SUMIFS(СВЦЭМ!$C$34:$C$777,СВЦЭМ!$A$34:$A$777,$A89,СВЦЭМ!$B$34:$B$777,H$83)+'СЕТ СН'!$H$9+СВЦЭМ!$D$10+'СЕТ СН'!$H$6</f>
        <v>1772.3982270400002</v>
      </c>
      <c r="I89" s="37">
        <f>SUMIFS(СВЦЭМ!$C$34:$C$777,СВЦЭМ!$A$34:$A$777,$A89,СВЦЭМ!$B$34:$B$777,I$83)+'СЕТ СН'!$H$9+СВЦЭМ!$D$10+'СЕТ СН'!$H$6</f>
        <v>1676.9816243300002</v>
      </c>
      <c r="J89" s="37">
        <f>SUMIFS(СВЦЭМ!$C$34:$C$777,СВЦЭМ!$A$34:$A$777,$A89,СВЦЭМ!$B$34:$B$777,J$83)+'СЕТ СН'!$H$9+СВЦЭМ!$D$10+'СЕТ СН'!$H$6</f>
        <v>1567.3711990400002</v>
      </c>
      <c r="K89" s="37">
        <f>SUMIFS(СВЦЭМ!$C$34:$C$777,СВЦЭМ!$A$34:$A$777,$A89,СВЦЭМ!$B$34:$B$777,K$83)+'СЕТ СН'!$H$9+СВЦЭМ!$D$10+'СЕТ СН'!$H$6</f>
        <v>1556.0523802500002</v>
      </c>
      <c r="L89" s="37">
        <f>SUMIFS(СВЦЭМ!$C$34:$C$777,СВЦЭМ!$A$34:$A$777,$A89,СВЦЭМ!$B$34:$B$777,L$83)+'СЕТ СН'!$H$9+СВЦЭМ!$D$10+'СЕТ СН'!$H$6</f>
        <v>1593.97914545</v>
      </c>
      <c r="M89" s="37">
        <f>SUMIFS(СВЦЭМ!$C$34:$C$777,СВЦЭМ!$A$34:$A$777,$A89,СВЦЭМ!$B$34:$B$777,M$83)+'СЕТ СН'!$H$9+СВЦЭМ!$D$10+'СЕТ СН'!$H$6</f>
        <v>1538.0612992199999</v>
      </c>
      <c r="N89" s="37">
        <f>SUMIFS(СВЦЭМ!$C$34:$C$777,СВЦЭМ!$A$34:$A$777,$A89,СВЦЭМ!$B$34:$B$777,N$83)+'СЕТ СН'!$H$9+СВЦЭМ!$D$10+'СЕТ СН'!$H$6</f>
        <v>1516.4768312599999</v>
      </c>
      <c r="O89" s="37">
        <f>SUMIFS(СВЦЭМ!$C$34:$C$777,СВЦЭМ!$A$34:$A$777,$A89,СВЦЭМ!$B$34:$B$777,O$83)+'СЕТ СН'!$H$9+СВЦЭМ!$D$10+'СЕТ СН'!$H$6</f>
        <v>1512.5380215700002</v>
      </c>
      <c r="P89" s="37">
        <f>SUMIFS(СВЦЭМ!$C$34:$C$777,СВЦЭМ!$A$34:$A$777,$A89,СВЦЭМ!$B$34:$B$777,P$83)+'СЕТ СН'!$H$9+СВЦЭМ!$D$10+'СЕТ СН'!$H$6</f>
        <v>1524.6486488700002</v>
      </c>
      <c r="Q89" s="37">
        <f>SUMIFS(СВЦЭМ!$C$34:$C$777,СВЦЭМ!$A$34:$A$777,$A89,СВЦЭМ!$B$34:$B$777,Q$83)+'СЕТ СН'!$H$9+СВЦЭМ!$D$10+'СЕТ СН'!$H$6</f>
        <v>1599.76206426</v>
      </c>
      <c r="R89" s="37">
        <f>SUMIFS(СВЦЭМ!$C$34:$C$777,СВЦЭМ!$A$34:$A$777,$A89,СВЦЭМ!$B$34:$B$777,R$83)+'СЕТ СН'!$H$9+СВЦЭМ!$D$10+'СЕТ СН'!$H$6</f>
        <v>1505.5623004900001</v>
      </c>
      <c r="S89" s="37">
        <f>SUMIFS(СВЦЭМ!$C$34:$C$777,СВЦЭМ!$A$34:$A$777,$A89,СВЦЭМ!$B$34:$B$777,S$83)+'СЕТ СН'!$H$9+СВЦЭМ!$D$10+'СЕТ СН'!$H$6</f>
        <v>1500.4027840600002</v>
      </c>
      <c r="T89" s="37">
        <f>SUMIFS(СВЦЭМ!$C$34:$C$777,СВЦЭМ!$A$34:$A$777,$A89,СВЦЭМ!$B$34:$B$777,T$83)+'СЕТ СН'!$H$9+СВЦЭМ!$D$10+'СЕТ СН'!$H$6</f>
        <v>1509.40729994</v>
      </c>
      <c r="U89" s="37">
        <f>SUMIFS(СВЦЭМ!$C$34:$C$777,СВЦЭМ!$A$34:$A$777,$A89,СВЦЭМ!$B$34:$B$777,U$83)+'СЕТ СН'!$H$9+СВЦЭМ!$D$10+'СЕТ СН'!$H$6</f>
        <v>1496.1960792700002</v>
      </c>
      <c r="V89" s="37">
        <f>SUMIFS(СВЦЭМ!$C$34:$C$777,СВЦЭМ!$A$34:$A$777,$A89,СВЦЭМ!$B$34:$B$777,V$83)+'СЕТ СН'!$H$9+СВЦЭМ!$D$10+'СЕТ СН'!$H$6</f>
        <v>1513.9405699200001</v>
      </c>
      <c r="W89" s="37">
        <f>SUMIFS(СВЦЭМ!$C$34:$C$777,СВЦЭМ!$A$34:$A$777,$A89,СВЦЭМ!$B$34:$B$777,W$83)+'СЕТ СН'!$H$9+СВЦЭМ!$D$10+'СЕТ СН'!$H$6</f>
        <v>1530.8657530800001</v>
      </c>
      <c r="X89" s="37">
        <f>SUMIFS(СВЦЭМ!$C$34:$C$777,СВЦЭМ!$A$34:$A$777,$A89,СВЦЭМ!$B$34:$B$777,X$83)+'СЕТ СН'!$H$9+СВЦЭМ!$D$10+'СЕТ СН'!$H$6</f>
        <v>1483.3496637799999</v>
      </c>
      <c r="Y89" s="37">
        <f>SUMIFS(СВЦЭМ!$C$34:$C$777,СВЦЭМ!$A$34:$A$777,$A89,СВЦЭМ!$B$34:$B$777,Y$83)+'СЕТ СН'!$H$9+СВЦЭМ!$D$10+'СЕТ СН'!$H$6</f>
        <v>1508.5396458600001</v>
      </c>
    </row>
    <row r="90" spans="1:25" ht="15.75" x14ac:dyDescent="0.2">
      <c r="A90" s="36">
        <f t="shared" si="2"/>
        <v>42589</v>
      </c>
      <c r="B90" s="37">
        <f>SUMIFS(СВЦЭМ!$C$34:$C$777,СВЦЭМ!$A$34:$A$777,$A90,СВЦЭМ!$B$34:$B$777,B$83)+'СЕТ СН'!$H$9+СВЦЭМ!$D$10+'СЕТ СН'!$H$6</f>
        <v>1569.1945899699999</v>
      </c>
      <c r="C90" s="37">
        <f>SUMIFS(СВЦЭМ!$C$34:$C$777,СВЦЭМ!$A$34:$A$777,$A90,СВЦЭМ!$B$34:$B$777,C$83)+'СЕТ СН'!$H$9+СВЦЭМ!$D$10+'СЕТ СН'!$H$6</f>
        <v>1663.9967823400002</v>
      </c>
      <c r="D90" s="37">
        <f>SUMIFS(СВЦЭМ!$C$34:$C$777,СВЦЭМ!$A$34:$A$777,$A90,СВЦЭМ!$B$34:$B$777,D$83)+'СЕТ СН'!$H$9+СВЦЭМ!$D$10+'СЕТ СН'!$H$6</f>
        <v>1730.31413122</v>
      </c>
      <c r="E90" s="37">
        <f>SUMIFS(СВЦЭМ!$C$34:$C$777,СВЦЭМ!$A$34:$A$777,$A90,СВЦЭМ!$B$34:$B$777,E$83)+'СЕТ СН'!$H$9+СВЦЭМ!$D$10+'СЕТ СН'!$H$6</f>
        <v>1765.1133963800003</v>
      </c>
      <c r="F90" s="37">
        <f>SUMIFS(СВЦЭМ!$C$34:$C$777,СВЦЭМ!$A$34:$A$777,$A90,СВЦЭМ!$B$34:$B$777,F$83)+'СЕТ СН'!$H$9+СВЦЭМ!$D$10+'СЕТ СН'!$H$6</f>
        <v>1775.3626641400001</v>
      </c>
      <c r="G90" s="37">
        <f>SUMIFS(СВЦЭМ!$C$34:$C$777,СВЦЭМ!$A$34:$A$777,$A90,СВЦЭМ!$B$34:$B$777,G$83)+'СЕТ СН'!$H$9+СВЦЭМ!$D$10+'СЕТ СН'!$H$6</f>
        <v>1783.2798198700002</v>
      </c>
      <c r="H90" s="37">
        <f>SUMIFS(СВЦЭМ!$C$34:$C$777,СВЦЭМ!$A$34:$A$777,$A90,СВЦЭМ!$B$34:$B$777,H$83)+'СЕТ СН'!$H$9+СВЦЭМ!$D$10+'СЕТ СН'!$H$6</f>
        <v>1739.4651721600003</v>
      </c>
      <c r="I90" s="37">
        <f>SUMIFS(СВЦЭМ!$C$34:$C$777,СВЦЭМ!$A$34:$A$777,$A90,СВЦЭМ!$B$34:$B$777,I$83)+'СЕТ СН'!$H$9+СВЦЭМ!$D$10+'СЕТ СН'!$H$6</f>
        <v>1699.7363741300001</v>
      </c>
      <c r="J90" s="37">
        <f>SUMIFS(СВЦЭМ!$C$34:$C$777,СВЦЭМ!$A$34:$A$777,$A90,СВЦЭМ!$B$34:$B$777,J$83)+'СЕТ СН'!$H$9+СВЦЭМ!$D$10+'СЕТ СН'!$H$6</f>
        <v>1603.76413245</v>
      </c>
      <c r="K90" s="37">
        <f>SUMIFS(СВЦЭМ!$C$34:$C$777,СВЦЭМ!$A$34:$A$777,$A90,СВЦЭМ!$B$34:$B$777,K$83)+'СЕТ СН'!$H$9+СВЦЭМ!$D$10+'СЕТ СН'!$H$6</f>
        <v>1542.09727361</v>
      </c>
      <c r="L90" s="37">
        <f>SUMIFS(СВЦЭМ!$C$34:$C$777,СВЦЭМ!$A$34:$A$777,$A90,СВЦЭМ!$B$34:$B$777,L$83)+'СЕТ СН'!$H$9+СВЦЭМ!$D$10+'СЕТ СН'!$H$6</f>
        <v>1577.7794846400002</v>
      </c>
      <c r="M90" s="37">
        <f>SUMIFS(СВЦЭМ!$C$34:$C$777,СВЦЭМ!$A$34:$A$777,$A90,СВЦЭМ!$B$34:$B$777,M$83)+'СЕТ СН'!$H$9+СВЦЭМ!$D$10+'СЕТ СН'!$H$6</f>
        <v>1549.4537290600001</v>
      </c>
      <c r="N90" s="37">
        <f>SUMIFS(СВЦЭМ!$C$34:$C$777,СВЦЭМ!$A$34:$A$777,$A90,СВЦЭМ!$B$34:$B$777,N$83)+'СЕТ СН'!$H$9+СВЦЭМ!$D$10+'СЕТ СН'!$H$6</f>
        <v>1511.3178838700001</v>
      </c>
      <c r="O90" s="37">
        <f>SUMIFS(СВЦЭМ!$C$34:$C$777,СВЦЭМ!$A$34:$A$777,$A90,СВЦЭМ!$B$34:$B$777,O$83)+'СЕТ СН'!$H$9+СВЦЭМ!$D$10+'СЕТ СН'!$H$6</f>
        <v>1517.0526617300002</v>
      </c>
      <c r="P90" s="37">
        <f>SUMIFS(СВЦЭМ!$C$34:$C$777,СВЦЭМ!$A$34:$A$777,$A90,СВЦЭМ!$B$34:$B$777,P$83)+'СЕТ СН'!$H$9+СВЦЭМ!$D$10+'СЕТ СН'!$H$6</f>
        <v>1622.2962696300001</v>
      </c>
      <c r="Q90" s="37">
        <f>SUMIFS(СВЦЭМ!$C$34:$C$777,СВЦЭМ!$A$34:$A$777,$A90,СВЦЭМ!$B$34:$B$777,Q$83)+'СЕТ СН'!$H$9+СВЦЭМ!$D$10+'СЕТ СН'!$H$6</f>
        <v>1541.3822645499999</v>
      </c>
      <c r="R90" s="37">
        <f>SUMIFS(СВЦЭМ!$C$34:$C$777,СВЦЭМ!$A$34:$A$777,$A90,СВЦЭМ!$B$34:$B$777,R$83)+'СЕТ СН'!$H$9+СВЦЭМ!$D$10+'СЕТ СН'!$H$6</f>
        <v>1538.01623154</v>
      </c>
      <c r="S90" s="37">
        <f>SUMIFS(СВЦЭМ!$C$34:$C$777,СВЦЭМ!$A$34:$A$777,$A90,СВЦЭМ!$B$34:$B$777,S$83)+'СЕТ СН'!$H$9+СВЦЭМ!$D$10+'СЕТ СН'!$H$6</f>
        <v>1567.8038090800001</v>
      </c>
      <c r="T90" s="37">
        <f>SUMIFS(СВЦЭМ!$C$34:$C$777,СВЦЭМ!$A$34:$A$777,$A90,СВЦЭМ!$B$34:$B$777,T$83)+'СЕТ СН'!$H$9+СВЦЭМ!$D$10+'СЕТ СН'!$H$6</f>
        <v>1617.4404981100001</v>
      </c>
      <c r="U90" s="37">
        <f>SUMIFS(СВЦЭМ!$C$34:$C$777,СВЦЭМ!$A$34:$A$777,$A90,СВЦЭМ!$B$34:$B$777,U$83)+'СЕТ СН'!$H$9+СВЦЭМ!$D$10+'СЕТ СН'!$H$6</f>
        <v>1541.6695821400001</v>
      </c>
      <c r="V90" s="37">
        <f>SUMIFS(СВЦЭМ!$C$34:$C$777,СВЦЭМ!$A$34:$A$777,$A90,СВЦЭМ!$B$34:$B$777,V$83)+'СЕТ СН'!$H$9+СВЦЭМ!$D$10+'СЕТ СН'!$H$6</f>
        <v>1552.1913586999999</v>
      </c>
      <c r="W90" s="37">
        <f>SUMIFS(СВЦЭМ!$C$34:$C$777,СВЦЭМ!$A$34:$A$777,$A90,СВЦЭМ!$B$34:$B$777,W$83)+'СЕТ СН'!$H$9+СВЦЭМ!$D$10+'СЕТ СН'!$H$6</f>
        <v>1566.0436610100001</v>
      </c>
      <c r="X90" s="37">
        <f>SUMIFS(СВЦЭМ!$C$34:$C$777,СВЦЭМ!$A$34:$A$777,$A90,СВЦЭМ!$B$34:$B$777,X$83)+'СЕТ СН'!$H$9+СВЦЭМ!$D$10+'СЕТ СН'!$H$6</f>
        <v>1539.3669485</v>
      </c>
      <c r="Y90" s="37">
        <f>SUMIFS(СВЦЭМ!$C$34:$C$777,СВЦЭМ!$A$34:$A$777,$A90,СВЦЭМ!$B$34:$B$777,Y$83)+'СЕТ СН'!$H$9+СВЦЭМ!$D$10+'СЕТ СН'!$H$6</f>
        <v>1502.5283762900001</v>
      </c>
    </row>
    <row r="91" spans="1:25" ht="15.75" x14ac:dyDescent="0.2">
      <c r="A91" s="36">
        <f t="shared" si="2"/>
        <v>42590</v>
      </c>
      <c r="B91" s="37">
        <f>SUMIFS(СВЦЭМ!$C$34:$C$777,СВЦЭМ!$A$34:$A$777,$A91,СВЦЭМ!$B$34:$B$777,B$83)+'СЕТ СН'!$H$9+СВЦЭМ!$D$10+'СЕТ СН'!$H$6</f>
        <v>1542.0662393699999</v>
      </c>
      <c r="C91" s="37">
        <f>SUMIFS(СВЦЭМ!$C$34:$C$777,СВЦЭМ!$A$34:$A$777,$A91,СВЦЭМ!$B$34:$B$777,C$83)+'СЕТ СН'!$H$9+СВЦЭМ!$D$10+'СЕТ СН'!$H$6</f>
        <v>1625.7974579700003</v>
      </c>
      <c r="D91" s="37">
        <f>SUMIFS(СВЦЭМ!$C$34:$C$777,СВЦЭМ!$A$34:$A$777,$A91,СВЦЭМ!$B$34:$B$777,D$83)+'СЕТ СН'!$H$9+СВЦЭМ!$D$10+'СЕТ СН'!$H$6</f>
        <v>1685.1614308200001</v>
      </c>
      <c r="E91" s="37">
        <f>SUMIFS(СВЦЭМ!$C$34:$C$777,СВЦЭМ!$A$34:$A$777,$A91,СВЦЭМ!$B$34:$B$777,E$83)+'СЕТ СН'!$H$9+СВЦЭМ!$D$10+'СЕТ СН'!$H$6</f>
        <v>1731.2715145900002</v>
      </c>
      <c r="F91" s="37">
        <f>SUMIFS(СВЦЭМ!$C$34:$C$777,СВЦЭМ!$A$34:$A$777,$A91,СВЦЭМ!$B$34:$B$777,F$83)+'СЕТ СН'!$H$9+СВЦЭМ!$D$10+'СЕТ СН'!$H$6</f>
        <v>1746.9122079100002</v>
      </c>
      <c r="G91" s="37">
        <f>SUMIFS(СВЦЭМ!$C$34:$C$777,СВЦЭМ!$A$34:$A$777,$A91,СВЦЭМ!$B$34:$B$777,G$83)+'СЕТ СН'!$H$9+СВЦЭМ!$D$10+'СЕТ СН'!$H$6</f>
        <v>1718.4560314200003</v>
      </c>
      <c r="H91" s="37">
        <f>SUMIFS(СВЦЭМ!$C$34:$C$777,СВЦЭМ!$A$34:$A$777,$A91,СВЦЭМ!$B$34:$B$777,H$83)+'СЕТ СН'!$H$9+СВЦЭМ!$D$10+'СЕТ СН'!$H$6</f>
        <v>1657.7644076800002</v>
      </c>
      <c r="I91" s="37">
        <f>SUMIFS(СВЦЭМ!$C$34:$C$777,СВЦЭМ!$A$34:$A$777,$A91,СВЦЭМ!$B$34:$B$777,I$83)+'СЕТ СН'!$H$9+СВЦЭМ!$D$10+'СЕТ СН'!$H$6</f>
        <v>1594.9047675400002</v>
      </c>
      <c r="J91" s="37">
        <f>SUMIFS(СВЦЭМ!$C$34:$C$777,СВЦЭМ!$A$34:$A$777,$A91,СВЦЭМ!$B$34:$B$777,J$83)+'СЕТ СН'!$H$9+СВЦЭМ!$D$10+'СЕТ СН'!$H$6</f>
        <v>1633.7877448200002</v>
      </c>
      <c r="K91" s="37">
        <f>SUMIFS(СВЦЭМ!$C$34:$C$777,СВЦЭМ!$A$34:$A$777,$A91,СВЦЭМ!$B$34:$B$777,K$83)+'СЕТ СН'!$H$9+СВЦЭМ!$D$10+'СЕТ СН'!$H$6</f>
        <v>1766.6189644800002</v>
      </c>
      <c r="L91" s="37">
        <f>SUMIFS(СВЦЭМ!$C$34:$C$777,СВЦЭМ!$A$34:$A$777,$A91,СВЦЭМ!$B$34:$B$777,L$83)+'СЕТ СН'!$H$9+СВЦЭМ!$D$10+'СЕТ СН'!$H$6</f>
        <v>2112.49521297</v>
      </c>
      <c r="M91" s="37">
        <f>SUMIFS(СВЦЭМ!$C$34:$C$777,СВЦЭМ!$A$34:$A$777,$A91,СВЦЭМ!$B$34:$B$777,M$83)+'СЕТ СН'!$H$9+СВЦЭМ!$D$10+'СЕТ СН'!$H$6</f>
        <v>2074.7614599100002</v>
      </c>
      <c r="N91" s="37">
        <f>SUMIFS(СВЦЭМ!$C$34:$C$777,СВЦЭМ!$A$34:$A$777,$A91,СВЦЭМ!$B$34:$B$777,N$83)+'СЕТ СН'!$H$9+СВЦЭМ!$D$10+'СЕТ СН'!$H$6</f>
        <v>1668.4584771600003</v>
      </c>
      <c r="O91" s="37">
        <f>SUMIFS(СВЦЭМ!$C$34:$C$777,СВЦЭМ!$A$34:$A$777,$A91,СВЦЭМ!$B$34:$B$777,O$83)+'СЕТ СН'!$H$9+СВЦЭМ!$D$10+'СЕТ СН'!$H$6</f>
        <v>1700.58400364</v>
      </c>
      <c r="P91" s="37">
        <f>SUMIFS(СВЦЭМ!$C$34:$C$777,СВЦЭМ!$A$34:$A$777,$A91,СВЦЭМ!$B$34:$B$777,P$83)+'СЕТ СН'!$H$9+СВЦЭМ!$D$10+'СЕТ СН'!$H$6</f>
        <v>1565.6684212300001</v>
      </c>
      <c r="Q91" s="37">
        <f>SUMIFS(СВЦЭМ!$C$34:$C$777,СВЦЭМ!$A$34:$A$777,$A91,СВЦЭМ!$B$34:$B$777,Q$83)+'СЕТ СН'!$H$9+СВЦЭМ!$D$10+'СЕТ СН'!$H$6</f>
        <v>1558.8065233100001</v>
      </c>
      <c r="R91" s="37">
        <f>SUMIFS(СВЦЭМ!$C$34:$C$777,СВЦЭМ!$A$34:$A$777,$A91,СВЦЭМ!$B$34:$B$777,R$83)+'СЕТ СН'!$H$9+СВЦЭМ!$D$10+'СЕТ СН'!$H$6</f>
        <v>1558.51032158</v>
      </c>
      <c r="S91" s="37">
        <f>SUMIFS(СВЦЭМ!$C$34:$C$777,СВЦЭМ!$A$34:$A$777,$A91,СВЦЭМ!$B$34:$B$777,S$83)+'СЕТ СН'!$H$9+СВЦЭМ!$D$10+'СЕТ СН'!$H$6</f>
        <v>1655.3075632</v>
      </c>
      <c r="T91" s="37">
        <f>SUMIFS(СВЦЭМ!$C$34:$C$777,СВЦЭМ!$A$34:$A$777,$A91,СВЦЭМ!$B$34:$B$777,T$83)+'СЕТ СН'!$H$9+СВЦЭМ!$D$10+'СЕТ СН'!$H$6</f>
        <v>1625.4132152300003</v>
      </c>
      <c r="U91" s="37">
        <f>SUMIFS(СВЦЭМ!$C$34:$C$777,СВЦЭМ!$A$34:$A$777,$A91,СВЦЭМ!$B$34:$B$777,U$83)+'СЕТ СН'!$H$9+СВЦЭМ!$D$10+'СЕТ СН'!$H$6</f>
        <v>1622.1697250699999</v>
      </c>
      <c r="V91" s="37">
        <f>SUMIFS(СВЦЭМ!$C$34:$C$777,СВЦЭМ!$A$34:$A$777,$A91,СВЦЭМ!$B$34:$B$777,V$83)+'СЕТ СН'!$H$9+СВЦЭМ!$D$10+'СЕТ СН'!$H$6</f>
        <v>1657.5143845400003</v>
      </c>
      <c r="W91" s="37">
        <f>SUMIFS(СВЦЭМ!$C$34:$C$777,СВЦЭМ!$A$34:$A$777,$A91,СВЦЭМ!$B$34:$B$777,W$83)+'СЕТ СН'!$H$9+СВЦЭМ!$D$10+'СЕТ СН'!$H$6</f>
        <v>1677.43443673</v>
      </c>
      <c r="X91" s="37">
        <f>SUMIFS(СВЦЭМ!$C$34:$C$777,СВЦЭМ!$A$34:$A$777,$A91,СВЦЭМ!$B$34:$B$777,X$83)+'СЕТ СН'!$H$9+СВЦЭМ!$D$10+'СЕТ СН'!$H$6</f>
        <v>1561.46288899</v>
      </c>
      <c r="Y91" s="37">
        <f>SUMIFS(СВЦЭМ!$C$34:$C$777,СВЦЭМ!$A$34:$A$777,$A91,СВЦЭМ!$B$34:$B$777,Y$83)+'СЕТ СН'!$H$9+СВЦЭМ!$D$10+'СЕТ СН'!$H$6</f>
        <v>1581.2239025600002</v>
      </c>
    </row>
    <row r="92" spans="1:25" ht="15.75" x14ac:dyDescent="0.2">
      <c r="A92" s="36">
        <f t="shared" si="2"/>
        <v>42591</v>
      </c>
      <c r="B92" s="37">
        <f>SUMIFS(СВЦЭМ!$C$34:$C$777,СВЦЭМ!$A$34:$A$777,$A92,СВЦЭМ!$B$34:$B$777,B$83)+'СЕТ СН'!$H$9+СВЦЭМ!$D$10+'СЕТ СН'!$H$6</f>
        <v>1622.48200873</v>
      </c>
      <c r="C92" s="37">
        <f>SUMIFS(СВЦЭМ!$C$34:$C$777,СВЦЭМ!$A$34:$A$777,$A92,СВЦЭМ!$B$34:$B$777,C$83)+'СЕТ СН'!$H$9+СВЦЭМ!$D$10+'СЕТ СН'!$H$6</f>
        <v>1714.2950942699999</v>
      </c>
      <c r="D92" s="37">
        <f>SUMIFS(СВЦЭМ!$C$34:$C$777,СВЦЭМ!$A$34:$A$777,$A92,СВЦЭМ!$B$34:$B$777,D$83)+'СЕТ СН'!$H$9+СВЦЭМ!$D$10+'СЕТ СН'!$H$6</f>
        <v>1749.7092819600002</v>
      </c>
      <c r="E92" s="37">
        <f>SUMIFS(СВЦЭМ!$C$34:$C$777,СВЦЭМ!$A$34:$A$777,$A92,СВЦЭМ!$B$34:$B$777,E$83)+'СЕТ СН'!$H$9+СВЦЭМ!$D$10+'СЕТ СН'!$H$6</f>
        <v>1742.9574199600002</v>
      </c>
      <c r="F92" s="37">
        <f>SUMIFS(СВЦЭМ!$C$34:$C$777,СВЦЭМ!$A$34:$A$777,$A92,СВЦЭМ!$B$34:$B$777,F$83)+'СЕТ СН'!$H$9+СВЦЭМ!$D$10+'СЕТ СН'!$H$6</f>
        <v>1692.7805925299999</v>
      </c>
      <c r="G92" s="37">
        <f>SUMIFS(СВЦЭМ!$C$34:$C$777,СВЦЭМ!$A$34:$A$777,$A92,СВЦЭМ!$B$34:$B$777,G$83)+'СЕТ СН'!$H$9+СВЦЭМ!$D$10+'СЕТ СН'!$H$6</f>
        <v>1741.14422453</v>
      </c>
      <c r="H92" s="37">
        <f>SUMIFS(СВЦЭМ!$C$34:$C$777,СВЦЭМ!$A$34:$A$777,$A92,СВЦЭМ!$B$34:$B$777,H$83)+'СЕТ СН'!$H$9+СВЦЭМ!$D$10+'СЕТ СН'!$H$6</f>
        <v>1616.5434759099999</v>
      </c>
      <c r="I92" s="37">
        <f>SUMIFS(СВЦЭМ!$C$34:$C$777,СВЦЭМ!$A$34:$A$777,$A92,СВЦЭМ!$B$34:$B$777,I$83)+'СЕТ СН'!$H$9+СВЦЭМ!$D$10+'СЕТ СН'!$H$6</f>
        <v>1579.9644980500002</v>
      </c>
      <c r="J92" s="37">
        <f>SUMIFS(СВЦЭМ!$C$34:$C$777,СВЦЭМ!$A$34:$A$777,$A92,СВЦЭМ!$B$34:$B$777,J$83)+'СЕТ СН'!$H$9+СВЦЭМ!$D$10+'СЕТ СН'!$H$6</f>
        <v>1549.4950237800001</v>
      </c>
      <c r="K92" s="37">
        <f>SUMIFS(СВЦЭМ!$C$34:$C$777,СВЦЭМ!$A$34:$A$777,$A92,СВЦЭМ!$B$34:$B$777,K$83)+'СЕТ СН'!$H$9+СВЦЭМ!$D$10+'СЕТ СН'!$H$6</f>
        <v>1584.6111492800001</v>
      </c>
      <c r="L92" s="37">
        <f>SUMIFS(СВЦЭМ!$C$34:$C$777,СВЦЭМ!$A$34:$A$777,$A92,СВЦЭМ!$B$34:$B$777,L$83)+'СЕТ СН'!$H$9+СВЦЭМ!$D$10+'СЕТ СН'!$H$6</f>
        <v>1603.9647292200002</v>
      </c>
      <c r="M92" s="37">
        <f>SUMIFS(СВЦЭМ!$C$34:$C$777,СВЦЭМ!$A$34:$A$777,$A92,СВЦЭМ!$B$34:$B$777,M$83)+'СЕТ СН'!$H$9+СВЦЭМ!$D$10+'СЕТ СН'!$H$6</f>
        <v>1618.6102588900003</v>
      </c>
      <c r="N92" s="37">
        <f>SUMIFS(СВЦЭМ!$C$34:$C$777,СВЦЭМ!$A$34:$A$777,$A92,СВЦЭМ!$B$34:$B$777,N$83)+'СЕТ СН'!$H$9+СВЦЭМ!$D$10+'СЕТ СН'!$H$6</f>
        <v>1645.9289214700002</v>
      </c>
      <c r="O92" s="37">
        <f>SUMIFS(СВЦЭМ!$C$34:$C$777,СВЦЭМ!$A$34:$A$777,$A92,СВЦЭМ!$B$34:$B$777,O$83)+'СЕТ СН'!$H$9+СВЦЭМ!$D$10+'СЕТ СН'!$H$6</f>
        <v>1634.3804954800003</v>
      </c>
      <c r="P92" s="37">
        <f>SUMIFS(СВЦЭМ!$C$34:$C$777,СВЦЭМ!$A$34:$A$777,$A92,СВЦЭМ!$B$34:$B$777,P$83)+'СЕТ СН'!$H$9+СВЦЭМ!$D$10+'СЕТ СН'!$H$6</f>
        <v>1638.2881910999999</v>
      </c>
      <c r="Q92" s="37">
        <f>SUMIFS(СВЦЭМ!$C$34:$C$777,СВЦЭМ!$A$34:$A$777,$A92,СВЦЭМ!$B$34:$B$777,Q$83)+'СЕТ СН'!$H$9+СВЦЭМ!$D$10+'СЕТ СН'!$H$6</f>
        <v>1610.6014386300001</v>
      </c>
      <c r="R92" s="37">
        <f>SUMIFS(СВЦЭМ!$C$34:$C$777,СВЦЭМ!$A$34:$A$777,$A92,СВЦЭМ!$B$34:$B$777,R$83)+'СЕТ СН'!$H$9+СВЦЭМ!$D$10+'СЕТ СН'!$H$6</f>
        <v>1634.7834171500003</v>
      </c>
      <c r="S92" s="37">
        <f>SUMIFS(СВЦЭМ!$C$34:$C$777,СВЦЭМ!$A$34:$A$777,$A92,СВЦЭМ!$B$34:$B$777,S$83)+'СЕТ СН'!$H$9+СВЦЭМ!$D$10+'СЕТ СН'!$H$6</f>
        <v>1673.7793308700002</v>
      </c>
      <c r="T92" s="37">
        <f>SUMIFS(СВЦЭМ!$C$34:$C$777,СВЦЭМ!$A$34:$A$777,$A92,СВЦЭМ!$B$34:$B$777,T$83)+'СЕТ СН'!$H$9+СВЦЭМ!$D$10+'СЕТ СН'!$H$6</f>
        <v>1667.5480174700001</v>
      </c>
      <c r="U92" s="37">
        <f>SUMIFS(СВЦЭМ!$C$34:$C$777,СВЦЭМ!$A$34:$A$777,$A92,СВЦЭМ!$B$34:$B$777,U$83)+'СЕТ СН'!$H$9+СВЦЭМ!$D$10+'СЕТ СН'!$H$6</f>
        <v>1585.2488462599999</v>
      </c>
      <c r="V92" s="37">
        <f>SUMIFS(СВЦЭМ!$C$34:$C$777,СВЦЭМ!$A$34:$A$777,$A92,СВЦЭМ!$B$34:$B$777,V$83)+'СЕТ СН'!$H$9+СВЦЭМ!$D$10+'СЕТ СН'!$H$6</f>
        <v>1580.5347341199999</v>
      </c>
      <c r="W92" s="37">
        <f>SUMIFS(СВЦЭМ!$C$34:$C$777,СВЦЭМ!$A$34:$A$777,$A92,СВЦЭМ!$B$34:$B$777,W$83)+'СЕТ СН'!$H$9+СВЦЭМ!$D$10+'СЕТ СН'!$H$6</f>
        <v>1632.1879630500002</v>
      </c>
      <c r="X92" s="37">
        <f>SUMIFS(СВЦЭМ!$C$34:$C$777,СВЦЭМ!$A$34:$A$777,$A92,СВЦЭМ!$B$34:$B$777,X$83)+'СЕТ СН'!$H$9+СВЦЭМ!$D$10+'СЕТ СН'!$H$6</f>
        <v>1522.93367356</v>
      </c>
      <c r="Y92" s="37">
        <f>SUMIFS(СВЦЭМ!$C$34:$C$777,СВЦЭМ!$A$34:$A$777,$A92,СВЦЭМ!$B$34:$B$777,Y$83)+'СЕТ СН'!$H$9+СВЦЭМ!$D$10+'СЕТ СН'!$H$6</f>
        <v>1531.6810477200002</v>
      </c>
    </row>
    <row r="93" spans="1:25" ht="15.75" x14ac:dyDescent="0.2">
      <c r="A93" s="36">
        <f t="shared" si="2"/>
        <v>42592</v>
      </c>
      <c r="B93" s="37">
        <f>SUMIFS(СВЦЭМ!$C$34:$C$777,СВЦЭМ!$A$34:$A$777,$A93,СВЦЭМ!$B$34:$B$777,B$83)+'СЕТ СН'!$H$9+СВЦЭМ!$D$10+'СЕТ СН'!$H$6</f>
        <v>1620.8090571299999</v>
      </c>
      <c r="C93" s="37">
        <f>SUMIFS(СВЦЭМ!$C$34:$C$777,СВЦЭМ!$A$34:$A$777,$A93,СВЦЭМ!$B$34:$B$777,C$83)+'СЕТ СН'!$H$9+СВЦЭМ!$D$10+'СЕТ СН'!$H$6</f>
        <v>1664.2579632400002</v>
      </c>
      <c r="D93" s="37">
        <f>SUMIFS(СВЦЭМ!$C$34:$C$777,СВЦЭМ!$A$34:$A$777,$A93,СВЦЭМ!$B$34:$B$777,D$83)+'СЕТ СН'!$H$9+СВЦЭМ!$D$10+'СЕТ СН'!$H$6</f>
        <v>1690.2177199299999</v>
      </c>
      <c r="E93" s="37">
        <f>SUMIFS(СВЦЭМ!$C$34:$C$777,СВЦЭМ!$A$34:$A$777,$A93,СВЦЭМ!$B$34:$B$777,E$83)+'СЕТ СН'!$H$9+СВЦЭМ!$D$10+'СЕТ СН'!$H$6</f>
        <v>1683.6219358400003</v>
      </c>
      <c r="F93" s="37">
        <f>SUMIFS(СВЦЭМ!$C$34:$C$777,СВЦЭМ!$A$34:$A$777,$A93,СВЦЭМ!$B$34:$B$777,F$83)+'СЕТ СН'!$H$9+СВЦЭМ!$D$10+'СЕТ СН'!$H$6</f>
        <v>1716.7352215000001</v>
      </c>
      <c r="G93" s="37">
        <f>SUMIFS(СВЦЭМ!$C$34:$C$777,СВЦЭМ!$A$34:$A$777,$A93,СВЦЭМ!$B$34:$B$777,G$83)+'СЕТ СН'!$H$9+СВЦЭМ!$D$10+'СЕТ СН'!$H$6</f>
        <v>1694.0877099700001</v>
      </c>
      <c r="H93" s="37">
        <f>SUMIFS(СВЦЭМ!$C$34:$C$777,СВЦЭМ!$A$34:$A$777,$A93,СВЦЭМ!$B$34:$B$777,H$83)+'СЕТ СН'!$H$9+СВЦЭМ!$D$10+'СЕТ СН'!$H$6</f>
        <v>1646.4352213500001</v>
      </c>
      <c r="I93" s="37">
        <f>SUMIFS(СВЦЭМ!$C$34:$C$777,СВЦЭМ!$A$34:$A$777,$A93,СВЦЭМ!$B$34:$B$777,I$83)+'СЕТ СН'!$H$9+СВЦЭМ!$D$10+'СЕТ СН'!$H$6</f>
        <v>1611.3135544900001</v>
      </c>
      <c r="J93" s="37">
        <f>SUMIFS(СВЦЭМ!$C$34:$C$777,СВЦЭМ!$A$34:$A$777,$A93,СВЦЭМ!$B$34:$B$777,J$83)+'СЕТ СН'!$H$9+СВЦЭМ!$D$10+'СЕТ СН'!$H$6</f>
        <v>1527.6805078000002</v>
      </c>
      <c r="K93" s="37">
        <f>SUMIFS(СВЦЭМ!$C$34:$C$777,СВЦЭМ!$A$34:$A$777,$A93,СВЦЭМ!$B$34:$B$777,K$83)+'СЕТ СН'!$H$9+СВЦЭМ!$D$10+'СЕТ СН'!$H$6</f>
        <v>1288.44915881</v>
      </c>
      <c r="L93" s="37">
        <f>SUMIFS(СВЦЭМ!$C$34:$C$777,СВЦЭМ!$A$34:$A$777,$A93,СВЦЭМ!$B$34:$B$777,L$83)+'СЕТ СН'!$H$9+СВЦЭМ!$D$10+'СЕТ СН'!$H$6</f>
        <v>1550.6690360800001</v>
      </c>
      <c r="M93" s="37">
        <f>SUMIFS(СВЦЭМ!$C$34:$C$777,СВЦЭМ!$A$34:$A$777,$A93,СВЦЭМ!$B$34:$B$777,M$83)+'СЕТ СН'!$H$9+СВЦЭМ!$D$10+'СЕТ СН'!$H$6</f>
        <v>1631.2451990700001</v>
      </c>
      <c r="N93" s="37">
        <f>SUMIFS(СВЦЭМ!$C$34:$C$777,СВЦЭМ!$A$34:$A$777,$A93,СВЦЭМ!$B$34:$B$777,N$83)+'СЕТ СН'!$H$9+СВЦЭМ!$D$10+'СЕТ СН'!$H$6</f>
        <v>1747.4360503800003</v>
      </c>
      <c r="O93" s="37">
        <f>SUMIFS(СВЦЭМ!$C$34:$C$777,СВЦЭМ!$A$34:$A$777,$A93,СВЦЭМ!$B$34:$B$777,O$83)+'СЕТ СН'!$H$9+СВЦЭМ!$D$10+'СЕТ СН'!$H$6</f>
        <v>1744.9129407099999</v>
      </c>
      <c r="P93" s="37">
        <f>SUMIFS(СВЦЭМ!$C$34:$C$777,СВЦЭМ!$A$34:$A$777,$A93,СВЦЭМ!$B$34:$B$777,P$83)+'СЕТ СН'!$H$9+СВЦЭМ!$D$10+'СЕТ СН'!$H$6</f>
        <v>1797.2127119300003</v>
      </c>
      <c r="Q93" s="37">
        <f>SUMIFS(СВЦЭМ!$C$34:$C$777,СВЦЭМ!$A$34:$A$777,$A93,СВЦЭМ!$B$34:$B$777,Q$83)+'СЕТ СН'!$H$9+СВЦЭМ!$D$10+'СЕТ СН'!$H$6</f>
        <v>1702.3314177800003</v>
      </c>
      <c r="R93" s="37">
        <f>SUMIFS(СВЦЭМ!$C$34:$C$777,СВЦЭМ!$A$34:$A$777,$A93,СВЦЭМ!$B$34:$B$777,R$83)+'СЕТ СН'!$H$9+СВЦЭМ!$D$10+'СЕТ СН'!$H$6</f>
        <v>1616.0699643399998</v>
      </c>
      <c r="S93" s="37">
        <f>SUMIFS(СВЦЭМ!$C$34:$C$777,СВЦЭМ!$A$34:$A$777,$A93,СВЦЭМ!$B$34:$B$777,S$83)+'СЕТ СН'!$H$9+СВЦЭМ!$D$10+'СЕТ СН'!$H$6</f>
        <v>1727.8349834700002</v>
      </c>
      <c r="T93" s="37">
        <f>SUMIFS(СВЦЭМ!$C$34:$C$777,СВЦЭМ!$A$34:$A$777,$A93,СВЦЭМ!$B$34:$B$777,T$83)+'СЕТ СН'!$H$9+СВЦЭМ!$D$10+'СЕТ СН'!$H$6</f>
        <v>1778.2029920600003</v>
      </c>
      <c r="U93" s="37">
        <f>SUMIFS(СВЦЭМ!$C$34:$C$777,СВЦЭМ!$A$34:$A$777,$A93,СВЦЭМ!$B$34:$B$777,U$83)+'СЕТ СН'!$H$9+СВЦЭМ!$D$10+'СЕТ СН'!$H$6</f>
        <v>1781.6525556900001</v>
      </c>
      <c r="V93" s="37">
        <f>SUMIFS(СВЦЭМ!$C$34:$C$777,СВЦЭМ!$A$34:$A$777,$A93,СВЦЭМ!$B$34:$B$777,V$83)+'СЕТ СН'!$H$9+СВЦЭМ!$D$10+'СЕТ СН'!$H$6</f>
        <v>1899.0711503900002</v>
      </c>
      <c r="W93" s="37">
        <f>SUMIFS(СВЦЭМ!$C$34:$C$777,СВЦЭМ!$A$34:$A$777,$A93,СВЦЭМ!$B$34:$B$777,W$83)+'СЕТ СН'!$H$9+СВЦЭМ!$D$10+'СЕТ СН'!$H$6</f>
        <v>1868.4669881899999</v>
      </c>
      <c r="X93" s="37">
        <f>SUMIFS(СВЦЭМ!$C$34:$C$777,СВЦЭМ!$A$34:$A$777,$A93,СВЦЭМ!$B$34:$B$777,X$83)+'СЕТ СН'!$H$9+СВЦЭМ!$D$10+'СЕТ СН'!$H$6</f>
        <v>1705.25033463</v>
      </c>
      <c r="Y93" s="37">
        <f>SUMIFS(СВЦЭМ!$C$34:$C$777,СВЦЭМ!$A$34:$A$777,$A93,СВЦЭМ!$B$34:$B$777,Y$83)+'СЕТ СН'!$H$9+СВЦЭМ!$D$10+'СЕТ СН'!$H$6</f>
        <v>1696.8611158200001</v>
      </c>
    </row>
    <row r="94" spans="1:25" ht="15.75" x14ac:dyDescent="0.2">
      <c r="A94" s="36">
        <f t="shared" si="2"/>
        <v>42593</v>
      </c>
      <c r="B94" s="37">
        <f>SUMIFS(СВЦЭМ!$C$34:$C$777,СВЦЭМ!$A$34:$A$777,$A94,СВЦЭМ!$B$34:$B$777,B$83)+'СЕТ СН'!$H$9+СВЦЭМ!$D$10+'СЕТ СН'!$H$6</f>
        <v>1728.8955490200001</v>
      </c>
      <c r="C94" s="37">
        <f>SUMIFS(СВЦЭМ!$C$34:$C$777,СВЦЭМ!$A$34:$A$777,$A94,СВЦЭМ!$B$34:$B$777,C$83)+'СЕТ СН'!$H$9+СВЦЭМ!$D$10+'СЕТ СН'!$H$6</f>
        <v>1818.4925551400001</v>
      </c>
      <c r="D94" s="37">
        <f>SUMIFS(СВЦЭМ!$C$34:$C$777,СВЦЭМ!$A$34:$A$777,$A94,СВЦЭМ!$B$34:$B$777,D$83)+'СЕТ СН'!$H$9+СВЦЭМ!$D$10+'СЕТ СН'!$H$6</f>
        <v>1879.6517447700003</v>
      </c>
      <c r="E94" s="37">
        <f>SUMIFS(СВЦЭМ!$C$34:$C$777,СВЦЭМ!$A$34:$A$777,$A94,СВЦЭМ!$B$34:$B$777,E$83)+'СЕТ СН'!$H$9+СВЦЭМ!$D$10+'СЕТ СН'!$H$6</f>
        <v>1812.6235536700001</v>
      </c>
      <c r="F94" s="37">
        <f>SUMIFS(СВЦЭМ!$C$34:$C$777,СВЦЭМ!$A$34:$A$777,$A94,СВЦЭМ!$B$34:$B$777,F$83)+'СЕТ СН'!$H$9+СВЦЭМ!$D$10+'СЕТ СН'!$H$6</f>
        <v>1816.7704108400003</v>
      </c>
      <c r="G94" s="37">
        <f>SUMIFS(СВЦЭМ!$C$34:$C$777,СВЦЭМ!$A$34:$A$777,$A94,СВЦЭМ!$B$34:$B$777,G$83)+'СЕТ СН'!$H$9+СВЦЭМ!$D$10+'СЕТ СН'!$H$6</f>
        <v>1799.5107529900001</v>
      </c>
      <c r="H94" s="37">
        <f>SUMIFS(СВЦЭМ!$C$34:$C$777,СВЦЭМ!$A$34:$A$777,$A94,СВЦЭМ!$B$34:$B$777,H$83)+'СЕТ СН'!$H$9+СВЦЭМ!$D$10+'СЕТ СН'!$H$6</f>
        <v>1773.7002628</v>
      </c>
      <c r="I94" s="37">
        <f>SUMIFS(СВЦЭМ!$C$34:$C$777,СВЦЭМ!$A$34:$A$777,$A94,СВЦЭМ!$B$34:$B$777,I$83)+'СЕТ СН'!$H$9+СВЦЭМ!$D$10+'СЕТ СН'!$H$6</f>
        <v>1783.2141448500001</v>
      </c>
      <c r="J94" s="37">
        <f>SUMIFS(СВЦЭМ!$C$34:$C$777,СВЦЭМ!$A$34:$A$777,$A94,СВЦЭМ!$B$34:$B$777,J$83)+'СЕТ СН'!$H$9+СВЦЭМ!$D$10+'СЕТ СН'!$H$6</f>
        <v>1604.4329077000002</v>
      </c>
      <c r="K94" s="37">
        <f>SUMIFS(СВЦЭМ!$C$34:$C$777,СВЦЭМ!$A$34:$A$777,$A94,СВЦЭМ!$B$34:$B$777,K$83)+'СЕТ СН'!$H$9+СВЦЭМ!$D$10+'СЕТ СН'!$H$6</f>
        <v>1608.35673649</v>
      </c>
      <c r="L94" s="37">
        <f>SUMIFS(СВЦЭМ!$C$34:$C$777,СВЦЭМ!$A$34:$A$777,$A94,СВЦЭМ!$B$34:$B$777,L$83)+'СЕТ СН'!$H$9+СВЦЭМ!$D$10+'СЕТ СН'!$H$6</f>
        <v>1608.24710641</v>
      </c>
      <c r="M94" s="37">
        <f>SUMIFS(СВЦЭМ!$C$34:$C$777,СВЦЭМ!$A$34:$A$777,$A94,СВЦЭМ!$B$34:$B$777,M$83)+'СЕТ СН'!$H$9+СВЦЭМ!$D$10+'СЕТ СН'!$H$6</f>
        <v>1619.6387380400001</v>
      </c>
      <c r="N94" s="37">
        <f>SUMIFS(СВЦЭМ!$C$34:$C$777,СВЦЭМ!$A$34:$A$777,$A94,СВЦЭМ!$B$34:$B$777,N$83)+'СЕТ СН'!$H$9+СВЦЭМ!$D$10+'СЕТ СН'!$H$6</f>
        <v>1533.0284203400001</v>
      </c>
      <c r="O94" s="37">
        <f>SUMIFS(СВЦЭМ!$C$34:$C$777,СВЦЭМ!$A$34:$A$777,$A94,СВЦЭМ!$B$34:$B$777,O$83)+'СЕТ СН'!$H$9+СВЦЭМ!$D$10+'СЕТ СН'!$H$6</f>
        <v>1549.5444850200001</v>
      </c>
      <c r="P94" s="37">
        <f>SUMIFS(СВЦЭМ!$C$34:$C$777,СВЦЭМ!$A$34:$A$777,$A94,СВЦЭМ!$B$34:$B$777,P$83)+'СЕТ СН'!$H$9+СВЦЭМ!$D$10+'СЕТ СН'!$H$6</f>
        <v>1694.0905487600003</v>
      </c>
      <c r="Q94" s="37">
        <f>SUMIFS(СВЦЭМ!$C$34:$C$777,СВЦЭМ!$A$34:$A$777,$A94,СВЦЭМ!$B$34:$B$777,Q$83)+'СЕТ СН'!$H$9+СВЦЭМ!$D$10+'СЕТ СН'!$H$6</f>
        <v>1648.4274683500003</v>
      </c>
      <c r="R94" s="37">
        <f>SUMIFS(СВЦЭМ!$C$34:$C$777,СВЦЭМ!$A$34:$A$777,$A94,СВЦЭМ!$B$34:$B$777,R$83)+'СЕТ СН'!$H$9+СВЦЭМ!$D$10+'СЕТ СН'!$H$6</f>
        <v>2370.33752366</v>
      </c>
      <c r="S94" s="37">
        <f>SUMIFS(СВЦЭМ!$C$34:$C$777,СВЦЭМ!$A$34:$A$777,$A94,СВЦЭМ!$B$34:$B$777,S$83)+'СЕТ СН'!$H$9+СВЦЭМ!$D$10+'СЕТ СН'!$H$6</f>
        <v>1766.8834845900001</v>
      </c>
      <c r="T94" s="37">
        <f>SUMIFS(СВЦЭМ!$C$34:$C$777,СВЦЭМ!$A$34:$A$777,$A94,СВЦЭМ!$B$34:$B$777,T$83)+'СЕТ СН'!$H$9+СВЦЭМ!$D$10+'СЕТ СН'!$H$6</f>
        <v>1747.77316406</v>
      </c>
      <c r="U94" s="37">
        <f>SUMIFS(СВЦЭМ!$C$34:$C$777,СВЦЭМ!$A$34:$A$777,$A94,СВЦЭМ!$B$34:$B$777,U$83)+'СЕТ СН'!$H$9+СВЦЭМ!$D$10+'СЕТ СН'!$H$6</f>
        <v>1663.82905188</v>
      </c>
      <c r="V94" s="37">
        <f>SUMIFS(СВЦЭМ!$C$34:$C$777,СВЦЭМ!$A$34:$A$777,$A94,СВЦЭМ!$B$34:$B$777,V$83)+'СЕТ СН'!$H$9+СВЦЭМ!$D$10+'СЕТ СН'!$H$6</f>
        <v>1678.7270928500002</v>
      </c>
      <c r="W94" s="37">
        <f>SUMIFS(СВЦЭМ!$C$34:$C$777,СВЦЭМ!$A$34:$A$777,$A94,СВЦЭМ!$B$34:$B$777,W$83)+'СЕТ СН'!$H$9+СВЦЭМ!$D$10+'СЕТ СН'!$H$6</f>
        <v>1677.2084397200001</v>
      </c>
      <c r="X94" s="37">
        <f>SUMIFS(СВЦЭМ!$C$34:$C$777,СВЦЭМ!$A$34:$A$777,$A94,СВЦЭМ!$B$34:$B$777,X$83)+'СЕТ СН'!$H$9+СВЦЭМ!$D$10+'СЕТ СН'!$H$6</f>
        <v>1604.9223296099999</v>
      </c>
      <c r="Y94" s="37">
        <f>SUMIFS(СВЦЭМ!$C$34:$C$777,СВЦЭМ!$A$34:$A$777,$A94,СВЦЭМ!$B$34:$B$777,Y$83)+'СЕТ СН'!$H$9+СВЦЭМ!$D$10+'СЕТ СН'!$H$6</f>
        <v>1662.0099995200003</v>
      </c>
    </row>
    <row r="95" spans="1:25" ht="15.75" x14ac:dyDescent="0.2">
      <c r="A95" s="36">
        <f t="shared" si="2"/>
        <v>42594</v>
      </c>
      <c r="B95" s="37">
        <f>SUMIFS(СВЦЭМ!$C$34:$C$777,СВЦЭМ!$A$34:$A$777,$A95,СВЦЭМ!$B$34:$B$777,B$83)+'СЕТ СН'!$H$9+СВЦЭМ!$D$10+'СЕТ СН'!$H$6</f>
        <v>1783.6714010700002</v>
      </c>
      <c r="C95" s="37">
        <f>SUMIFS(СВЦЭМ!$C$34:$C$777,СВЦЭМ!$A$34:$A$777,$A95,СВЦЭМ!$B$34:$B$777,C$83)+'СЕТ СН'!$H$9+СВЦЭМ!$D$10+'СЕТ СН'!$H$6</f>
        <v>1877.2106487300002</v>
      </c>
      <c r="D95" s="37">
        <f>SUMIFS(СВЦЭМ!$C$34:$C$777,СВЦЭМ!$A$34:$A$777,$A95,СВЦЭМ!$B$34:$B$777,D$83)+'СЕТ СН'!$H$9+СВЦЭМ!$D$10+'СЕТ СН'!$H$6</f>
        <v>1852.5037658599999</v>
      </c>
      <c r="E95" s="37">
        <f>SUMIFS(СВЦЭМ!$C$34:$C$777,СВЦЭМ!$A$34:$A$777,$A95,СВЦЭМ!$B$34:$B$777,E$83)+'СЕТ СН'!$H$9+СВЦЭМ!$D$10+'СЕТ СН'!$H$6</f>
        <v>1873.5641314</v>
      </c>
      <c r="F95" s="37">
        <f>SUMIFS(СВЦЭМ!$C$34:$C$777,СВЦЭМ!$A$34:$A$777,$A95,СВЦЭМ!$B$34:$B$777,F$83)+'СЕТ СН'!$H$9+СВЦЭМ!$D$10+'СЕТ СН'!$H$6</f>
        <v>1857.8258882700002</v>
      </c>
      <c r="G95" s="37">
        <f>SUMIFS(СВЦЭМ!$C$34:$C$777,СВЦЭМ!$A$34:$A$777,$A95,СВЦЭМ!$B$34:$B$777,G$83)+'СЕТ СН'!$H$9+СВЦЭМ!$D$10+'СЕТ СН'!$H$6</f>
        <v>1843.1349530100001</v>
      </c>
      <c r="H95" s="37">
        <f>SUMIFS(СВЦЭМ!$C$34:$C$777,СВЦЭМ!$A$34:$A$777,$A95,СВЦЭМ!$B$34:$B$777,H$83)+'СЕТ СН'!$H$9+СВЦЭМ!$D$10+'СЕТ СН'!$H$6</f>
        <v>1814.11929005</v>
      </c>
      <c r="I95" s="37">
        <f>SUMIFS(СВЦЭМ!$C$34:$C$777,СВЦЭМ!$A$34:$A$777,$A95,СВЦЭМ!$B$34:$B$777,I$83)+'СЕТ СН'!$H$9+СВЦЭМ!$D$10+'СЕТ СН'!$H$6</f>
        <v>1797.7236387299999</v>
      </c>
      <c r="J95" s="37">
        <f>SUMIFS(СВЦЭМ!$C$34:$C$777,СВЦЭМ!$A$34:$A$777,$A95,СВЦЭМ!$B$34:$B$777,J$83)+'СЕТ СН'!$H$9+СВЦЭМ!$D$10+'СЕТ СН'!$H$6</f>
        <v>1725.2171754200003</v>
      </c>
      <c r="K95" s="37">
        <f>SUMIFS(СВЦЭМ!$C$34:$C$777,СВЦЭМ!$A$34:$A$777,$A95,СВЦЭМ!$B$34:$B$777,K$83)+'СЕТ СН'!$H$9+СВЦЭМ!$D$10+'СЕТ СН'!$H$6</f>
        <v>1623.75545964</v>
      </c>
      <c r="L95" s="37">
        <f>SUMIFS(СВЦЭМ!$C$34:$C$777,СВЦЭМ!$A$34:$A$777,$A95,СВЦЭМ!$B$34:$B$777,L$83)+'СЕТ СН'!$H$9+СВЦЭМ!$D$10+'СЕТ СН'!$H$6</f>
        <v>1566.9615301200001</v>
      </c>
      <c r="M95" s="37">
        <f>SUMIFS(СВЦЭМ!$C$34:$C$777,СВЦЭМ!$A$34:$A$777,$A95,СВЦЭМ!$B$34:$B$777,M$83)+'СЕТ СН'!$H$9+СВЦЭМ!$D$10+'СЕТ СН'!$H$6</f>
        <v>1633.8169243299999</v>
      </c>
      <c r="N95" s="37">
        <f>SUMIFS(СВЦЭМ!$C$34:$C$777,СВЦЭМ!$A$34:$A$777,$A95,СВЦЭМ!$B$34:$B$777,N$83)+'СЕТ СН'!$H$9+СВЦЭМ!$D$10+'СЕТ СН'!$H$6</f>
        <v>1554.2009645400001</v>
      </c>
      <c r="O95" s="37">
        <f>SUMIFS(СВЦЭМ!$C$34:$C$777,СВЦЭМ!$A$34:$A$777,$A95,СВЦЭМ!$B$34:$B$777,O$83)+'СЕТ СН'!$H$9+СВЦЭМ!$D$10+'СЕТ СН'!$H$6</f>
        <v>1616.6511047200001</v>
      </c>
      <c r="P95" s="37">
        <f>SUMIFS(СВЦЭМ!$C$34:$C$777,СВЦЭМ!$A$34:$A$777,$A95,СВЦЭМ!$B$34:$B$777,P$83)+'СЕТ СН'!$H$9+СВЦЭМ!$D$10+'СЕТ СН'!$H$6</f>
        <v>1581.6654620600002</v>
      </c>
      <c r="Q95" s="37">
        <f>SUMIFS(СВЦЭМ!$C$34:$C$777,СВЦЭМ!$A$34:$A$777,$A95,СВЦЭМ!$B$34:$B$777,Q$83)+'СЕТ СН'!$H$9+СВЦЭМ!$D$10+'СЕТ СН'!$H$6</f>
        <v>1574.27797519</v>
      </c>
      <c r="R95" s="37">
        <f>SUMIFS(СВЦЭМ!$C$34:$C$777,СВЦЭМ!$A$34:$A$777,$A95,СВЦЭМ!$B$34:$B$777,R$83)+'СЕТ СН'!$H$9+СВЦЭМ!$D$10+'СЕТ СН'!$H$6</f>
        <v>1562.7730296100001</v>
      </c>
      <c r="S95" s="37">
        <f>SUMIFS(СВЦЭМ!$C$34:$C$777,СВЦЭМ!$A$34:$A$777,$A95,СВЦЭМ!$B$34:$B$777,S$83)+'СЕТ СН'!$H$9+СВЦЭМ!$D$10+'СЕТ СН'!$H$6</f>
        <v>1578.0390405000001</v>
      </c>
      <c r="T95" s="37">
        <f>SUMIFS(СВЦЭМ!$C$34:$C$777,СВЦЭМ!$A$34:$A$777,$A95,СВЦЭМ!$B$34:$B$777,T$83)+'СЕТ СН'!$H$9+СВЦЭМ!$D$10+'СЕТ СН'!$H$6</f>
        <v>1552.01792578</v>
      </c>
      <c r="U95" s="37">
        <f>SUMIFS(СВЦЭМ!$C$34:$C$777,СВЦЭМ!$A$34:$A$777,$A95,СВЦЭМ!$B$34:$B$777,U$83)+'СЕТ СН'!$H$9+СВЦЭМ!$D$10+'СЕТ СН'!$H$6</f>
        <v>1480.6997661300002</v>
      </c>
      <c r="V95" s="37">
        <f>SUMIFS(СВЦЭМ!$C$34:$C$777,СВЦЭМ!$A$34:$A$777,$A95,СВЦЭМ!$B$34:$B$777,V$83)+'СЕТ СН'!$H$9+СВЦЭМ!$D$10+'СЕТ СН'!$H$6</f>
        <v>1502.4283631600001</v>
      </c>
      <c r="W95" s="37">
        <f>SUMIFS(СВЦЭМ!$C$34:$C$777,СВЦЭМ!$A$34:$A$777,$A95,СВЦЭМ!$B$34:$B$777,W$83)+'СЕТ СН'!$H$9+СВЦЭМ!$D$10+'СЕТ СН'!$H$6</f>
        <v>1549.5113733799999</v>
      </c>
      <c r="X95" s="37">
        <f>SUMIFS(СВЦЭМ!$C$34:$C$777,СВЦЭМ!$A$34:$A$777,$A95,СВЦЭМ!$B$34:$B$777,X$83)+'СЕТ СН'!$H$9+СВЦЭМ!$D$10+'СЕТ СН'!$H$6</f>
        <v>1521.65412115</v>
      </c>
      <c r="Y95" s="37">
        <f>SUMIFS(СВЦЭМ!$C$34:$C$777,СВЦЭМ!$A$34:$A$777,$A95,СВЦЭМ!$B$34:$B$777,Y$83)+'СЕТ СН'!$H$9+СВЦЭМ!$D$10+'СЕТ СН'!$H$6</f>
        <v>1554.4045243</v>
      </c>
    </row>
    <row r="96" spans="1:25" ht="15.75" x14ac:dyDescent="0.2">
      <c r="A96" s="36">
        <f t="shared" si="2"/>
        <v>42595</v>
      </c>
      <c r="B96" s="37">
        <f>SUMIFS(СВЦЭМ!$C$34:$C$777,СВЦЭМ!$A$34:$A$777,$A96,СВЦЭМ!$B$34:$B$777,B$83)+'СЕТ СН'!$H$9+СВЦЭМ!$D$10+'СЕТ СН'!$H$6</f>
        <v>1620.02977556</v>
      </c>
      <c r="C96" s="37">
        <f>SUMIFS(СВЦЭМ!$C$34:$C$777,СВЦЭМ!$A$34:$A$777,$A96,СВЦЭМ!$B$34:$B$777,C$83)+'СЕТ СН'!$H$9+СВЦЭМ!$D$10+'СЕТ СН'!$H$6</f>
        <v>1670.75831032</v>
      </c>
      <c r="D96" s="37">
        <f>SUMIFS(СВЦЭМ!$C$34:$C$777,СВЦЭМ!$A$34:$A$777,$A96,СВЦЭМ!$B$34:$B$777,D$83)+'СЕТ СН'!$H$9+СВЦЭМ!$D$10+'СЕТ СН'!$H$6</f>
        <v>1711.6280737100001</v>
      </c>
      <c r="E96" s="37">
        <f>SUMIFS(СВЦЭМ!$C$34:$C$777,СВЦЭМ!$A$34:$A$777,$A96,СВЦЭМ!$B$34:$B$777,E$83)+'СЕТ СН'!$H$9+СВЦЭМ!$D$10+'СЕТ СН'!$H$6</f>
        <v>1759.15648956</v>
      </c>
      <c r="F96" s="37">
        <f>SUMIFS(СВЦЭМ!$C$34:$C$777,СВЦЭМ!$A$34:$A$777,$A96,СВЦЭМ!$B$34:$B$777,F$83)+'СЕТ СН'!$H$9+СВЦЭМ!$D$10+'СЕТ СН'!$H$6</f>
        <v>1766.1035457600001</v>
      </c>
      <c r="G96" s="37">
        <f>SUMIFS(СВЦЭМ!$C$34:$C$777,СВЦЭМ!$A$34:$A$777,$A96,СВЦЭМ!$B$34:$B$777,G$83)+'СЕТ СН'!$H$9+СВЦЭМ!$D$10+'СЕТ СН'!$H$6</f>
        <v>1789.7755951700001</v>
      </c>
      <c r="H96" s="37">
        <f>SUMIFS(СВЦЭМ!$C$34:$C$777,СВЦЭМ!$A$34:$A$777,$A96,СВЦЭМ!$B$34:$B$777,H$83)+'СЕТ СН'!$H$9+СВЦЭМ!$D$10+'СЕТ СН'!$H$6</f>
        <v>1748.1493564900002</v>
      </c>
      <c r="I96" s="37">
        <f>SUMIFS(СВЦЭМ!$C$34:$C$777,СВЦЭМ!$A$34:$A$777,$A96,СВЦЭМ!$B$34:$B$777,I$83)+'СЕТ СН'!$H$9+СВЦЭМ!$D$10+'СЕТ СН'!$H$6</f>
        <v>1722.7726044700003</v>
      </c>
      <c r="J96" s="37">
        <f>SUMIFS(СВЦЭМ!$C$34:$C$777,СВЦЭМ!$A$34:$A$777,$A96,СВЦЭМ!$B$34:$B$777,J$83)+'СЕТ СН'!$H$9+СВЦЭМ!$D$10+'СЕТ СН'!$H$6</f>
        <v>1636.1511697400001</v>
      </c>
      <c r="K96" s="37">
        <f>SUMIFS(СВЦЭМ!$C$34:$C$777,СВЦЭМ!$A$34:$A$777,$A96,СВЦЭМ!$B$34:$B$777,K$83)+'СЕТ СН'!$H$9+СВЦЭМ!$D$10+'СЕТ СН'!$H$6</f>
        <v>1584.6581118500001</v>
      </c>
      <c r="L96" s="37">
        <f>SUMIFS(СВЦЭМ!$C$34:$C$777,СВЦЭМ!$A$34:$A$777,$A96,СВЦЭМ!$B$34:$B$777,L$83)+'СЕТ СН'!$H$9+СВЦЭМ!$D$10+'СЕТ СН'!$H$6</f>
        <v>1586.1792377900001</v>
      </c>
      <c r="M96" s="37">
        <f>SUMIFS(СВЦЭМ!$C$34:$C$777,СВЦЭМ!$A$34:$A$777,$A96,СВЦЭМ!$B$34:$B$777,M$83)+'СЕТ СН'!$H$9+СВЦЭМ!$D$10+'СЕТ СН'!$H$6</f>
        <v>1573.0120074500001</v>
      </c>
      <c r="N96" s="37">
        <f>SUMIFS(СВЦЭМ!$C$34:$C$777,СВЦЭМ!$A$34:$A$777,$A96,СВЦЭМ!$B$34:$B$777,N$83)+'СЕТ СН'!$H$9+СВЦЭМ!$D$10+'СЕТ СН'!$H$6</f>
        <v>1551.9991367100001</v>
      </c>
      <c r="O96" s="37">
        <f>SUMIFS(СВЦЭМ!$C$34:$C$777,СВЦЭМ!$A$34:$A$777,$A96,СВЦЭМ!$B$34:$B$777,O$83)+'СЕТ СН'!$H$9+СВЦЭМ!$D$10+'СЕТ СН'!$H$6</f>
        <v>1558.29916589</v>
      </c>
      <c r="P96" s="37">
        <f>SUMIFS(СВЦЭМ!$C$34:$C$777,СВЦЭМ!$A$34:$A$777,$A96,СВЦЭМ!$B$34:$B$777,P$83)+'СЕТ СН'!$H$9+СВЦЭМ!$D$10+'СЕТ СН'!$H$6</f>
        <v>1537.5781513400002</v>
      </c>
      <c r="Q96" s="37">
        <f>SUMIFS(СВЦЭМ!$C$34:$C$777,СВЦЭМ!$A$34:$A$777,$A96,СВЦЭМ!$B$34:$B$777,Q$83)+'СЕТ СН'!$H$9+СВЦЭМ!$D$10+'СЕТ СН'!$H$6</f>
        <v>1554.66159148</v>
      </c>
      <c r="R96" s="37">
        <f>SUMIFS(СВЦЭМ!$C$34:$C$777,СВЦЭМ!$A$34:$A$777,$A96,СВЦЭМ!$B$34:$B$777,R$83)+'СЕТ СН'!$H$9+СВЦЭМ!$D$10+'СЕТ СН'!$H$6</f>
        <v>1552.2046963400001</v>
      </c>
      <c r="S96" s="37">
        <f>SUMIFS(СВЦЭМ!$C$34:$C$777,СВЦЭМ!$A$34:$A$777,$A96,СВЦЭМ!$B$34:$B$777,S$83)+'СЕТ СН'!$H$9+СВЦЭМ!$D$10+'СЕТ СН'!$H$6</f>
        <v>1554.0358718800001</v>
      </c>
      <c r="T96" s="37">
        <f>SUMIFS(СВЦЭМ!$C$34:$C$777,СВЦЭМ!$A$34:$A$777,$A96,СВЦЭМ!$B$34:$B$777,T$83)+'СЕТ СН'!$H$9+СВЦЭМ!$D$10+'СЕТ СН'!$H$6</f>
        <v>1535.4173509300001</v>
      </c>
      <c r="U96" s="37">
        <f>SUMIFS(СВЦЭМ!$C$34:$C$777,СВЦЭМ!$A$34:$A$777,$A96,СВЦЭМ!$B$34:$B$777,U$83)+'СЕТ СН'!$H$9+СВЦЭМ!$D$10+'СЕТ СН'!$H$6</f>
        <v>1553.07968972</v>
      </c>
      <c r="V96" s="37">
        <f>SUMIFS(СВЦЭМ!$C$34:$C$777,СВЦЭМ!$A$34:$A$777,$A96,СВЦЭМ!$B$34:$B$777,V$83)+'СЕТ СН'!$H$9+СВЦЭМ!$D$10+'СЕТ СН'!$H$6</f>
        <v>1579.70401885</v>
      </c>
      <c r="W96" s="37">
        <f>SUMIFS(СВЦЭМ!$C$34:$C$777,СВЦЭМ!$A$34:$A$777,$A96,СВЦЭМ!$B$34:$B$777,W$83)+'СЕТ СН'!$H$9+СВЦЭМ!$D$10+'СЕТ СН'!$H$6</f>
        <v>1585.3518647599999</v>
      </c>
      <c r="X96" s="37">
        <f>SUMIFS(СВЦЭМ!$C$34:$C$777,СВЦЭМ!$A$34:$A$777,$A96,СВЦЭМ!$B$34:$B$777,X$83)+'СЕТ СН'!$H$9+СВЦЭМ!$D$10+'СЕТ СН'!$H$6</f>
        <v>1518.21465418</v>
      </c>
      <c r="Y96" s="37">
        <f>SUMIFS(СВЦЭМ!$C$34:$C$777,СВЦЭМ!$A$34:$A$777,$A96,СВЦЭМ!$B$34:$B$777,Y$83)+'СЕТ СН'!$H$9+СВЦЭМ!$D$10+'СЕТ СН'!$H$6</f>
        <v>1567.0845414800001</v>
      </c>
    </row>
    <row r="97" spans="1:25" ht="15.75" x14ac:dyDescent="0.2">
      <c r="A97" s="36">
        <f t="shared" si="2"/>
        <v>42596</v>
      </c>
      <c r="B97" s="37">
        <f>SUMIFS(СВЦЭМ!$C$34:$C$777,СВЦЭМ!$A$34:$A$777,$A97,СВЦЭМ!$B$34:$B$777,B$83)+'СЕТ СН'!$H$9+СВЦЭМ!$D$10+'СЕТ СН'!$H$6</f>
        <v>1656.48337227</v>
      </c>
      <c r="C97" s="37">
        <f>SUMIFS(СВЦЭМ!$C$34:$C$777,СВЦЭМ!$A$34:$A$777,$A97,СВЦЭМ!$B$34:$B$777,C$83)+'СЕТ СН'!$H$9+СВЦЭМ!$D$10+'СЕТ СН'!$H$6</f>
        <v>1715.8683294299999</v>
      </c>
      <c r="D97" s="37">
        <f>SUMIFS(СВЦЭМ!$C$34:$C$777,СВЦЭМ!$A$34:$A$777,$A97,СВЦЭМ!$B$34:$B$777,D$83)+'СЕТ СН'!$H$9+СВЦЭМ!$D$10+'СЕТ СН'!$H$6</f>
        <v>1740.71866636</v>
      </c>
      <c r="E97" s="37">
        <f>SUMIFS(СВЦЭМ!$C$34:$C$777,СВЦЭМ!$A$34:$A$777,$A97,СВЦЭМ!$B$34:$B$777,E$83)+'СЕТ СН'!$H$9+СВЦЭМ!$D$10+'СЕТ СН'!$H$6</f>
        <v>1757.9219588400001</v>
      </c>
      <c r="F97" s="37">
        <f>SUMIFS(СВЦЭМ!$C$34:$C$777,СВЦЭМ!$A$34:$A$777,$A97,СВЦЭМ!$B$34:$B$777,F$83)+'СЕТ СН'!$H$9+СВЦЭМ!$D$10+'СЕТ СН'!$H$6</f>
        <v>1765.5943115099999</v>
      </c>
      <c r="G97" s="37">
        <f>SUMIFS(СВЦЭМ!$C$34:$C$777,СВЦЭМ!$A$34:$A$777,$A97,СВЦЭМ!$B$34:$B$777,G$83)+'СЕТ СН'!$H$9+СВЦЭМ!$D$10+'СЕТ СН'!$H$6</f>
        <v>1764.2372197300001</v>
      </c>
      <c r="H97" s="37">
        <f>SUMIFS(СВЦЭМ!$C$34:$C$777,СВЦЭМ!$A$34:$A$777,$A97,СВЦЭМ!$B$34:$B$777,H$83)+'СЕТ СН'!$H$9+СВЦЭМ!$D$10+'СЕТ СН'!$H$6</f>
        <v>1736.7937257600001</v>
      </c>
      <c r="I97" s="37">
        <f>SUMIFS(СВЦЭМ!$C$34:$C$777,СВЦЭМ!$A$34:$A$777,$A97,СВЦЭМ!$B$34:$B$777,I$83)+'СЕТ СН'!$H$9+СВЦЭМ!$D$10+'СЕТ СН'!$H$6</f>
        <v>1730.2096906199999</v>
      </c>
      <c r="J97" s="37">
        <f>SUMIFS(СВЦЭМ!$C$34:$C$777,СВЦЭМ!$A$34:$A$777,$A97,СВЦЭМ!$B$34:$B$777,J$83)+'СЕТ СН'!$H$9+СВЦЭМ!$D$10+'СЕТ СН'!$H$6</f>
        <v>1659.13532218</v>
      </c>
      <c r="K97" s="37">
        <f>SUMIFS(СВЦЭМ!$C$34:$C$777,СВЦЭМ!$A$34:$A$777,$A97,СВЦЭМ!$B$34:$B$777,K$83)+'СЕТ СН'!$H$9+СВЦЭМ!$D$10+'СЕТ СН'!$H$6</f>
        <v>1561.3809460000002</v>
      </c>
      <c r="L97" s="37">
        <f>SUMIFS(СВЦЭМ!$C$34:$C$777,СВЦЭМ!$A$34:$A$777,$A97,СВЦЭМ!$B$34:$B$777,L$83)+'СЕТ СН'!$H$9+СВЦЭМ!$D$10+'СЕТ СН'!$H$6</f>
        <v>1596.00033261</v>
      </c>
      <c r="M97" s="37">
        <f>SUMIFS(СВЦЭМ!$C$34:$C$777,СВЦЭМ!$A$34:$A$777,$A97,СВЦЭМ!$B$34:$B$777,M$83)+'СЕТ СН'!$H$9+СВЦЭМ!$D$10+'СЕТ СН'!$H$6</f>
        <v>1668.0480626200001</v>
      </c>
      <c r="N97" s="37">
        <f>SUMIFS(СВЦЭМ!$C$34:$C$777,СВЦЭМ!$A$34:$A$777,$A97,СВЦЭМ!$B$34:$B$777,N$83)+'СЕТ СН'!$H$9+СВЦЭМ!$D$10+'СЕТ СН'!$H$6</f>
        <v>1699.0284773799999</v>
      </c>
      <c r="O97" s="37">
        <f>SUMIFS(СВЦЭМ!$C$34:$C$777,СВЦЭМ!$A$34:$A$777,$A97,СВЦЭМ!$B$34:$B$777,O$83)+'СЕТ СН'!$H$9+СВЦЭМ!$D$10+'СЕТ СН'!$H$6</f>
        <v>1851.9001168600003</v>
      </c>
      <c r="P97" s="37">
        <f>SUMIFS(СВЦЭМ!$C$34:$C$777,СВЦЭМ!$A$34:$A$777,$A97,СВЦЭМ!$B$34:$B$777,P$83)+'СЕТ СН'!$H$9+СВЦЭМ!$D$10+'СЕТ СН'!$H$6</f>
        <v>1687.9549428700002</v>
      </c>
      <c r="Q97" s="37">
        <f>SUMIFS(СВЦЭМ!$C$34:$C$777,СВЦЭМ!$A$34:$A$777,$A97,СВЦЭМ!$B$34:$B$777,Q$83)+'СЕТ СН'!$H$9+СВЦЭМ!$D$10+'СЕТ СН'!$H$6</f>
        <v>1660.58605997</v>
      </c>
      <c r="R97" s="37">
        <f>SUMIFS(СВЦЭМ!$C$34:$C$777,СВЦЭМ!$A$34:$A$777,$A97,СВЦЭМ!$B$34:$B$777,R$83)+'СЕТ СН'!$H$9+СВЦЭМ!$D$10+'СЕТ СН'!$H$6</f>
        <v>1641.4502728699999</v>
      </c>
      <c r="S97" s="37">
        <f>SUMIFS(СВЦЭМ!$C$34:$C$777,СВЦЭМ!$A$34:$A$777,$A97,СВЦЭМ!$B$34:$B$777,S$83)+'СЕТ СН'!$H$9+СВЦЭМ!$D$10+'СЕТ СН'!$H$6</f>
        <v>1672.8413550700002</v>
      </c>
      <c r="T97" s="37">
        <f>SUMIFS(СВЦЭМ!$C$34:$C$777,СВЦЭМ!$A$34:$A$777,$A97,СВЦЭМ!$B$34:$B$777,T$83)+'СЕТ СН'!$H$9+СВЦЭМ!$D$10+'СЕТ СН'!$H$6</f>
        <v>1661.1706799399999</v>
      </c>
      <c r="U97" s="37">
        <f>SUMIFS(СВЦЭМ!$C$34:$C$777,СВЦЭМ!$A$34:$A$777,$A97,СВЦЭМ!$B$34:$B$777,U$83)+'СЕТ СН'!$H$9+СВЦЭМ!$D$10+'СЕТ СН'!$H$6</f>
        <v>1662.5136455400002</v>
      </c>
      <c r="V97" s="37">
        <f>SUMIFS(СВЦЭМ!$C$34:$C$777,СВЦЭМ!$A$34:$A$777,$A97,СВЦЭМ!$B$34:$B$777,V$83)+'СЕТ СН'!$H$9+СВЦЭМ!$D$10+'СЕТ СН'!$H$6</f>
        <v>1630.0493310300003</v>
      </c>
      <c r="W97" s="37">
        <f>SUMIFS(СВЦЭМ!$C$34:$C$777,СВЦЭМ!$A$34:$A$777,$A97,СВЦЭМ!$B$34:$B$777,W$83)+'СЕТ СН'!$H$9+СВЦЭМ!$D$10+'СЕТ СН'!$H$6</f>
        <v>1585.90773524</v>
      </c>
      <c r="X97" s="37">
        <f>SUMIFS(СВЦЭМ!$C$34:$C$777,СВЦЭМ!$A$34:$A$777,$A97,СВЦЭМ!$B$34:$B$777,X$83)+'СЕТ СН'!$H$9+СВЦЭМ!$D$10+'СЕТ СН'!$H$6</f>
        <v>1569.9086856600002</v>
      </c>
      <c r="Y97" s="37">
        <f>SUMIFS(СВЦЭМ!$C$34:$C$777,СВЦЭМ!$A$34:$A$777,$A97,СВЦЭМ!$B$34:$B$777,Y$83)+'СЕТ СН'!$H$9+СВЦЭМ!$D$10+'СЕТ СН'!$H$6</f>
        <v>1671.3211054400003</v>
      </c>
    </row>
    <row r="98" spans="1:25" ht="15.75" x14ac:dyDescent="0.2">
      <c r="A98" s="36">
        <f t="shared" si="2"/>
        <v>42597</v>
      </c>
      <c r="B98" s="37">
        <f>SUMIFS(СВЦЭМ!$C$34:$C$777,СВЦЭМ!$A$34:$A$777,$A98,СВЦЭМ!$B$34:$B$777,B$83)+'СЕТ СН'!$H$9+СВЦЭМ!$D$10+'СЕТ СН'!$H$6</f>
        <v>1718.9496255399999</v>
      </c>
      <c r="C98" s="37">
        <f>SUMIFS(СВЦЭМ!$C$34:$C$777,СВЦЭМ!$A$34:$A$777,$A98,СВЦЭМ!$B$34:$B$777,C$83)+'СЕТ СН'!$H$9+СВЦЭМ!$D$10+'СЕТ СН'!$H$6</f>
        <v>1780.6360357600001</v>
      </c>
      <c r="D98" s="37">
        <f>SUMIFS(СВЦЭМ!$C$34:$C$777,СВЦЭМ!$A$34:$A$777,$A98,СВЦЭМ!$B$34:$B$777,D$83)+'СЕТ СН'!$H$9+СВЦЭМ!$D$10+'СЕТ СН'!$H$6</f>
        <v>1888.0721943000003</v>
      </c>
      <c r="E98" s="37">
        <f>SUMIFS(СВЦЭМ!$C$34:$C$777,СВЦЭМ!$A$34:$A$777,$A98,СВЦЭМ!$B$34:$B$777,E$83)+'СЕТ СН'!$H$9+СВЦЭМ!$D$10+'СЕТ СН'!$H$6</f>
        <v>1878.2375572000001</v>
      </c>
      <c r="F98" s="37">
        <f>SUMIFS(СВЦЭМ!$C$34:$C$777,СВЦЭМ!$A$34:$A$777,$A98,СВЦЭМ!$B$34:$B$777,F$83)+'СЕТ СН'!$H$9+СВЦЭМ!$D$10+'СЕТ СН'!$H$6</f>
        <v>1801.4568312500001</v>
      </c>
      <c r="G98" s="37">
        <f>SUMIFS(СВЦЭМ!$C$34:$C$777,СВЦЭМ!$A$34:$A$777,$A98,СВЦЭМ!$B$34:$B$777,G$83)+'СЕТ СН'!$H$9+СВЦЭМ!$D$10+'СЕТ СН'!$H$6</f>
        <v>1786.88849583</v>
      </c>
      <c r="H98" s="37">
        <f>SUMIFS(СВЦЭМ!$C$34:$C$777,СВЦЭМ!$A$34:$A$777,$A98,СВЦЭМ!$B$34:$B$777,H$83)+'СЕТ СН'!$H$9+СВЦЭМ!$D$10+'СЕТ СН'!$H$6</f>
        <v>1780.1092771399999</v>
      </c>
      <c r="I98" s="37">
        <f>SUMIFS(СВЦЭМ!$C$34:$C$777,СВЦЭМ!$A$34:$A$777,$A98,СВЦЭМ!$B$34:$B$777,I$83)+'СЕТ СН'!$H$9+СВЦЭМ!$D$10+'СЕТ СН'!$H$6</f>
        <v>1779.08810081</v>
      </c>
      <c r="J98" s="37">
        <f>SUMIFS(СВЦЭМ!$C$34:$C$777,СВЦЭМ!$A$34:$A$777,$A98,СВЦЭМ!$B$34:$B$777,J$83)+'СЕТ СН'!$H$9+СВЦЭМ!$D$10+'СЕТ СН'!$H$6</f>
        <v>1672.25374792</v>
      </c>
      <c r="K98" s="37">
        <f>SUMIFS(СВЦЭМ!$C$34:$C$777,СВЦЭМ!$A$34:$A$777,$A98,СВЦЭМ!$B$34:$B$777,K$83)+'СЕТ СН'!$H$9+СВЦЭМ!$D$10+'СЕТ СН'!$H$6</f>
        <v>1509.8441858599999</v>
      </c>
      <c r="L98" s="37">
        <f>SUMIFS(СВЦЭМ!$C$34:$C$777,СВЦЭМ!$A$34:$A$777,$A98,СВЦЭМ!$B$34:$B$777,L$83)+'СЕТ СН'!$H$9+СВЦЭМ!$D$10+'СЕТ СН'!$H$6</f>
        <v>1510.3855773600001</v>
      </c>
      <c r="M98" s="37">
        <f>SUMIFS(СВЦЭМ!$C$34:$C$777,СВЦЭМ!$A$34:$A$777,$A98,СВЦЭМ!$B$34:$B$777,M$83)+'СЕТ СН'!$H$9+СВЦЭМ!$D$10+'СЕТ СН'!$H$6</f>
        <v>1456.31185129</v>
      </c>
      <c r="N98" s="37">
        <f>SUMIFS(СВЦЭМ!$C$34:$C$777,СВЦЭМ!$A$34:$A$777,$A98,СВЦЭМ!$B$34:$B$777,N$83)+'СЕТ СН'!$H$9+СВЦЭМ!$D$10+'СЕТ СН'!$H$6</f>
        <v>1484.62378438</v>
      </c>
      <c r="O98" s="37">
        <f>SUMIFS(СВЦЭМ!$C$34:$C$777,СВЦЭМ!$A$34:$A$777,$A98,СВЦЭМ!$B$34:$B$777,O$83)+'СЕТ СН'!$H$9+СВЦЭМ!$D$10+'СЕТ СН'!$H$6</f>
        <v>1499.7495626700002</v>
      </c>
      <c r="P98" s="37">
        <f>SUMIFS(СВЦЭМ!$C$34:$C$777,СВЦЭМ!$A$34:$A$777,$A98,СВЦЭМ!$B$34:$B$777,P$83)+'СЕТ СН'!$H$9+СВЦЭМ!$D$10+'СЕТ СН'!$H$6</f>
        <v>1525.4349846800001</v>
      </c>
      <c r="Q98" s="37">
        <f>SUMIFS(СВЦЭМ!$C$34:$C$777,СВЦЭМ!$A$34:$A$777,$A98,СВЦЭМ!$B$34:$B$777,Q$83)+'СЕТ СН'!$H$9+СВЦЭМ!$D$10+'СЕТ СН'!$H$6</f>
        <v>1490.2345935100002</v>
      </c>
      <c r="R98" s="37">
        <f>SUMIFS(СВЦЭМ!$C$34:$C$777,СВЦЭМ!$A$34:$A$777,$A98,СВЦЭМ!$B$34:$B$777,R$83)+'СЕТ СН'!$H$9+СВЦЭМ!$D$10+'СЕТ СН'!$H$6</f>
        <v>1508.5336914</v>
      </c>
      <c r="S98" s="37">
        <f>SUMIFS(СВЦЭМ!$C$34:$C$777,СВЦЭМ!$A$34:$A$777,$A98,СВЦЭМ!$B$34:$B$777,S$83)+'СЕТ СН'!$H$9+СВЦЭМ!$D$10+'СЕТ СН'!$H$6</f>
        <v>1569.0882667200001</v>
      </c>
      <c r="T98" s="37">
        <f>SUMIFS(СВЦЭМ!$C$34:$C$777,СВЦЭМ!$A$34:$A$777,$A98,СВЦЭМ!$B$34:$B$777,T$83)+'СЕТ СН'!$H$9+СВЦЭМ!$D$10+'СЕТ СН'!$H$6</f>
        <v>1571.9430892099999</v>
      </c>
      <c r="U98" s="37">
        <f>SUMIFS(СВЦЭМ!$C$34:$C$777,СВЦЭМ!$A$34:$A$777,$A98,СВЦЭМ!$B$34:$B$777,U$83)+'СЕТ СН'!$H$9+СВЦЭМ!$D$10+'СЕТ СН'!$H$6</f>
        <v>1580.3050492299999</v>
      </c>
      <c r="V98" s="37">
        <f>SUMIFS(СВЦЭМ!$C$34:$C$777,СВЦЭМ!$A$34:$A$777,$A98,СВЦЭМ!$B$34:$B$777,V$83)+'СЕТ СН'!$H$9+СВЦЭМ!$D$10+'СЕТ СН'!$H$6</f>
        <v>1565.73812075</v>
      </c>
      <c r="W98" s="37">
        <f>SUMIFS(СВЦЭМ!$C$34:$C$777,СВЦЭМ!$A$34:$A$777,$A98,СВЦЭМ!$B$34:$B$777,W$83)+'СЕТ СН'!$H$9+СВЦЭМ!$D$10+'СЕТ СН'!$H$6</f>
        <v>1547.53700755</v>
      </c>
      <c r="X98" s="37">
        <f>SUMIFS(СВЦЭМ!$C$34:$C$777,СВЦЭМ!$A$34:$A$777,$A98,СВЦЭМ!$B$34:$B$777,X$83)+'СЕТ СН'!$H$9+СВЦЭМ!$D$10+'СЕТ СН'!$H$6</f>
        <v>1585.3498653900001</v>
      </c>
      <c r="Y98" s="37">
        <f>SUMIFS(СВЦЭМ!$C$34:$C$777,СВЦЭМ!$A$34:$A$777,$A98,СВЦЭМ!$B$34:$B$777,Y$83)+'СЕТ СН'!$H$9+СВЦЭМ!$D$10+'СЕТ СН'!$H$6</f>
        <v>1671.6305277500001</v>
      </c>
    </row>
    <row r="99" spans="1:25" ht="15.75" x14ac:dyDescent="0.2">
      <c r="A99" s="36">
        <f t="shared" si="2"/>
        <v>42598</v>
      </c>
      <c r="B99" s="37">
        <f>SUMIFS(СВЦЭМ!$C$34:$C$777,СВЦЭМ!$A$34:$A$777,$A99,СВЦЭМ!$B$34:$B$777,B$83)+'СЕТ СН'!$H$9+СВЦЭМ!$D$10+'СЕТ СН'!$H$6</f>
        <v>1727.0487436600001</v>
      </c>
      <c r="C99" s="37">
        <f>SUMIFS(СВЦЭМ!$C$34:$C$777,СВЦЭМ!$A$34:$A$777,$A99,СВЦЭМ!$B$34:$B$777,C$83)+'СЕТ СН'!$H$9+СВЦЭМ!$D$10+'СЕТ СН'!$H$6</f>
        <v>1759.4901727400002</v>
      </c>
      <c r="D99" s="37">
        <f>SUMIFS(СВЦЭМ!$C$34:$C$777,СВЦЭМ!$A$34:$A$777,$A99,СВЦЭМ!$B$34:$B$777,D$83)+'СЕТ СН'!$H$9+СВЦЭМ!$D$10+'СЕТ СН'!$H$6</f>
        <v>1771.8134293799999</v>
      </c>
      <c r="E99" s="37">
        <f>SUMIFS(СВЦЭМ!$C$34:$C$777,СВЦЭМ!$A$34:$A$777,$A99,СВЦЭМ!$B$34:$B$777,E$83)+'СЕТ СН'!$H$9+СВЦЭМ!$D$10+'СЕТ СН'!$H$6</f>
        <v>1799.73307531</v>
      </c>
      <c r="F99" s="37">
        <f>SUMIFS(СВЦЭМ!$C$34:$C$777,СВЦЭМ!$A$34:$A$777,$A99,СВЦЭМ!$B$34:$B$777,F$83)+'СЕТ СН'!$H$9+СВЦЭМ!$D$10+'СЕТ СН'!$H$6</f>
        <v>1830.0469494399999</v>
      </c>
      <c r="G99" s="37">
        <f>SUMIFS(СВЦЭМ!$C$34:$C$777,СВЦЭМ!$A$34:$A$777,$A99,СВЦЭМ!$B$34:$B$777,G$83)+'СЕТ СН'!$H$9+СВЦЭМ!$D$10+'СЕТ СН'!$H$6</f>
        <v>1839.05036548</v>
      </c>
      <c r="H99" s="37">
        <f>SUMIFS(СВЦЭМ!$C$34:$C$777,СВЦЭМ!$A$34:$A$777,$A99,СВЦЭМ!$B$34:$B$777,H$83)+'СЕТ СН'!$H$9+СВЦЭМ!$D$10+'СЕТ СН'!$H$6</f>
        <v>1791.5866114400001</v>
      </c>
      <c r="I99" s="37">
        <f>SUMIFS(СВЦЭМ!$C$34:$C$777,СВЦЭМ!$A$34:$A$777,$A99,СВЦЭМ!$B$34:$B$777,I$83)+'СЕТ СН'!$H$9+СВЦЭМ!$D$10+'СЕТ СН'!$H$6</f>
        <v>1770.7813378000001</v>
      </c>
      <c r="J99" s="37">
        <f>SUMIFS(СВЦЭМ!$C$34:$C$777,СВЦЭМ!$A$34:$A$777,$A99,СВЦЭМ!$B$34:$B$777,J$83)+'СЕТ СН'!$H$9+СВЦЭМ!$D$10+'СЕТ СН'!$H$6</f>
        <v>1658.4242358500001</v>
      </c>
      <c r="K99" s="37">
        <f>SUMIFS(СВЦЭМ!$C$34:$C$777,СВЦЭМ!$A$34:$A$777,$A99,СВЦЭМ!$B$34:$B$777,K$83)+'СЕТ СН'!$H$9+СВЦЭМ!$D$10+'СЕТ СН'!$H$6</f>
        <v>1562.0538724200001</v>
      </c>
      <c r="L99" s="37">
        <f>SUMIFS(СВЦЭМ!$C$34:$C$777,СВЦЭМ!$A$34:$A$777,$A99,СВЦЭМ!$B$34:$B$777,L$83)+'СЕТ СН'!$H$9+СВЦЭМ!$D$10+'СЕТ СН'!$H$6</f>
        <v>1492.08172818</v>
      </c>
      <c r="M99" s="37">
        <f>SUMIFS(СВЦЭМ!$C$34:$C$777,СВЦЭМ!$A$34:$A$777,$A99,СВЦЭМ!$B$34:$B$777,M$83)+'СЕТ СН'!$H$9+СВЦЭМ!$D$10+'СЕТ СН'!$H$6</f>
        <v>1496.4991963900002</v>
      </c>
      <c r="N99" s="37">
        <f>SUMIFS(СВЦЭМ!$C$34:$C$777,СВЦЭМ!$A$34:$A$777,$A99,СВЦЭМ!$B$34:$B$777,N$83)+'СЕТ СН'!$H$9+СВЦЭМ!$D$10+'СЕТ СН'!$H$6</f>
        <v>1502.0613730300001</v>
      </c>
      <c r="O99" s="37">
        <f>SUMIFS(СВЦЭМ!$C$34:$C$777,СВЦЭМ!$A$34:$A$777,$A99,СВЦЭМ!$B$34:$B$777,O$83)+'СЕТ СН'!$H$9+СВЦЭМ!$D$10+'СЕТ СН'!$H$6</f>
        <v>1537.61167234</v>
      </c>
      <c r="P99" s="37">
        <f>SUMIFS(СВЦЭМ!$C$34:$C$777,СВЦЭМ!$A$34:$A$777,$A99,СВЦЭМ!$B$34:$B$777,P$83)+'СЕТ СН'!$H$9+СВЦЭМ!$D$10+'СЕТ СН'!$H$6</f>
        <v>1492.41822301</v>
      </c>
      <c r="Q99" s="37">
        <f>SUMIFS(СВЦЭМ!$C$34:$C$777,СВЦЭМ!$A$34:$A$777,$A99,СВЦЭМ!$B$34:$B$777,Q$83)+'СЕТ СН'!$H$9+СВЦЭМ!$D$10+'СЕТ СН'!$H$6</f>
        <v>1468.6602276200001</v>
      </c>
      <c r="R99" s="37">
        <f>SUMIFS(СВЦЭМ!$C$34:$C$777,СВЦЭМ!$A$34:$A$777,$A99,СВЦЭМ!$B$34:$B$777,R$83)+'СЕТ СН'!$H$9+СВЦЭМ!$D$10+'СЕТ СН'!$H$6</f>
        <v>1504.7041293699999</v>
      </c>
      <c r="S99" s="37">
        <f>SUMIFS(СВЦЭМ!$C$34:$C$777,СВЦЭМ!$A$34:$A$777,$A99,СВЦЭМ!$B$34:$B$777,S$83)+'СЕТ СН'!$H$9+СВЦЭМ!$D$10+'СЕТ СН'!$H$6</f>
        <v>1569.7088039099999</v>
      </c>
      <c r="T99" s="37">
        <f>SUMIFS(СВЦЭМ!$C$34:$C$777,СВЦЭМ!$A$34:$A$777,$A99,СВЦЭМ!$B$34:$B$777,T$83)+'СЕТ СН'!$H$9+СВЦЭМ!$D$10+'СЕТ СН'!$H$6</f>
        <v>1567.9565262599999</v>
      </c>
      <c r="U99" s="37">
        <f>SUMIFS(СВЦЭМ!$C$34:$C$777,СВЦЭМ!$A$34:$A$777,$A99,СВЦЭМ!$B$34:$B$777,U$83)+'СЕТ СН'!$H$9+СВЦЭМ!$D$10+'СЕТ СН'!$H$6</f>
        <v>1557.34026068</v>
      </c>
      <c r="V99" s="37">
        <f>SUMIFS(СВЦЭМ!$C$34:$C$777,СВЦЭМ!$A$34:$A$777,$A99,СВЦЭМ!$B$34:$B$777,V$83)+'СЕТ СН'!$H$9+СВЦЭМ!$D$10+'СЕТ СН'!$H$6</f>
        <v>1572.7430228100002</v>
      </c>
      <c r="W99" s="37">
        <f>SUMIFS(СВЦЭМ!$C$34:$C$777,СВЦЭМ!$A$34:$A$777,$A99,СВЦЭМ!$B$34:$B$777,W$83)+'СЕТ СН'!$H$9+СВЦЭМ!$D$10+'СЕТ СН'!$H$6</f>
        <v>1594.73979566</v>
      </c>
      <c r="X99" s="37">
        <f>SUMIFS(СВЦЭМ!$C$34:$C$777,СВЦЭМ!$A$34:$A$777,$A99,СВЦЭМ!$B$34:$B$777,X$83)+'СЕТ СН'!$H$9+СВЦЭМ!$D$10+'СЕТ СН'!$H$6</f>
        <v>1539.4729414100002</v>
      </c>
      <c r="Y99" s="37">
        <f>SUMIFS(СВЦЭМ!$C$34:$C$777,СВЦЭМ!$A$34:$A$777,$A99,СВЦЭМ!$B$34:$B$777,Y$83)+'СЕТ СН'!$H$9+СВЦЭМ!$D$10+'СЕТ СН'!$H$6</f>
        <v>1623.7808589900001</v>
      </c>
    </row>
    <row r="100" spans="1:25" ht="15.75" x14ac:dyDescent="0.2">
      <c r="A100" s="36">
        <f t="shared" si="2"/>
        <v>42599</v>
      </c>
      <c r="B100" s="37">
        <f>SUMIFS(СВЦЭМ!$C$34:$C$777,СВЦЭМ!$A$34:$A$777,$A100,СВЦЭМ!$B$34:$B$777,B$83)+'СЕТ СН'!$H$9+СВЦЭМ!$D$10+'СЕТ СН'!$H$6</f>
        <v>1679.5525512700001</v>
      </c>
      <c r="C100" s="37">
        <f>SUMIFS(СВЦЭМ!$C$34:$C$777,СВЦЭМ!$A$34:$A$777,$A100,СВЦЭМ!$B$34:$B$777,C$83)+'СЕТ СН'!$H$9+СВЦЭМ!$D$10+'СЕТ СН'!$H$6</f>
        <v>1798.4730569400003</v>
      </c>
      <c r="D100" s="37">
        <f>SUMIFS(СВЦЭМ!$C$34:$C$777,СВЦЭМ!$A$34:$A$777,$A100,СВЦЭМ!$B$34:$B$777,D$83)+'СЕТ СН'!$H$9+СВЦЭМ!$D$10+'СЕТ СН'!$H$6</f>
        <v>1853.7800818300002</v>
      </c>
      <c r="E100" s="37">
        <f>SUMIFS(СВЦЭМ!$C$34:$C$777,СВЦЭМ!$A$34:$A$777,$A100,СВЦЭМ!$B$34:$B$777,E$83)+'СЕТ СН'!$H$9+СВЦЭМ!$D$10+'СЕТ СН'!$H$6</f>
        <v>1896.8860812600001</v>
      </c>
      <c r="F100" s="37">
        <f>SUMIFS(СВЦЭМ!$C$34:$C$777,СВЦЭМ!$A$34:$A$777,$A100,СВЦЭМ!$B$34:$B$777,F$83)+'СЕТ СН'!$H$9+СВЦЭМ!$D$10+'СЕТ СН'!$H$6</f>
        <v>1880.5589419600001</v>
      </c>
      <c r="G100" s="37">
        <f>SUMIFS(СВЦЭМ!$C$34:$C$777,СВЦЭМ!$A$34:$A$777,$A100,СВЦЭМ!$B$34:$B$777,G$83)+'СЕТ СН'!$H$9+СВЦЭМ!$D$10+'СЕТ СН'!$H$6</f>
        <v>1902.02422725</v>
      </c>
      <c r="H100" s="37">
        <f>SUMIFS(СВЦЭМ!$C$34:$C$777,СВЦЭМ!$A$34:$A$777,$A100,СВЦЭМ!$B$34:$B$777,H$83)+'СЕТ СН'!$H$9+СВЦЭМ!$D$10+'СЕТ СН'!$H$6</f>
        <v>1766.5836435000001</v>
      </c>
      <c r="I100" s="37">
        <f>SUMIFS(СВЦЭМ!$C$34:$C$777,СВЦЭМ!$A$34:$A$777,$A100,СВЦЭМ!$B$34:$B$777,I$83)+'СЕТ СН'!$H$9+СВЦЭМ!$D$10+'СЕТ СН'!$H$6</f>
        <v>1708.0870627300001</v>
      </c>
      <c r="J100" s="37">
        <f>SUMIFS(СВЦЭМ!$C$34:$C$777,СВЦЭМ!$A$34:$A$777,$A100,СВЦЭМ!$B$34:$B$777,J$83)+'СЕТ СН'!$H$9+СВЦЭМ!$D$10+'СЕТ СН'!$H$6</f>
        <v>1614.8429577100001</v>
      </c>
      <c r="K100" s="37">
        <f>SUMIFS(СВЦЭМ!$C$34:$C$777,СВЦЭМ!$A$34:$A$777,$A100,СВЦЭМ!$B$34:$B$777,K$83)+'СЕТ СН'!$H$9+СВЦЭМ!$D$10+'СЕТ СН'!$H$6</f>
        <v>1541.5997235200002</v>
      </c>
      <c r="L100" s="37">
        <f>SUMIFS(СВЦЭМ!$C$34:$C$777,СВЦЭМ!$A$34:$A$777,$A100,СВЦЭМ!$B$34:$B$777,L$83)+'СЕТ СН'!$H$9+СВЦЭМ!$D$10+'СЕТ СН'!$H$6</f>
        <v>1492.5844735400001</v>
      </c>
      <c r="M100" s="37">
        <f>SUMIFS(СВЦЭМ!$C$34:$C$777,СВЦЭМ!$A$34:$A$777,$A100,СВЦЭМ!$B$34:$B$777,M$83)+'СЕТ СН'!$H$9+СВЦЭМ!$D$10+'СЕТ СН'!$H$6</f>
        <v>1514.2500813000001</v>
      </c>
      <c r="N100" s="37">
        <f>SUMIFS(СВЦЭМ!$C$34:$C$777,СВЦЭМ!$A$34:$A$777,$A100,СВЦЭМ!$B$34:$B$777,N$83)+'СЕТ СН'!$H$9+СВЦЭМ!$D$10+'СЕТ СН'!$H$6</f>
        <v>1547.3159420000002</v>
      </c>
      <c r="O100" s="37">
        <f>SUMIFS(СВЦЭМ!$C$34:$C$777,СВЦЭМ!$A$34:$A$777,$A100,СВЦЭМ!$B$34:$B$777,O$83)+'СЕТ СН'!$H$9+СВЦЭМ!$D$10+'СЕТ СН'!$H$6</f>
        <v>1528.06653061</v>
      </c>
      <c r="P100" s="37">
        <f>SUMIFS(СВЦЭМ!$C$34:$C$777,СВЦЭМ!$A$34:$A$777,$A100,СВЦЭМ!$B$34:$B$777,P$83)+'СЕТ СН'!$H$9+СВЦЭМ!$D$10+'СЕТ СН'!$H$6</f>
        <v>1530.57628488</v>
      </c>
      <c r="Q100" s="37">
        <f>SUMIFS(СВЦЭМ!$C$34:$C$777,СВЦЭМ!$A$34:$A$777,$A100,СВЦЭМ!$B$34:$B$777,Q$83)+'СЕТ СН'!$H$9+СВЦЭМ!$D$10+'СЕТ СН'!$H$6</f>
        <v>1527.4874096399999</v>
      </c>
      <c r="R100" s="37">
        <f>SUMIFS(СВЦЭМ!$C$34:$C$777,СВЦЭМ!$A$34:$A$777,$A100,СВЦЭМ!$B$34:$B$777,R$83)+'СЕТ СН'!$H$9+СВЦЭМ!$D$10+'СЕТ СН'!$H$6</f>
        <v>1529.09477866</v>
      </c>
      <c r="S100" s="37">
        <f>SUMIFS(СВЦЭМ!$C$34:$C$777,СВЦЭМ!$A$34:$A$777,$A100,СВЦЭМ!$B$34:$B$777,S$83)+'СЕТ СН'!$H$9+СВЦЭМ!$D$10+'СЕТ СН'!$H$6</f>
        <v>1594.14412262</v>
      </c>
      <c r="T100" s="37">
        <f>SUMIFS(СВЦЭМ!$C$34:$C$777,СВЦЭМ!$A$34:$A$777,$A100,СВЦЭМ!$B$34:$B$777,T$83)+'СЕТ СН'!$H$9+СВЦЭМ!$D$10+'СЕТ СН'!$H$6</f>
        <v>1655.33645948</v>
      </c>
      <c r="U100" s="37">
        <f>SUMIFS(СВЦЭМ!$C$34:$C$777,СВЦЭМ!$A$34:$A$777,$A100,СВЦЭМ!$B$34:$B$777,U$83)+'СЕТ СН'!$H$9+СВЦЭМ!$D$10+'СЕТ СН'!$H$6</f>
        <v>1614.3189489700001</v>
      </c>
      <c r="V100" s="37">
        <f>SUMIFS(СВЦЭМ!$C$34:$C$777,СВЦЭМ!$A$34:$A$777,$A100,СВЦЭМ!$B$34:$B$777,V$83)+'СЕТ СН'!$H$9+СВЦЭМ!$D$10+'СЕТ СН'!$H$6</f>
        <v>1618.7358843800002</v>
      </c>
      <c r="W100" s="37">
        <f>SUMIFS(СВЦЭМ!$C$34:$C$777,СВЦЭМ!$A$34:$A$777,$A100,СВЦЭМ!$B$34:$B$777,W$83)+'СЕТ СН'!$H$9+СВЦЭМ!$D$10+'СЕТ СН'!$H$6</f>
        <v>1599.1415931800002</v>
      </c>
      <c r="X100" s="37">
        <f>SUMIFS(СВЦЭМ!$C$34:$C$777,СВЦЭМ!$A$34:$A$777,$A100,СВЦЭМ!$B$34:$B$777,X$83)+'СЕТ СН'!$H$9+СВЦЭМ!$D$10+'СЕТ СН'!$H$6</f>
        <v>1540.9651580300001</v>
      </c>
      <c r="Y100" s="37">
        <f>SUMIFS(СВЦЭМ!$C$34:$C$777,СВЦЭМ!$A$34:$A$777,$A100,СВЦЭМ!$B$34:$B$777,Y$83)+'СЕТ СН'!$H$9+СВЦЭМ!$D$10+'СЕТ СН'!$H$6</f>
        <v>1596.1524455799999</v>
      </c>
    </row>
    <row r="101" spans="1:25" ht="15.75" x14ac:dyDescent="0.2">
      <c r="A101" s="36">
        <f t="shared" si="2"/>
        <v>42600</v>
      </c>
      <c r="B101" s="37">
        <f>SUMIFS(СВЦЭМ!$C$34:$C$777,СВЦЭМ!$A$34:$A$777,$A101,СВЦЭМ!$B$34:$B$777,B$83)+'СЕТ СН'!$H$9+СВЦЭМ!$D$10+'СЕТ СН'!$H$6</f>
        <v>1555.6755014400001</v>
      </c>
      <c r="C101" s="37">
        <f>SUMIFS(СВЦЭМ!$C$34:$C$777,СВЦЭМ!$A$34:$A$777,$A101,СВЦЭМ!$B$34:$B$777,C$83)+'СЕТ СН'!$H$9+СВЦЭМ!$D$10+'СЕТ СН'!$H$6</f>
        <v>1637.2842371199999</v>
      </c>
      <c r="D101" s="37">
        <f>SUMIFS(СВЦЭМ!$C$34:$C$777,СВЦЭМ!$A$34:$A$777,$A101,СВЦЭМ!$B$34:$B$777,D$83)+'СЕТ СН'!$H$9+СВЦЭМ!$D$10+'СЕТ СН'!$H$6</f>
        <v>1709.3457442900003</v>
      </c>
      <c r="E101" s="37">
        <f>SUMIFS(СВЦЭМ!$C$34:$C$777,СВЦЭМ!$A$34:$A$777,$A101,СВЦЭМ!$B$34:$B$777,E$83)+'СЕТ СН'!$H$9+СВЦЭМ!$D$10+'СЕТ СН'!$H$6</f>
        <v>1728.6879841800001</v>
      </c>
      <c r="F101" s="37">
        <f>SUMIFS(СВЦЭМ!$C$34:$C$777,СВЦЭМ!$A$34:$A$777,$A101,СВЦЭМ!$B$34:$B$777,F$83)+'СЕТ СН'!$H$9+СВЦЭМ!$D$10+'СЕТ СН'!$H$6</f>
        <v>1797.8732164400003</v>
      </c>
      <c r="G101" s="37">
        <f>SUMIFS(СВЦЭМ!$C$34:$C$777,СВЦЭМ!$A$34:$A$777,$A101,СВЦЭМ!$B$34:$B$777,G$83)+'СЕТ СН'!$H$9+СВЦЭМ!$D$10+'СЕТ СН'!$H$6</f>
        <v>1758.8420746400002</v>
      </c>
      <c r="H101" s="37">
        <f>SUMIFS(СВЦЭМ!$C$34:$C$777,СВЦЭМ!$A$34:$A$777,$A101,СВЦЭМ!$B$34:$B$777,H$83)+'СЕТ СН'!$H$9+СВЦЭМ!$D$10+'СЕТ СН'!$H$6</f>
        <v>1812.1768575700003</v>
      </c>
      <c r="I101" s="37">
        <f>SUMIFS(СВЦЭМ!$C$34:$C$777,СВЦЭМ!$A$34:$A$777,$A101,СВЦЭМ!$B$34:$B$777,I$83)+'СЕТ СН'!$H$9+СВЦЭМ!$D$10+'СЕТ СН'!$H$6</f>
        <v>1668.31336612</v>
      </c>
      <c r="J101" s="37">
        <f>SUMIFS(СВЦЭМ!$C$34:$C$777,СВЦЭМ!$A$34:$A$777,$A101,СВЦЭМ!$B$34:$B$777,J$83)+'СЕТ СН'!$H$9+СВЦЭМ!$D$10+'СЕТ СН'!$H$6</f>
        <v>1567.1808061900001</v>
      </c>
      <c r="K101" s="37">
        <f>SUMIFS(СВЦЭМ!$C$34:$C$777,СВЦЭМ!$A$34:$A$777,$A101,СВЦЭМ!$B$34:$B$777,K$83)+'СЕТ СН'!$H$9+СВЦЭМ!$D$10+'СЕТ СН'!$H$6</f>
        <v>1460.46752958</v>
      </c>
      <c r="L101" s="37">
        <f>SUMIFS(СВЦЭМ!$C$34:$C$777,СВЦЭМ!$A$34:$A$777,$A101,СВЦЭМ!$B$34:$B$777,L$83)+'СЕТ СН'!$H$9+СВЦЭМ!$D$10+'СЕТ СН'!$H$6</f>
        <v>1413.2450325300001</v>
      </c>
      <c r="M101" s="37">
        <f>SUMIFS(СВЦЭМ!$C$34:$C$777,СВЦЭМ!$A$34:$A$777,$A101,СВЦЭМ!$B$34:$B$777,M$83)+'СЕТ СН'!$H$9+СВЦЭМ!$D$10+'СЕТ СН'!$H$6</f>
        <v>1439.4656588600001</v>
      </c>
      <c r="N101" s="37">
        <f>SUMIFS(СВЦЭМ!$C$34:$C$777,СВЦЭМ!$A$34:$A$777,$A101,СВЦЭМ!$B$34:$B$777,N$83)+'СЕТ СН'!$H$9+СВЦЭМ!$D$10+'СЕТ СН'!$H$6</f>
        <v>1415.9116300200001</v>
      </c>
      <c r="O101" s="37">
        <f>SUMIFS(СВЦЭМ!$C$34:$C$777,СВЦЭМ!$A$34:$A$777,$A101,СВЦЭМ!$B$34:$B$777,O$83)+'СЕТ СН'!$H$9+СВЦЭМ!$D$10+'СЕТ СН'!$H$6</f>
        <v>1416.66501255</v>
      </c>
      <c r="P101" s="37">
        <f>SUMIFS(СВЦЭМ!$C$34:$C$777,СВЦЭМ!$A$34:$A$777,$A101,СВЦЭМ!$B$34:$B$777,P$83)+'СЕТ СН'!$H$9+СВЦЭМ!$D$10+'СЕТ СН'!$H$6</f>
        <v>1412.64402419</v>
      </c>
      <c r="Q101" s="37">
        <f>SUMIFS(СВЦЭМ!$C$34:$C$777,СВЦЭМ!$A$34:$A$777,$A101,СВЦЭМ!$B$34:$B$777,Q$83)+'СЕТ СН'!$H$9+СВЦЭМ!$D$10+'СЕТ СН'!$H$6</f>
        <v>1379.95688922</v>
      </c>
      <c r="R101" s="37">
        <f>SUMIFS(СВЦЭМ!$C$34:$C$777,СВЦЭМ!$A$34:$A$777,$A101,СВЦЭМ!$B$34:$B$777,R$83)+'СЕТ СН'!$H$9+СВЦЭМ!$D$10+'СЕТ СН'!$H$6</f>
        <v>1406.80023841</v>
      </c>
      <c r="S101" s="37">
        <f>SUMIFS(СВЦЭМ!$C$34:$C$777,СВЦЭМ!$A$34:$A$777,$A101,СВЦЭМ!$B$34:$B$777,S$83)+'СЕТ СН'!$H$9+СВЦЭМ!$D$10+'СЕТ СН'!$H$6</f>
        <v>1404.2192597500002</v>
      </c>
      <c r="T101" s="37">
        <f>SUMIFS(СВЦЭМ!$C$34:$C$777,СВЦЭМ!$A$34:$A$777,$A101,СВЦЭМ!$B$34:$B$777,T$83)+'СЕТ СН'!$H$9+СВЦЭМ!$D$10+'СЕТ СН'!$H$6</f>
        <v>1386.1986134100002</v>
      </c>
      <c r="U101" s="37">
        <f>SUMIFS(СВЦЭМ!$C$34:$C$777,СВЦЭМ!$A$34:$A$777,$A101,СВЦЭМ!$B$34:$B$777,U$83)+'СЕТ СН'!$H$9+СВЦЭМ!$D$10+'СЕТ СН'!$H$6</f>
        <v>1388.0628387800002</v>
      </c>
      <c r="V101" s="37">
        <f>SUMIFS(СВЦЭМ!$C$34:$C$777,СВЦЭМ!$A$34:$A$777,$A101,СВЦЭМ!$B$34:$B$777,V$83)+'СЕТ СН'!$H$9+СВЦЭМ!$D$10+'СЕТ СН'!$H$6</f>
        <v>1413.0440243799999</v>
      </c>
      <c r="W101" s="37">
        <f>SUMIFS(СВЦЭМ!$C$34:$C$777,СВЦЭМ!$A$34:$A$777,$A101,СВЦЭМ!$B$34:$B$777,W$83)+'СЕТ СН'!$H$9+СВЦЭМ!$D$10+'СЕТ СН'!$H$6</f>
        <v>1432.3352632000001</v>
      </c>
      <c r="X101" s="37">
        <f>SUMIFS(СВЦЭМ!$C$34:$C$777,СВЦЭМ!$A$34:$A$777,$A101,СВЦЭМ!$B$34:$B$777,X$83)+'СЕТ СН'!$H$9+СВЦЭМ!$D$10+'СЕТ СН'!$H$6</f>
        <v>1390.2887421999999</v>
      </c>
      <c r="Y101" s="37">
        <f>SUMIFS(СВЦЭМ!$C$34:$C$777,СВЦЭМ!$A$34:$A$777,$A101,СВЦЭМ!$B$34:$B$777,Y$83)+'СЕТ СН'!$H$9+СВЦЭМ!$D$10+'СЕТ СН'!$H$6</f>
        <v>1448.17350394</v>
      </c>
    </row>
    <row r="102" spans="1:25" ht="15.75" x14ac:dyDescent="0.2">
      <c r="A102" s="36">
        <f t="shared" si="2"/>
        <v>42601</v>
      </c>
      <c r="B102" s="37">
        <f>SUMIFS(СВЦЭМ!$C$34:$C$777,СВЦЭМ!$A$34:$A$777,$A102,СВЦЭМ!$B$34:$B$777,B$83)+'СЕТ СН'!$H$9+СВЦЭМ!$D$10+'СЕТ СН'!$H$6</f>
        <v>1545.9104461000002</v>
      </c>
      <c r="C102" s="37">
        <f>SUMIFS(СВЦЭМ!$C$34:$C$777,СВЦЭМ!$A$34:$A$777,$A102,СВЦЭМ!$B$34:$B$777,C$83)+'СЕТ СН'!$H$9+СВЦЭМ!$D$10+'СЕТ СН'!$H$6</f>
        <v>1608.3889680500001</v>
      </c>
      <c r="D102" s="37">
        <f>SUMIFS(СВЦЭМ!$C$34:$C$777,СВЦЭМ!$A$34:$A$777,$A102,СВЦЭМ!$B$34:$B$777,D$83)+'СЕТ СН'!$H$9+СВЦЭМ!$D$10+'СЕТ СН'!$H$6</f>
        <v>1655.2301554300002</v>
      </c>
      <c r="E102" s="37">
        <f>SUMIFS(СВЦЭМ!$C$34:$C$777,СВЦЭМ!$A$34:$A$777,$A102,СВЦЭМ!$B$34:$B$777,E$83)+'СЕТ СН'!$H$9+СВЦЭМ!$D$10+'СЕТ СН'!$H$6</f>
        <v>1653.1750551600003</v>
      </c>
      <c r="F102" s="37">
        <f>SUMIFS(СВЦЭМ!$C$34:$C$777,СВЦЭМ!$A$34:$A$777,$A102,СВЦЭМ!$B$34:$B$777,F$83)+'СЕТ СН'!$H$9+СВЦЭМ!$D$10+'СЕТ СН'!$H$6</f>
        <v>1670.63259126</v>
      </c>
      <c r="G102" s="37">
        <f>SUMIFS(СВЦЭМ!$C$34:$C$777,СВЦЭМ!$A$34:$A$777,$A102,СВЦЭМ!$B$34:$B$777,G$83)+'СЕТ СН'!$H$9+СВЦЭМ!$D$10+'СЕТ СН'!$H$6</f>
        <v>1657.6069117900001</v>
      </c>
      <c r="H102" s="37">
        <f>SUMIFS(СВЦЭМ!$C$34:$C$777,СВЦЭМ!$A$34:$A$777,$A102,СВЦЭМ!$B$34:$B$777,H$83)+'СЕТ СН'!$H$9+СВЦЭМ!$D$10+'СЕТ СН'!$H$6</f>
        <v>1630.5433593500002</v>
      </c>
      <c r="I102" s="37">
        <f>SUMIFS(СВЦЭМ!$C$34:$C$777,СВЦЭМ!$A$34:$A$777,$A102,СВЦЭМ!$B$34:$B$777,I$83)+'СЕТ СН'!$H$9+СВЦЭМ!$D$10+'СЕТ СН'!$H$6</f>
        <v>1552.1818436600001</v>
      </c>
      <c r="J102" s="37">
        <f>SUMIFS(СВЦЭМ!$C$34:$C$777,СВЦЭМ!$A$34:$A$777,$A102,СВЦЭМ!$B$34:$B$777,J$83)+'СЕТ СН'!$H$9+СВЦЭМ!$D$10+'СЕТ СН'!$H$6</f>
        <v>1482.7183121500002</v>
      </c>
      <c r="K102" s="37">
        <f>SUMIFS(СВЦЭМ!$C$34:$C$777,СВЦЭМ!$A$34:$A$777,$A102,СВЦЭМ!$B$34:$B$777,K$83)+'СЕТ СН'!$H$9+СВЦЭМ!$D$10+'СЕТ СН'!$H$6</f>
        <v>1400.6388248100002</v>
      </c>
      <c r="L102" s="37">
        <f>SUMIFS(СВЦЭМ!$C$34:$C$777,СВЦЭМ!$A$34:$A$777,$A102,СВЦЭМ!$B$34:$B$777,L$83)+'СЕТ СН'!$H$9+СВЦЭМ!$D$10+'СЕТ СН'!$H$6</f>
        <v>1376.2810028600002</v>
      </c>
      <c r="M102" s="37">
        <f>SUMIFS(СВЦЭМ!$C$34:$C$777,СВЦЭМ!$A$34:$A$777,$A102,СВЦЭМ!$B$34:$B$777,M$83)+'СЕТ СН'!$H$9+СВЦЭМ!$D$10+'СЕТ СН'!$H$6</f>
        <v>1513.92021075</v>
      </c>
      <c r="N102" s="37">
        <f>SUMIFS(СВЦЭМ!$C$34:$C$777,СВЦЭМ!$A$34:$A$777,$A102,СВЦЭМ!$B$34:$B$777,N$83)+'СЕТ СН'!$H$9+СВЦЭМ!$D$10+'СЕТ СН'!$H$6</f>
        <v>1513.2017579799999</v>
      </c>
      <c r="O102" s="37">
        <f>SUMIFS(СВЦЭМ!$C$34:$C$777,СВЦЭМ!$A$34:$A$777,$A102,СВЦЭМ!$B$34:$B$777,O$83)+'СЕТ СН'!$H$9+СВЦЭМ!$D$10+'СЕТ СН'!$H$6</f>
        <v>1528.6375320500001</v>
      </c>
      <c r="P102" s="37">
        <f>SUMIFS(СВЦЭМ!$C$34:$C$777,СВЦЭМ!$A$34:$A$777,$A102,СВЦЭМ!$B$34:$B$777,P$83)+'СЕТ СН'!$H$9+СВЦЭМ!$D$10+'СЕТ СН'!$H$6</f>
        <v>1553.2366601700001</v>
      </c>
      <c r="Q102" s="37">
        <f>SUMIFS(СВЦЭМ!$C$34:$C$777,СВЦЭМ!$A$34:$A$777,$A102,СВЦЭМ!$B$34:$B$777,Q$83)+'СЕТ СН'!$H$9+СВЦЭМ!$D$10+'СЕТ СН'!$H$6</f>
        <v>1724.2207371300001</v>
      </c>
      <c r="R102" s="37">
        <f>SUMIFS(СВЦЭМ!$C$34:$C$777,СВЦЭМ!$A$34:$A$777,$A102,СВЦЭМ!$B$34:$B$777,R$83)+'СЕТ СН'!$H$9+СВЦЭМ!$D$10+'СЕТ СН'!$H$6</f>
        <v>1525.6430145700001</v>
      </c>
      <c r="S102" s="37">
        <f>SUMIFS(СВЦЭМ!$C$34:$C$777,СВЦЭМ!$A$34:$A$777,$A102,СВЦЭМ!$B$34:$B$777,S$83)+'СЕТ СН'!$H$9+СВЦЭМ!$D$10+'СЕТ СН'!$H$6</f>
        <v>1449.4115502700001</v>
      </c>
      <c r="T102" s="37">
        <f>SUMIFS(СВЦЭМ!$C$34:$C$777,СВЦЭМ!$A$34:$A$777,$A102,СВЦЭМ!$B$34:$B$777,T$83)+'СЕТ СН'!$H$9+СВЦЭМ!$D$10+'СЕТ СН'!$H$6</f>
        <v>1425.37262809</v>
      </c>
      <c r="U102" s="37">
        <f>SUMIFS(СВЦЭМ!$C$34:$C$777,СВЦЭМ!$A$34:$A$777,$A102,СВЦЭМ!$B$34:$B$777,U$83)+'СЕТ СН'!$H$9+СВЦЭМ!$D$10+'СЕТ СН'!$H$6</f>
        <v>1423.77608917</v>
      </c>
      <c r="V102" s="37">
        <f>SUMIFS(СВЦЭМ!$C$34:$C$777,СВЦЭМ!$A$34:$A$777,$A102,СВЦЭМ!$B$34:$B$777,V$83)+'СЕТ СН'!$H$9+СВЦЭМ!$D$10+'СЕТ СН'!$H$6</f>
        <v>1448.53283474</v>
      </c>
      <c r="W102" s="37">
        <f>SUMIFS(СВЦЭМ!$C$34:$C$777,СВЦЭМ!$A$34:$A$777,$A102,СВЦЭМ!$B$34:$B$777,W$83)+'СЕТ СН'!$H$9+СВЦЭМ!$D$10+'СЕТ СН'!$H$6</f>
        <v>1425.3617130800001</v>
      </c>
      <c r="X102" s="37">
        <f>SUMIFS(СВЦЭМ!$C$34:$C$777,СВЦЭМ!$A$34:$A$777,$A102,СВЦЭМ!$B$34:$B$777,X$83)+'СЕТ СН'!$H$9+СВЦЭМ!$D$10+'СЕТ СН'!$H$6</f>
        <v>1382.1138293899999</v>
      </c>
      <c r="Y102" s="37">
        <f>SUMIFS(СВЦЭМ!$C$34:$C$777,СВЦЭМ!$A$34:$A$777,$A102,СВЦЭМ!$B$34:$B$777,Y$83)+'СЕТ СН'!$H$9+СВЦЭМ!$D$10+'СЕТ СН'!$H$6</f>
        <v>1421.00939909</v>
      </c>
    </row>
    <row r="103" spans="1:25" ht="15.75" x14ac:dyDescent="0.2">
      <c r="A103" s="36">
        <f t="shared" si="2"/>
        <v>42602</v>
      </c>
      <c r="B103" s="37">
        <f>SUMIFS(СВЦЭМ!$C$34:$C$777,СВЦЭМ!$A$34:$A$777,$A103,СВЦЭМ!$B$34:$B$777,B$83)+'СЕТ СН'!$H$9+СВЦЭМ!$D$10+'СЕТ СН'!$H$6</f>
        <v>1451.4651306599999</v>
      </c>
      <c r="C103" s="37">
        <f>SUMIFS(СВЦЭМ!$C$34:$C$777,СВЦЭМ!$A$34:$A$777,$A103,СВЦЭМ!$B$34:$B$777,C$83)+'СЕТ СН'!$H$9+СВЦЭМ!$D$10+'СЕТ СН'!$H$6</f>
        <v>1454.26358691</v>
      </c>
      <c r="D103" s="37">
        <f>SUMIFS(СВЦЭМ!$C$34:$C$777,СВЦЭМ!$A$34:$A$777,$A103,СВЦЭМ!$B$34:$B$777,D$83)+'СЕТ СН'!$H$9+СВЦЭМ!$D$10+'СЕТ СН'!$H$6</f>
        <v>1477.14352682</v>
      </c>
      <c r="E103" s="37">
        <f>SUMIFS(СВЦЭМ!$C$34:$C$777,СВЦЭМ!$A$34:$A$777,$A103,СВЦЭМ!$B$34:$B$777,E$83)+'СЕТ СН'!$H$9+СВЦЭМ!$D$10+'СЕТ СН'!$H$6</f>
        <v>1490.6931955099999</v>
      </c>
      <c r="F103" s="37">
        <f>SUMIFS(СВЦЭМ!$C$34:$C$777,СВЦЭМ!$A$34:$A$777,$A103,СВЦЭМ!$B$34:$B$777,F$83)+'СЕТ СН'!$H$9+СВЦЭМ!$D$10+'СЕТ СН'!$H$6</f>
        <v>1506.0794900200001</v>
      </c>
      <c r="G103" s="37">
        <f>SUMIFS(СВЦЭМ!$C$34:$C$777,СВЦЭМ!$A$34:$A$777,$A103,СВЦЭМ!$B$34:$B$777,G$83)+'СЕТ СН'!$H$9+СВЦЭМ!$D$10+'СЕТ СН'!$H$6</f>
        <v>1495.7374736199999</v>
      </c>
      <c r="H103" s="37">
        <f>SUMIFS(СВЦЭМ!$C$34:$C$777,СВЦЭМ!$A$34:$A$777,$A103,СВЦЭМ!$B$34:$B$777,H$83)+'СЕТ СН'!$H$9+СВЦЭМ!$D$10+'СЕТ СН'!$H$6</f>
        <v>1501.86298609</v>
      </c>
      <c r="I103" s="37">
        <f>SUMIFS(СВЦЭМ!$C$34:$C$777,СВЦЭМ!$A$34:$A$777,$A103,СВЦЭМ!$B$34:$B$777,I$83)+'СЕТ СН'!$H$9+СВЦЭМ!$D$10+'СЕТ СН'!$H$6</f>
        <v>1532.5148777100001</v>
      </c>
      <c r="J103" s="37">
        <f>SUMIFS(СВЦЭМ!$C$34:$C$777,СВЦЭМ!$A$34:$A$777,$A103,СВЦЭМ!$B$34:$B$777,J$83)+'СЕТ СН'!$H$9+СВЦЭМ!$D$10+'СЕТ СН'!$H$6</f>
        <v>1501.8193725900001</v>
      </c>
      <c r="K103" s="37">
        <f>SUMIFS(СВЦЭМ!$C$34:$C$777,СВЦЭМ!$A$34:$A$777,$A103,СВЦЭМ!$B$34:$B$777,K$83)+'СЕТ СН'!$H$9+СВЦЭМ!$D$10+'СЕТ СН'!$H$6</f>
        <v>1455.64223373</v>
      </c>
      <c r="L103" s="37">
        <f>SUMIFS(СВЦЭМ!$C$34:$C$777,СВЦЭМ!$A$34:$A$777,$A103,СВЦЭМ!$B$34:$B$777,L$83)+'СЕТ СН'!$H$9+СВЦЭМ!$D$10+'СЕТ СН'!$H$6</f>
        <v>1466.51786543</v>
      </c>
      <c r="M103" s="37">
        <f>SUMIFS(СВЦЭМ!$C$34:$C$777,СВЦЭМ!$A$34:$A$777,$A103,СВЦЭМ!$B$34:$B$777,M$83)+'СЕТ СН'!$H$9+СВЦЭМ!$D$10+'СЕТ СН'!$H$6</f>
        <v>1567.9361707400001</v>
      </c>
      <c r="N103" s="37">
        <f>SUMIFS(СВЦЭМ!$C$34:$C$777,СВЦЭМ!$A$34:$A$777,$A103,СВЦЭМ!$B$34:$B$777,N$83)+'СЕТ СН'!$H$9+СВЦЭМ!$D$10+'СЕТ СН'!$H$6</f>
        <v>1558.84957515</v>
      </c>
      <c r="O103" s="37">
        <f>SUMIFS(СВЦЭМ!$C$34:$C$777,СВЦЭМ!$A$34:$A$777,$A103,СВЦЭМ!$B$34:$B$777,O$83)+'СЕТ СН'!$H$9+СВЦЭМ!$D$10+'СЕТ СН'!$H$6</f>
        <v>1556.82214466</v>
      </c>
      <c r="P103" s="37">
        <f>SUMIFS(СВЦЭМ!$C$34:$C$777,СВЦЭМ!$A$34:$A$777,$A103,СВЦЭМ!$B$34:$B$777,P$83)+'СЕТ СН'!$H$9+СВЦЭМ!$D$10+'СЕТ СН'!$H$6</f>
        <v>1628.9193458</v>
      </c>
      <c r="Q103" s="37">
        <f>SUMIFS(СВЦЭМ!$C$34:$C$777,СВЦЭМ!$A$34:$A$777,$A103,СВЦЭМ!$B$34:$B$777,Q$83)+'СЕТ СН'!$H$9+СВЦЭМ!$D$10+'СЕТ СН'!$H$6</f>
        <v>1688.0100569800002</v>
      </c>
      <c r="R103" s="37">
        <f>SUMIFS(СВЦЭМ!$C$34:$C$777,СВЦЭМ!$A$34:$A$777,$A103,СВЦЭМ!$B$34:$B$777,R$83)+'СЕТ СН'!$H$9+СВЦЭМ!$D$10+'СЕТ СН'!$H$6</f>
        <v>1922.1332964900002</v>
      </c>
      <c r="S103" s="37">
        <f>SUMIFS(СВЦЭМ!$C$34:$C$777,СВЦЭМ!$A$34:$A$777,$A103,СВЦЭМ!$B$34:$B$777,S$83)+'СЕТ СН'!$H$9+СВЦЭМ!$D$10+'СЕТ СН'!$H$6</f>
        <v>1862.9169137900003</v>
      </c>
      <c r="T103" s="37">
        <f>SUMIFS(СВЦЭМ!$C$34:$C$777,СВЦЭМ!$A$34:$A$777,$A103,СВЦЭМ!$B$34:$B$777,T$83)+'СЕТ СН'!$H$9+СВЦЭМ!$D$10+'СЕТ СН'!$H$6</f>
        <v>1854.3481391200003</v>
      </c>
      <c r="U103" s="37">
        <f>SUMIFS(СВЦЭМ!$C$34:$C$777,СВЦЭМ!$A$34:$A$777,$A103,СВЦЭМ!$B$34:$B$777,U$83)+'СЕТ СН'!$H$9+СВЦЭМ!$D$10+'СЕТ СН'!$H$6</f>
        <v>1909.05278533</v>
      </c>
      <c r="V103" s="37">
        <f>SUMIFS(СВЦЭМ!$C$34:$C$777,СВЦЭМ!$A$34:$A$777,$A103,СВЦЭМ!$B$34:$B$777,V$83)+'СЕТ СН'!$H$9+СВЦЭМ!$D$10+'СЕТ СН'!$H$6</f>
        <v>1969.8569151000002</v>
      </c>
      <c r="W103" s="37">
        <f>SUMIFS(СВЦЭМ!$C$34:$C$777,СВЦЭМ!$A$34:$A$777,$A103,СВЦЭМ!$B$34:$B$777,W$83)+'СЕТ СН'!$H$9+СВЦЭМ!$D$10+'СЕТ СН'!$H$6</f>
        <v>1946.9898352499999</v>
      </c>
      <c r="X103" s="37">
        <f>SUMIFS(СВЦЭМ!$C$34:$C$777,СВЦЭМ!$A$34:$A$777,$A103,СВЦЭМ!$B$34:$B$777,X$83)+'СЕТ СН'!$H$9+СВЦЭМ!$D$10+'СЕТ СН'!$H$6</f>
        <v>1921.8340455000002</v>
      </c>
      <c r="Y103" s="37">
        <f>SUMIFS(СВЦЭМ!$C$34:$C$777,СВЦЭМ!$A$34:$A$777,$A103,СВЦЭМ!$B$34:$B$777,Y$83)+'СЕТ СН'!$H$9+СВЦЭМ!$D$10+'СЕТ СН'!$H$6</f>
        <v>1992.3344449400001</v>
      </c>
    </row>
    <row r="104" spans="1:25" ht="15.75" x14ac:dyDescent="0.2">
      <c r="A104" s="36">
        <f t="shared" si="2"/>
        <v>42603</v>
      </c>
      <c r="B104" s="37">
        <f>SUMIFS(СВЦЭМ!$C$34:$C$777,СВЦЭМ!$A$34:$A$777,$A104,СВЦЭМ!$B$34:$B$777,B$83)+'СЕТ СН'!$H$9+СВЦЭМ!$D$10+'СЕТ СН'!$H$6</f>
        <v>2159.6509219500003</v>
      </c>
      <c r="C104" s="37">
        <f>SUMIFS(СВЦЭМ!$C$34:$C$777,СВЦЭМ!$A$34:$A$777,$A104,СВЦЭМ!$B$34:$B$777,C$83)+'СЕТ СН'!$H$9+СВЦЭМ!$D$10+'СЕТ СН'!$H$6</f>
        <v>1998.9173057800003</v>
      </c>
      <c r="D104" s="37">
        <f>SUMIFS(СВЦЭМ!$C$34:$C$777,СВЦЭМ!$A$34:$A$777,$A104,СВЦЭМ!$B$34:$B$777,D$83)+'СЕТ СН'!$H$9+СВЦЭМ!$D$10+'СЕТ СН'!$H$6</f>
        <v>2174.4582508100002</v>
      </c>
      <c r="E104" s="37">
        <f>SUMIFS(СВЦЭМ!$C$34:$C$777,СВЦЭМ!$A$34:$A$777,$A104,СВЦЭМ!$B$34:$B$777,E$83)+'СЕТ СН'!$H$9+СВЦЭМ!$D$10+'СЕТ СН'!$H$6</f>
        <v>2082.4392002900004</v>
      </c>
      <c r="F104" s="37">
        <f>SUMIFS(СВЦЭМ!$C$34:$C$777,СВЦЭМ!$A$34:$A$777,$A104,СВЦЭМ!$B$34:$B$777,F$83)+'СЕТ СН'!$H$9+СВЦЭМ!$D$10+'СЕТ СН'!$H$6</f>
        <v>1901.06162176</v>
      </c>
      <c r="G104" s="37">
        <f>SUMIFS(СВЦЭМ!$C$34:$C$777,СВЦЭМ!$A$34:$A$777,$A104,СВЦЭМ!$B$34:$B$777,G$83)+'СЕТ СН'!$H$9+СВЦЭМ!$D$10+'СЕТ СН'!$H$6</f>
        <v>1835.6849023300001</v>
      </c>
      <c r="H104" s="37">
        <f>SUMIFS(СВЦЭМ!$C$34:$C$777,СВЦЭМ!$A$34:$A$777,$A104,СВЦЭМ!$B$34:$B$777,H$83)+'СЕТ СН'!$H$9+СВЦЭМ!$D$10+'СЕТ СН'!$H$6</f>
        <v>1813.7433296500003</v>
      </c>
      <c r="I104" s="37">
        <f>SUMIFS(СВЦЭМ!$C$34:$C$777,СВЦЭМ!$A$34:$A$777,$A104,СВЦЭМ!$B$34:$B$777,I$83)+'СЕТ СН'!$H$9+СВЦЭМ!$D$10+'СЕТ СН'!$H$6</f>
        <v>1773.8785391199999</v>
      </c>
      <c r="J104" s="37">
        <f>SUMIFS(СВЦЭМ!$C$34:$C$777,СВЦЭМ!$A$34:$A$777,$A104,СВЦЭМ!$B$34:$B$777,J$83)+'СЕТ СН'!$H$9+СВЦЭМ!$D$10+'СЕТ СН'!$H$6</f>
        <v>1679.7291972200001</v>
      </c>
      <c r="K104" s="37">
        <f>SUMIFS(СВЦЭМ!$C$34:$C$777,СВЦЭМ!$A$34:$A$777,$A104,СВЦЭМ!$B$34:$B$777,K$83)+'СЕТ СН'!$H$9+СВЦЭМ!$D$10+'СЕТ СН'!$H$6</f>
        <v>1512.9166375</v>
      </c>
      <c r="L104" s="37">
        <f>SUMIFS(СВЦЭМ!$C$34:$C$777,СВЦЭМ!$A$34:$A$777,$A104,СВЦЭМ!$B$34:$B$777,L$83)+'СЕТ СН'!$H$9+СВЦЭМ!$D$10+'СЕТ СН'!$H$6</f>
        <v>1479.44173305</v>
      </c>
      <c r="M104" s="37">
        <f>SUMIFS(СВЦЭМ!$C$34:$C$777,СВЦЭМ!$A$34:$A$777,$A104,СВЦЭМ!$B$34:$B$777,M$83)+'СЕТ СН'!$H$9+СВЦЭМ!$D$10+'СЕТ СН'!$H$6</f>
        <v>1532.3265911799999</v>
      </c>
      <c r="N104" s="37">
        <f>SUMIFS(СВЦЭМ!$C$34:$C$777,СВЦЭМ!$A$34:$A$777,$A104,СВЦЭМ!$B$34:$B$777,N$83)+'СЕТ СН'!$H$9+СВЦЭМ!$D$10+'СЕТ СН'!$H$6</f>
        <v>1540.9072250200002</v>
      </c>
      <c r="O104" s="37">
        <f>SUMIFS(СВЦЭМ!$C$34:$C$777,СВЦЭМ!$A$34:$A$777,$A104,СВЦЭМ!$B$34:$B$777,O$83)+'СЕТ СН'!$H$9+СВЦЭМ!$D$10+'СЕТ СН'!$H$6</f>
        <v>1581.2996477500001</v>
      </c>
      <c r="P104" s="37">
        <f>SUMIFS(СВЦЭМ!$C$34:$C$777,СВЦЭМ!$A$34:$A$777,$A104,СВЦЭМ!$B$34:$B$777,P$83)+'СЕТ СН'!$H$9+СВЦЭМ!$D$10+'СЕТ СН'!$H$6</f>
        <v>1576.8181236400001</v>
      </c>
      <c r="Q104" s="37">
        <f>SUMIFS(СВЦЭМ!$C$34:$C$777,СВЦЭМ!$A$34:$A$777,$A104,СВЦЭМ!$B$34:$B$777,Q$83)+'СЕТ СН'!$H$9+СВЦЭМ!$D$10+'СЕТ СН'!$H$6</f>
        <v>1571.3643643999999</v>
      </c>
      <c r="R104" s="37">
        <f>SUMIFS(СВЦЭМ!$C$34:$C$777,СВЦЭМ!$A$34:$A$777,$A104,СВЦЭМ!$B$34:$B$777,R$83)+'СЕТ СН'!$H$9+СВЦЭМ!$D$10+'СЕТ СН'!$H$6</f>
        <v>1637.3958041400001</v>
      </c>
      <c r="S104" s="37">
        <f>SUMIFS(СВЦЭМ!$C$34:$C$777,СВЦЭМ!$A$34:$A$777,$A104,СВЦЭМ!$B$34:$B$777,S$83)+'СЕТ СН'!$H$9+СВЦЭМ!$D$10+'СЕТ СН'!$H$6</f>
        <v>1641.5935510700001</v>
      </c>
      <c r="T104" s="37">
        <f>SUMIFS(СВЦЭМ!$C$34:$C$777,СВЦЭМ!$A$34:$A$777,$A104,СВЦЭМ!$B$34:$B$777,T$83)+'СЕТ СН'!$H$9+СВЦЭМ!$D$10+'СЕТ СН'!$H$6</f>
        <v>1625.46262041</v>
      </c>
      <c r="U104" s="37">
        <f>SUMIFS(СВЦЭМ!$C$34:$C$777,СВЦЭМ!$A$34:$A$777,$A104,СВЦЭМ!$B$34:$B$777,U$83)+'СЕТ СН'!$H$9+СВЦЭМ!$D$10+'СЕТ СН'!$H$6</f>
        <v>1618.70940165</v>
      </c>
      <c r="V104" s="37">
        <f>SUMIFS(СВЦЭМ!$C$34:$C$777,СВЦЭМ!$A$34:$A$777,$A104,СВЦЭМ!$B$34:$B$777,V$83)+'СЕТ СН'!$H$9+СВЦЭМ!$D$10+'СЕТ СН'!$H$6</f>
        <v>1613.5741259000001</v>
      </c>
      <c r="W104" s="37">
        <f>SUMIFS(СВЦЭМ!$C$34:$C$777,СВЦЭМ!$A$34:$A$777,$A104,СВЦЭМ!$B$34:$B$777,W$83)+'СЕТ СН'!$H$9+СВЦЭМ!$D$10+'СЕТ СН'!$H$6</f>
        <v>1674.2452002700002</v>
      </c>
      <c r="X104" s="37">
        <f>SUMIFS(СВЦЭМ!$C$34:$C$777,СВЦЭМ!$A$34:$A$777,$A104,СВЦЭМ!$B$34:$B$777,X$83)+'СЕТ СН'!$H$9+СВЦЭМ!$D$10+'СЕТ СН'!$H$6</f>
        <v>1586.2767876800001</v>
      </c>
      <c r="Y104" s="37">
        <f>SUMIFS(СВЦЭМ!$C$34:$C$777,СВЦЭМ!$A$34:$A$777,$A104,СВЦЭМ!$B$34:$B$777,Y$83)+'СЕТ СН'!$H$9+СВЦЭМ!$D$10+'СЕТ СН'!$H$6</f>
        <v>1561.2866603699999</v>
      </c>
    </row>
    <row r="105" spans="1:25" ht="15.75" x14ac:dyDescent="0.2">
      <c r="A105" s="36">
        <f t="shared" si="2"/>
        <v>42604</v>
      </c>
      <c r="B105" s="37">
        <f>SUMIFS(СВЦЭМ!$C$34:$C$777,СВЦЭМ!$A$34:$A$777,$A105,СВЦЭМ!$B$34:$B$777,B$83)+'СЕТ СН'!$H$9+СВЦЭМ!$D$10+'СЕТ СН'!$H$6</f>
        <v>1581.5783144500001</v>
      </c>
      <c r="C105" s="37">
        <f>SUMIFS(СВЦЭМ!$C$34:$C$777,СВЦЭМ!$A$34:$A$777,$A105,СВЦЭМ!$B$34:$B$777,C$83)+'СЕТ СН'!$H$9+СВЦЭМ!$D$10+'СЕТ СН'!$H$6</f>
        <v>1652.0981994700001</v>
      </c>
      <c r="D105" s="37">
        <f>SUMIFS(СВЦЭМ!$C$34:$C$777,СВЦЭМ!$A$34:$A$777,$A105,СВЦЭМ!$B$34:$B$777,D$83)+'СЕТ СН'!$H$9+СВЦЭМ!$D$10+'СЕТ СН'!$H$6</f>
        <v>1716.7904695000002</v>
      </c>
      <c r="E105" s="37">
        <f>SUMIFS(СВЦЭМ!$C$34:$C$777,СВЦЭМ!$A$34:$A$777,$A105,СВЦЭМ!$B$34:$B$777,E$83)+'СЕТ СН'!$H$9+СВЦЭМ!$D$10+'СЕТ СН'!$H$6</f>
        <v>1699.60764303</v>
      </c>
      <c r="F105" s="37">
        <f>SUMIFS(СВЦЭМ!$C$34:$C$777,СВЦЭМ!$A$34:$A$777,$A105,СВЦЭМ!$B$34:$B$777,F$83)+'СЕТ СН'!$H$9+СВЦЭМ!$D$10+'СЕТ СН'!$H$6</f>
        <v>1670.0215665999999</v>
      </c>
      <c r="G105" s="37">
        <f>SUMIFS(СВЦЭМ!$C$34:$C$777,СВЦЭМ!$A$34:$A$777,$A105,СВЦЭМ!$B$34:$B$777,G$83)+'СЕТ СН'!$H$9+СВЦЭМ!$D$10+'СЕТ СН'!$H$6</f>
        <v>1635.5407410600001</v>
      </c>
      <c r="H105" s="37">
        <f>SUMIFS(СВЦЭМ!$C$34:$C$777,СВЦЭМ!$A$34:$A$777,$A105,СВЦЭМ!$B$34:$B$777,H$83)+'СЕТ СН'!$H$9+СВЦЭМ!$D$10+'СЕТ СН'!$H$6</f>
        <v>1556.1297161900002</v>
      </c>
      <c r="I105" s="37">
        <f>SUMIFS(СВЦЭМ!$C$34:$C$777,СВЦЭМ!$A$34:$A$777,$A105,СВЦЭМ!$B$34:$B$777,I$83)+'СЕТ СН'!$H$9+СВЦЭМ!$D$10+'СЕТ СН'!$H$6</f>
        <v>1544.6684451900001</v>
      </c>
      <c r="J105" s="37">
        <f>SUMIFS(СВЦЭМ!$C$34:$C$777,СВЦЭМ!$A$34:$A$777,$A105,СВЦЭМ!$B$34:$B$777,J$83)+'СЕТ СН'!$H$9+СВЦЭМ!$D$10+'СЕТ СН'!$H$6</f>
        <v>1453.9108907499999</v>
      </c>
      <c r="K105" s="37">
        <f>SUMIFS(СВЦЭМ!$C$34:$C$777,СВЦЭМ!$A$34:$A$777,$A105,СВЦЭМ!$B$34:$B$777,K$83)+'СЕТ СН'!$H$9+СВЦЭМ!$D$10+'СЕТ СН'!$H$6</f>
        <v>1404.62796127</v>
      </c>
      <c r="L105" s="37">
        <f>SUMIFS(СВЦЭМ!$C$34:$C$777,СВЦЭМ!$A$34:$A$777,$A105,СВЦЭМ!$B$34:$B$777,L$83)+'СЕТ СН'!$H$9+СВЦЭМ!$D$10+'СЕТ СН'!$H$6</f>
        <v>1447.9181897200001</v>
      </c>
      <c r="M105" s="37">
        <f>SUMIFS(СВЦЭМ!$C$34:$C$777,СВЦЭМ!$A$34:$A$777,$A105,СВЦЭМ!$B$34:$B$777,M$83)+'СЕТ СН'!$H$9+СВЦЭМ!$D$10+'СЕТ СН'!$H$6</f>
        <v>1485.3844427900001</v>
      </c>
      <c r="N105" s="37">
        <f>SUMIFS(СВЦЭМ!$C$34:$C$777,СВЦЭМ!$A$34:$A$777,$A105,СВЦЭМ!$B$34:$B$777,N$83)+'СЕТ СН'!$H$9+СВЦЭМ!$D$10+'СЕТ СН'!$H$6</f>
        <v>1465.2089831500002</v>
      </c>
      <c r="O105" s="37">
        <f>SUMIFS(СВЦЭМ!$C$34:$C$777,СВЦЭМ!$A$34:$A$777,$A105,СВЦЭМ!$B$34:$B$777,O$83)+'СЕТ СН'!$H$9+СВЦЭМ!$D$10+'СЕТ СН'!$H$6</f>
        <v>1510.09597551</v>
      </c>
      <c r="P105" s="37">
        <f>SUMIFS(СВЦЭМ!$C$34:$C$777,СВЦЭМ!$A$34:$A$777,$A105,СВЦЭМ!$B$34:$B$777,P$83)+'СЕТ СН'!$H$9+СВЦЭМ!$D$10+'СЕТ СН'!$H$6</f>
        <v>1506.0918558100002</v>
      </c>
      <c r="Q105" s="37">
        <f>SUMIFS(СВЦЭМ!$C$34:$C$777,СВЦЭМ!$A$34:$A$777,$A105,СВЦЭМ!$B$34:$B$777,Q$83)+'СЕТ СН'!$H$9+СВЦЭМ!$D$10+'СЕТ СН'!$H$6</f>
        <v>1469.8530204000001</v>
      </c>
      <c r="R105" s="37">
        <f>SUMIFS(СВЦЭМ!$C$34:$C$777,СВЦЭМ!$A$34:$A$777,$A105,СВЦЭМ!$B$34:$B$777,R$83)+'СЕТ СН'!$H$9+СВЦЭМ!$D$10+'СЕТ СН'!$H$6</f>
        <v>1476.6149110800002</v>
      </c>
      <c r="S105" s="37">
        <f>SUMIFS(СВЦЭМ!$C$34:$C$777,СВЦЭМ!$A$34:$A$777,$A105,СВЦЭМ!$B$34:$B$777,S$83)+'СЕТ СН'!$H$9+СВЦЭМ!$D$10+'СЕТ СН'!$H$6</f>
        <v>1468.8552696500001</v>
      </c>
      <c r="T105" s="37">
        <f>SUMIFS(СВЦЭМ!$C$34:$C$777,СВЦЭМ!$A$34:$A$777,$A105,СВЦЭМ!$B$34:$B$777,T$83)+'СЕТ СН'!$H$9+СВЦЭМ!$D$10+'СЕТ СН'!$H$6</f>
        <v>1407.1814675200001</v>
      </c>
      <c r="U105" s="37">
        <f>SUMIFS(СВЦЭМ!$C$34:$C$777,СВЦЭМ!$A$34:$A$777,$A105,СВЦЭМ!$B$34:$B$777,U$83)+'СЕТ СН'!$H$9+СВЦЭМ!$D$10+'СЕТ СН'!$H$6</f>
        <v>1396.68765605</v>
      </c>
      <c r="V105" s="37">
        <f>SUMIFS(СВЦЭМ!$C$34:$C$777,СВЦЭМ!$A$34:$A$777,$A105,СВЦЭМ!$B$34:$B$777,V$83)+'СЕТ СН'!$H$9+СВЦЭМ!$D$10+'СЕТ СН'!$H$6</f>
        <v>1392.5239988799999</v>
      </c>
      <c r="W105" s="37">
        <f>SUMIFS(СВЦЭМ!$C$34:$C$777,СВЦЭМ!$A$34:$A$777,$A105,СВЦЭМ!$B$34:$B$777,W$83)+'СЕТ СН'!$H$9+СВЦЭМ!$D$10+'СЕТ СН'!$H$6</f>
        <v>1378.9653937900002</v>
      </c>
      <c r="X105" s="37">
        <f>SUMIFS(СВЦЭМ!$C$34:$C$777,СВЦЭМ!$A$34:$A$777,$A105,СВЦЭМ!$B$34:$B$777,X$83)+'СЕТ СН'!$H$9+СВЦЭМ!$D$10+'СЕТ СН'!$H$6</f>
        <v>1362.7744580600001</v>
      </c>
      <c r="Y105" s="37">
        <f>SUMIFS(СВЦЭМ!$C$34:$C$777,СВЦЭМ!$A$34:$A$777,$A105,СВЦЭМ!$B$34:$B$777,Y$83)+'СЕТ СН'!$H$9+СВЦЭМ!$D$10+'СЕТ СН'!$H$6</f>
        <v>1426.6204756500001</v>
      </c>
    </row>
    <row r="106" spans="1:25" ht="15.75" x14ac:dyDescent="0.2">
      <c r="A106" s="36">
        <f t="shared" si="2"/>
        <v>42605</v>
      </c>
      <c r="B106" s="37">
        <f>SUMIFS(СВЦЭМ!$C$34:$C$777,СВЦЭМ!$A$34:$A$777,$A106,СВЦЭМ!$B$34:$B$777,B$83)+'СЕТ СН'!$H$9+СВЦЭМ!$D$10+'СЕТ СН'!$H$6</f>
        <v>1458.8443096000001</v>
      </c>
      <c r="C106" s="37">
        <f>SUMIFS(СВЦЭМ!$C$34:$C$777,СВЦЭМ!$A$34:$A$777,$A106,СВЦЭМ!$B$34:$B$777,C$83)+'СЕТ СН'!$H$9+СВЦЭМ!$D$10+'СЕТ СН'!$H$6</f>
        <v>1529.0528625699999</v>
      </c>
      <c r="D106" s="37">
        <f>SUMIFS(СВЦЭМ!$C$34:$C$777,СВЦЭМ!$A$34:$A$777,$A106,СВЦЭМ!$B$34:$B$777,D$83)+'СЕТ СН'!$H$9+СВЦЭМ!$D$10+'СЕТ СН'!$H$6</f>
        <v>1554.46578499</v>
      </c>
      <c r="E106" s="37">
        <f>SUMIFS(СВЦЭМ!$C$34:$C$777,СВЦЭМ!$A$34:$A$777,$A106,СВЦЭМ!$B$34:$B$777,E$83)+'СЕТ СН'!$H$9+СВЦЭМ!$D$10+'СЕТ СН'!$H$6</f>
        <v>1561.1019981700001</v>
      </c>
      <c r="F106" s="37">
        <f>SUMIFS(СВЦЭМ!$C$34:$C$777,СВЦЭМ!$A$34:$A$777,$A106,СВЦЭМ!$B$34:$B$777,F$83)+'СЕТ СН'!$H$9+СВЦЭМ!$D$10+'СЕТ СН'!$H$6</f>
        <v>1551.5585609100001</v>
      </c>
      <c r="G106" s="37">
        <f>SUMIFS(СВЦЭМ!$C$34:$C$777,СВЦЭМ!$A$34:$A$777,$A106,СВЦЭМ!$B$34:$B$777,G$83)+'СЕТ СН'!$H$9+СВЦЭМ!$D$10+'СЕТ СН'!$H$6</f>
        <v>1564.1239204100002</v>
      </c>
      <c r="H106" s="37">
        <f>SUMIFS(СВЦЭМ!$C$34:$C$777,СВЦЭМ!$A$34:$A$777,$A106,СВЦЭМ!$B$34:$B$777,H$83)+'СЕТ СН'!$H$9+СВЦЭМ!$D$10+'СЕТ СН'!$H$6</f>
        <v>1589.60331105</v>
      </c>
      <c r="I106" s="37">
        <f>SUMIFS(СВЦЭМ!$C$34:$C$777,СВЦЭМ!$A$34:$A$777,$A106,СВЦЭМ!$B$34:$B$777,I$83)+'СЕТ СН'!$H$9+СВЦЭМ!$D$10+'СЕТ СН'!$H$6</f>
        <v>1564.5536036000001</v>
      </c>
      <c r="J106" s="37">
        <f>SUMIFS(СВЦЭМ!$C$34:$C$777,СВЦЭМ!$A$34:$A$777,$A106,СВЦЭМ!$B$34:$B$777,J$83)+'СЕТ СН'!$H$9+СВЦЭМ!$D$10+'СЕТ СН'!$H$6</f>
        <v>1603.06639533</v>
      </c>
      <c r="K106" s="37">
        <f>SUMIFS(СВЦЭМ!$C$34:$C$777,СВЦЭМ!$A$34:$A$777,$A106,СВЦЭМ!$B$34:$B$777,K$83)+'СЕТ СН'!$H$9+СВЦЭМ!$D$10+'СЕТ СН'!$H$6</f>
        <v>1391.85972778</v>
      </c>
      <c r="L106" s="37">
        <f>SUMIFS(СВЦЭМ!$C$34:$C$777,СВЦЭМ!$A$34:$A$777,$A106,СВЦЭМ!$B$34:$B$777,L$83)+'СЕТ СН'!$H$9+СВЦЭМ!$D$10+'СЕТ СН'!$H$6</f>
        <v>1354.1598120799999</v>
      </c>
      <c r="M106" s="37">
        <f>SUMIFS(СВЦЭМ!$C$34:$C$777,СВЦЭМ!$A$34:$A$777,$A106,СВЦЭМ!$B$34:$B$777,M$83)+'СЕТ СН'!$H$9+СВЦЭМ!$D$10+'СЕТ СН'!$H$6</f>
        <v>1339.2363227800001</v>
      </c>
      <c r="N106" s="37">
        <f>SUMIFS(СВЦЭМ!$C$34:$C$777,СВЦЭМ!$A$34:$A$777,$A106,СВЦЭМ!$B$34:$B$777,N$83)+'СЕТ СН'!$H$9+СВЦЭМ!$D$10+'СЕТ СН'!$H$6</f>
        <v>1352.21540719</v>
      </c>
      <c r="O106" s="37">
        <f>SUMIFS(СВЦЭМ!$C$34:$C$777,СВЦЭМ!$A$34:$A$777,$A106,СВЦЭМ!$B$34:$B$777,O$83)+'СЕТ СН'!$H$9+СВЦЭМ!$D$10+'СЕТ СН'!$H$6</f>
        <v>1388.0634066100001</v>
      </c>
      <c r="P106" s="37">
        <f>SUMIFS(СВЦЭМ!$C$34:$C$777,СВЦЭМ!$A$34:$A$777,$A106,СВЦЭМ!$B$34:$B$777,P$83)+'СЕТ СН'!$H$9+СВЦЭМ!$D$10+'СЕТ СН'!$H$6</f>
        <v>1399.47931614</v>
      </c>
      <c r="Q106" s="37">
        <f>SUMIFS(СВЦЭМ!$C$34:$C$777,СВЦЭМ!$A$34:$A$777,$A106,СВЦЭМ!$B$34:$B$777,Q$83)+'СЕТ СН'!$H$9+СВЦЭМ!$D$10+'СЕТ СН'!$H$6</f>
        <v>1347.85099691</v>
      </c>
      <c r="R106" s="37">
        <f>SUMIFS(СВЦЭМ!$C$34:$C$777,СВЦЭМ!$A$34:$A$777,$A106,СВЦЭМ!$B$34:$B$777,R$83)+'СЕТ СН'!$H$9+СВЦЭМ!$D$10+'СЕТ СН'!$H$6</f>
        <v>1375.2564229300001</v>
      </c>
      <c r="S106" s="37">
        <f>SUMIFS(СВЦЭМ!$C$34:$C$777,СВЦЭМ!$A$34:$A$777,$A106,СВЦЭМ!$B$34:$B$777,S$83)+'СЕТ СН'!$H$9+СВЦЭМ!$D$10+'СЕТ СН'!$H$6</f>
        <v>1372.7230419100001</v>
      </c>
      <c r="T106" s="37">
        <f>SUMIFS(СВЦЭМ!$C$34:$C$777,СВЦЭМ!$A$34:$A$777,$A106,СВЦЭМ!$B$34:$B$777,T$83)+'СЕТ СН'!$H$9+СВЦЭМ!$D$10+'СЕТ СН'!$H$6</f>
        <v>1354.2394758599999</v>
      </c>
      <c r="U106" s="37">
        <f>SUMIFS(СВЦЭМ!$C$34:$C$777,СВЦЭМ!$A$34:$A$777,$A106,СВЦЭМ!$B$34:$B$777,U$83)+'СЕТ СН'!$H$9+СВЦЭМ!$D$10+'СЕТ СН'!$H$6</f>
        <v>1332.0756115500001</v>
      </c>
      <c r="V106" s="37">
        <f>SUMIFS(СВЦЭМ!$C$34:$C$777,СВЦЭМ!$A$34:$A$777,$A106,СВЦЭМ!$B$34:$B$777,V$83)+'СЕТ СН'!$H$9+СВЦЭМ!$D$10+'СЕТ СН'!$H$6</f>
        <v>1352.1024557300002</v>
      </c>
      <c r="W106" s="37">
        <f>SUMIFS(СВЦЭМ!$C$34:$C$777,СВЦЭМ!$A$34:$A$777,$A106,СВЦЭМ!$B$34:$B$777,W$83)+'СЕТ СН'!$H$9+СВЦЭМ!$D$10+'СЕТ СН'!$H$6</f>
        <v>1366.1588716700001</v>
      </c>
      <c r="X106" s="37">
        <f>SUMIFS(СВЦЭМ!$C$34:$C$777,СВЦЭМ!$A$34:$A$777,$A106,СВЦЭМ!$B$34:$B$777,X$83)+'СЕТ СН'!$H$9+СВЦЭМ!$D$10+'СЕТ СН'!$H$6</f>
        <v>1430.6306364300001</v>
      </c>
      <c r="Y106" s="37">
        <f>SUMIFS(СВЦЭМ!$C$34:$C$777,СВЦЭМ!$A$34:$A$777,$A106,СВЦЭМ!$B$34:$B$777,Y$83)+'СЕТ СН'!$H$9+СВЦЭМ!$D$10+'СЕТ СН'!$H$6</f>
        <v>1423.1969578200001</v>
      </c>
    </row>
    <row r="107" spans="1:25" ht="15.75" x14ac:dyDescent="0.2">
      <c r="A107" s="36">
        <f t="shared" si="2"/>
        <v>42606</v>
      </c>
      <c r="B107" s="37">
        <f>SUMIFS(СВЦЭМ!$C$34:$C$777,СВЦЭМ!$A$34:$A$777,$A107,СВЦЭМ!$B$34:$B$777,B$83)+'СЕТ СН'!$H$9+СВЦЭМ!$D$10+'СЕТ СН'!$H$6</f>
        <v>1500.30179677</v>
      </c>
      <c r="C107" s="37">
        <f>SUMIFS(СВЦЭМ!$C$34:$C$777,СВЦЭМ!$A$34:$A$777,$A107,СВЦЭМ!$B$34:$B$777,C$83)+'СЕТ СН'!$H$9+СВЦЭМ!$D$10+'СЕТ СН'!$H$6</f>
        <v>1554.99630172</v>
      </c>
      <c r="D107" s="37">
        <f>SUMIFS(СВЦЭМ!$C$34:$C$777,СВЦЭМ!$A$34:$A$777,$A107,СВЦЭМ!$B$34:$B$777,D$83)+'СЕТ СН'!$H$9+СВЦЭМ!$D$10+'СЕТ СН'!$H$6</f>
        <v>1549.99876808</v>
      </c>
      <c r="E107" s="37">
        <f>SUMIFS(СВЦЭМ!$C$34:$C$777,СВЦЭМ!$A$34:$A$777,$A107,СВЦЭМ!$B$34:$B$777,E$83)+'СЕТ СН'!$H$9+СВЦЭМ!$D$10+'СЕТ СН'!$H$6</f>
        <v>1557.97821851</v>
      </c>
      <c r="F107" s="37">
        <f>SUMIFS(СВЦЭМ!$C$34:$C$777,СВЦЭМ!$A$34:$A$777,$A107,СВЦЭМ!$B$34:$B$777,F$83)+'СЕТ СН'!$H$9+СВЦЭМ!$D$10+'СЕТ СН'!$H$6</f>
        <v>1539.5432486899999</v>
      </c>
      <c r="G107" s="37">
        <f>SUMIFS(СВЦЭМ!$C$34:$C$777,СВЦЭМ!$A$34:$A$777,$A107,СВЦЭМ!$B$34:$B$777,G$83)+'СЕТ СН'!$H$9+СВЦЭМ!$D$10+'СЕТ СН'!$H$6</f>
        <v>1584.4897077000001</v>
      </c>
      <c r="H107" s="37">
        <f>SUMIFS(СВЦЭМ!$C$34:$C$777,СВЦЭМ!$A$34:$A$777,$A107,СВЦЭМ!$B$34:$B$777,H$83)+'СЕТ СН'!$H$9+СВЦЭМ!$D$10+'СЕТ СН'!$H$6</f>
        <v>1529.18126734</v>
      </c>
      <c r="I107" s="37">
        <f>SUMIFS(СВЦЭМ!$C$34:$C$777,СВЦЭМ!$A$34:$A$777,$A107,СВЦЭМ!$B$34:$B$777,I$83)+'СЕТ СН'!$H$9+СВЦЭМ!$D$10+'СЕТ СН'!$H$6</f>
        <v>1511.77726239</v>
      </c>
      <c r="J107" s="37">
        <f>SUMIFS(СВЦЭМ!$C$34:$C$777,СВЦЭМ!$A$34:$A$777,$A107,СВЦЭМ!$B$34:$B$777,J$83)+'СЕТ СН'!$H$9+СВЦЭМ!$D$10+'СЕТ СН'!$H$6</f>
        <v>1439.41136011</v>
      </c>
      <c r="K107" s="37">
        <f>SUMIFS(СВЦЭМ!$C$34:$C$777,СВЦЭМ!$A$34:$A$777,$A107,СВЦЭМ!$B$34:$B$777,K$83)+'СЕТ СН'!$H$9+СВЦЭМ!$D$10+'СЕТ СН'!$H$6</f>
        <v>1365.7852754400001</v>
      </c>
      <c r="L107" s="37">
        <f>SUMIFS(СВЦЭМ!$C$34:$C$777,СВЦЭМ!$A$34:$A$777,$A107,СВЦЭМ!$B$34:$B$777,L$83)+'СЕТ СН'!$H$9+СВЦЭМ!$D$10+'СЕТ СН'!$H$6</f>
        <v>1360.92807021</v>
      </c>
      <c r="M107" s="37">
        <f>SUMIFS(СВЦЭМ!$C$34:$C$777,СВЦЭМ!$A$34:$A$777,$A107,СВЦЭМ!$B$34:$B$777,M$83)+'СЕТ СН'!$H$9+СВЦЭМ!$D$10+'СЕТ СН'!$H$6</f>
        <v>1391.8864865300002</v>
      </c>
      <c r="N107" s="37">
        <f>SUMIFS(СВЦЭМ!$C$34:$C$777,СВЦЭМ!$A$34:$A$777,$A107,СВЦЭМ!$B$34:$B$777,N$83)+'СЕТ СН'!$H$9+СВЦЭМ!$D$10+'СЕТ СН'!$H$6</f>
        <v>1353.73651468</v>
      </c>
      <c r="O107" s="37">
        <f>SUMIFS(СВЦЭМ!$C$34:$C$777,СВЦЭМ!$A$34:$A$777,$A107,СВЦЭМ!$B$34:$B$777,O$83)+'СЕТ СН'!$H$9+СВЦЭМ!$D$10+'СЕТ СН'!$H$6</f>
        <v>1409.2664354100002</v>
      </c>
      <c r="P107" s="37">
        <f>SUMIFS(СВЦЭМ!$C$34:$C$777,СВЦЭМ!$A$34:$A$777,$A107,СВЦЭМ!$B$34:$B$777,P$83)+'СЕТ СН'!$H$9+СВЦЭМ!$D$10+'СЕТ СН'!$H$6</f>
        <v>1430.84332245</v>
      </c>
      <c r="Q107" s="37">
        <f>SUMIFS(СВЦЭМ!$C$34:$C$777,СВЦЭМ!$A$34:$A$777,$A107,СВЦЭМ!$B$34:$B$777,Q$83)+'СЕТ СН'!$H$9+СВЦЭМ!$D$10+'СЕТ СН'!$H$6</f>
        <v>1387.8634182400001</v>
      </c>
      <c r="R107" s="37">
        <f>SUMIFS(СВЦЭМ!$C$34:$C$777,СВЦЭМ!$A$34:$A$777,$A107,СВЦЭМ!$B$34:$B$777,R$83)+'СЕТ СН'!$H$9+СВЦЭМ!$D$10+'СЕТ СН'!$H$6</f>
        <v>1357.8854192600002</v>
      </c>
      <c r="S107" s="37">
        <f>SUMIFS(СВЦЭМ!$C$34:$C$777,СВЦЭМ!$A$34:$A$777,$A107,СВЦЭМ!$B$34:$B$777,S$83)+'СЕТ СН'!$H$9+СВЦЭМ!$D$10+'СЕТ СН'!$H$6</f>
        <v>1327.64404152</v>
      </c>
      <c r="T107" s="37">
        <f>SUMIFS(СВЦЭМ!$C$34:$C$777,СВЦЭМ!$A$34:$A$777,$A107,СВЦЭМ!$B$34:$B$777,T$83)+'СЕТ СН'!$H$9+СВЦЭМ!$D$10+'СЕТ СН'!$H$6</f>
        <v>1353.2546379700002</v>
      </c>
      <c r="U107" s="37">
        <f>SUMIFS(СВЦЭМ!$C$34:$C$777,СВЦЭМ!$A$34:$A$777,$A107,СВЦЭМ!$B$34:$B$777,U$83)+'СЕТ СН'!$H$9+СВЦЭМ!$D$10+'СЕТ СН'!$H$6</f>
        <v>1363.0786782300002</v>
      </c>
      <c r="V107" s="37">
        <f>SUMIFS(СВЦЭМ!$C$34:$C$777,СВЦЭМ!$A$34:$A$777,$A107,СВЦЭМ!$B$34:$B$777,V$83)+'СЕТ СН'!$H$9+СВЦЭМ!$D$10+'СЕТ СН'!$H$6</f>
        <v>1391.28090479</v>
      </c>
      <c r="W107" s="37">
        <f>SUMIFS(СВЦЭМ!$C$34:$C$777,СВЦЭМ!$A$34:$A$777,$A107,СВЦЭМ!$B$34:$B$777,W$83)+'СЕТ СН'!$H$9+СВЦЭМ!$D$10+'СЕТ СН'!$H$6</f>
        <v>1398.3855116200002</v>
      </c>
      <c r="X107" s="37">
        <f>SUMIFS(СВЦЭМ!$C$34:$C$777,СВЦЭМ!$A$34:$A$777,$A107,СВЦЭМ!$B$34:$B$777,X$83)+'СЕТ СН'!$H$9+СВЦЭМ!$D$10+'СЕТ СН'!$H$6</f>
        <v>1338.6797693500002</v>
      </c>
      <c r="Y107" s="37">
        <f>SUMIFS(СВЦЭМ!$C$34:$C$777,СВЦЭМ!$A$34:$A$777,$A107,СВЦЭМ!$B$34:$B$777,Y$83)+'СЕТ СН'!$H$9+СВЦЭМ!$D$10+'СЕТ СН'!$H$6</f>
        <v>1346.58581005</v>
      </c>
    </row>
    <row r="108" spans="1:25" ht="15.75" x14ac:dyDescent="0.2">
      <c r="A108" s="36">
        <f t="shared" si="2"/>
        <v>42607</v>
      </c>
      <c r="B108" s="37">
        <f>SUMIFS(СВЦЭМ!$C$34:$C$777,СВЦЭМ!$A$34:$A$777,$A108,СВЦЭМ!$B$34:$B$777,B$83)+'СЕТ СН'!$H$9+СВЦЭМ!$D$10+'СЕТ СН'!$H$6</f>
        <v>1452.7422688300001</v>
      </c>
      <c r="C108" s="37">
        <f>SUMIFS(СВЦЭМ!$C$34:$C$777,СВЦЭМ!$A$34:$A$777,$A108,СВЦЭМ!$B$34:$B$777,C$83)+'СЕТ СН'!$H$9+СВЦЭМ!$D$10+'СЕТ СН'!$H$6</f>
        <v>1521.9216925200001</v>
      </c>
      <c r="D108" s="37">
        <f>SUMIFS(СВЦЭМ!$C$34:$C$777,СВЦЭМ!$A$34:$A$777,$A108,СВЦЭМ!$B$34:$B$777,D$83)+'СЕТ СН'!$H$9+СВЦЭМ!$D$10+'СЕТ СН'!$H$6</f>
        <v>1541.2399385200001</v>
      </c>
      <c r="E108" s="37">
        <f>SUMIFS(СВЦЭМ!$C$34:$C$777,СВЦЭМ!$A$34:$A$777,$A108,СВЦЭМ!$B$34:$B$777,E$83)+'СЕТ СН'!$H$9+СВЦЭМ!$D$10+'СЕТ СН'!$H$6</f>
        <v>1541.67672956</v>
      </c>
      <c r="F108" s="37">
        <f>SUMIFS(СВЦЭМ!$C$34:$C$777,СВЦЭМ!$A$34:$A$777,$A108,СВЦЭМ!$B$34:$B$777,F$83)+'СЕТ СН'!$H$9+СВЦЭМ!$D$10+'СЕТ СН'!$H$6</f>
        <v>1533.0033565000001</v>
      </c>
      <c r="G108" s="37">
        <f>SUMIFS(СВЦЭМ!$C$34:$C$777,СВЦЭМ!$A$34:$A$777,$A108,СВЦЭМ!$B$34:$B$777,G$83)+'СЕТ СН'!$H$9+СВЦЭМ!$D$10+'СЕТ СН'!$H$6</f>
        <v>1603.3026469800002</v>
      </c>
      <c r="H108" s="37">
        <f>SUMIFS(СВЦЭМ!$C$34:$C$777,СВЦЭМ!$A$34:$A$777,$A108,СВЦЭМ!$B$34:$B$777,H$83)+'СЕТ СН'!$H$9+СВЦЭМ!$D$10+'СЕТ СН'!$H$6</f>
        <v>1486.2301886700002</v>
      </c>
      <c r="I108" s="37">
        <f>SUMIFS(СВЦЭМ!$C$34:$C$777,СВЦЭМ!$A$34:$A$777,$A108,СВЦЭМ!$B$34:$B$777,I$83)+'СЕТ СН'!$H$9+СВЦЭМ!$D$10+'СЕТ СН'!$H$6</f>
        <v>1436.1927416799999</v>
      </c>
      <c r="J108" s="37">
        <f>SUMIFS(СВЦЭМ!$C$34:$C$777,СВЦЭМ!$A$34:$A$777,$A108,СВЦЭМ!$B$34:$B$777,J$83)+'СЕТ СН'!$H$9+СВЦЭМ!$D$10+'СЕТ СН'!$H$6</f>
        <v>1394.5239898700002</v>
      </c>
      <c r="K108" s="37">
        <f>SUMIFS(СВЦЭМ!$C$34:$C$777,СВЦЭМ!$A$34:$A$777,$A108,СВЦЭМ!$B$34:$B$777,K$83)+'СЕТ СН'!$H$9+СВЦЭМ!$D$10+'СЕТ СН'!$H$6</f>
        <v>1317.4941603400002</v>
      </c>
      <c r="L108" s="37">
        <f>SUMIFS(СВЦЭМ!$C$34:$C$777,СВЦЭМ!$A$34:$A$777,$A108,СВЦЭМ!$B$34:$B$777,L$83)+'СЕТ СН'!$H$9+СВЦЭМ!$D$10+'СЕТ СН'!$H$6</f>
        <v>1312.6717852900001</v>
      </c>
      <c r="M108" s="37">
        <f>SUMIFS(СВЦЭМ!$C$34:$C$777,СВЦЭМ!$A$34:$A$777,$A108,СВЦЭМ!$B$34:$B$777,M$83)+'СЕТ СН'!$H$9+СВЦЭМ!$D$10+'СЕТ СН'!$H$6</f>
        <v>1386.54390689</v>
      </c>
      <c r="N108" s="37">
        <f>SUMIFS(СВЦЭМ!$C$34:$C$777,СВЦЭМ!$A$34:$A$777,$A108,СВЦЭМ!$B$34:$B$777,N$83)+'СЕТ СН'!$H$9+СВЦЭМ!$D$10+'СЕТ СН'!$H$6</f>
        <v>1344.09634329</v>
      </c>
      <c r="O108" s="37">
        <f>SUMIFS(СВЦЭМ!$C$34:$C$777,СВЦЭМ!$A$34:$A$777,$A108,СВЦЭМ!$B$34:$B$777,O$83)+'СЕТ СН'!$H$9+СВЦЭМ!$D$10+'СЕТ СН'!$H$6</f>
        <v>1331.9017003700001</v>
      </c>
      <c r="P108" s="37">
        <f>SUMIFS(СВЦЭМ!$C$34:$C$777,СВЦЭМ!$A$34:$A$777,$A108,СВЦЭМ!$B$34:$B$777,P$83)+'СЕТ СН'!$H$9+СВЦЭМ!$D$10+'СЕТ СН'!$H$6</f>
        <v>1305.73327423</v>
      </c>
      <c r="Q108" s="37">
        <f>SUMIFS(СВЦЭМ!$C$34:$C$777,СВЦЭМ!$A$34:$A$777,$A108,СВЦЭМ!$B$34:$B$777,Q$83)+'СЕТ СН'!$H$9+СВЦЭМ!$D$10+'СЕТ СН'!$H$6</f>
        <v>1297.2206785799999</v>
      </c>
      <c r="R108" s="37">
        <f>SUMIFS(СВЦЭМ!$C$34:$C$777,СВЦЭМ!$A$34:$A$777,$A108,СВЦЭМ!$B$34:$B$777,R$83)+'СЕТ СН'!$H$9+СВЦЭМ!$D$10+'СЕТ СН'!$H$6</f>
        <v>1360.88649072</v>
      </c>
      <c r="S108" s="37">
        <f>SUMIFS(СВЦЭМ!$C$34:$C$777,СВЦЭМ!$A$34:$A$777,$A108,СВЦЭМ!$B$34:$B$777,S$83)+'СЕТ СН'!$H$9+СВЦЭМ!$D$10+'СЕТ СН'!$H$6</f>
        <v>1395.0096979499999</v>
      </c>
      <c r="T108" s="37">
        <f>SUMIFS(СВЦЭМ!$C$34:$C$777,СВЦЭМ!$A$34:$A$777,$A108,СВЦЭМ!$B$34:$B$777,T$83)+'СЕТ СН'!$H$9+СВЦЭМ!$D$10+'СЕТ СН'!$H$6</f>
        <v>1479.6073656200001</v>
      </c>
      <c r="U108" s="37">
        <f>SUMIFS(СВЦЭМ!$C$34:$C$777,СВЦЭМ!$A$34:$A$777,$A108,СВЦЭМ!$B$34:$B$777,U$83)+'СЕТ СН'!$H$9+СВЦЭМ!$D$10+'СЕТ СН'!$H$6</f>
        <v>1495.2996375</v>
      </c>
      <c r="V108" s="37">
        <f>SUMIFS(СВЦЭМ!$C$34:$C$777,СВЦЭМ!$A$34:$A$777,$A108,СВЦЭМ!$B$34:$B$777,V$83)+'СЕТ СН'!$H$9+СВЦЭМ!$D$10+'СЕТ СН'!$H$6</f>
        <v>1508.25634111</v>
      </c>
      <c r="W108" s="37">
        <f>SUMIFS(СВЦЭМ!$C$34:$C$777,СВЦЭМ!$A$34:$A$777,$A108,СВЦЭМ!$B$34:$B$777,W$83)+'СЕТ СН'!$H$9+СВЦЭМ!$D$10+'СЕТ СН'!$H$6</f>
        <v>1508.7826262900001</v>
      </c>
      <c r="X108" s="37">
        <f>SUMIFS(СВЦЭМ!$C$34:$C$777,СВЦЭМ!$A$34:$A$777,$A108,СВЦЭМ!$B$34:$B$777,X$83)+'СЕТ СН'!$H$9+СВЦЭМ!$D$10+'СЕТ СН'!$H$6</f>
        <v>1475.8008925399999</v>
      </c>
      <c r="Y108" s="37">
        <f>SUMIFS(СВЦЭМ!$C$34:$C$777,СВЦЭМ!$A$34:$A$777,$A108,СВЦЭМ!$B$34:$B$777,Y$83)+'СЕТ СН'!$H$9+СВЦЭМ!$D$10+'СЕТ СН'!$H$6</f>
        <v>1475.0882709500002</v>
      </c>
    </row>
    <row r="109" spans="1:25" ht="15.75" x14ac:dyDescent="0.2">
      <c r="A109" s="36">
        <f t="shared" si="2"/>
        <v>42608</v>
      </c>
      <c r="B109" s="37">
        <f>SUMIFS(СВЦЭМ!$C$34:$C$777,СВЦЭМ!$A$34:$A$777,$A109,СВЦЭМ!$B$34:$B$777,B$83)+'СЕТ СН'!$H$9+СВЦЭМ!$D$10+'СЕТ СН'!$H$6</f>
        <v>1569.01054269</v>
      </c>
      <c r="C109" s="37">
        <f>SUMIFS(СВЦЭМ!$C$34:$C$777,СВЦЭМ!$A$34:$A$777,$A109,СВЦЭМ!$B$34:$B$777,C$83)+'СЕТ СН'!$H$9+СВЦЭМ!$D$10+'СЕТ СН'!$H$6</f>
        <v>1629.3620733299999</v>
      </c>
      <c r="D109" s="37">
        <f>SUMIFS(СВЦЭМ!$C$34:$C$777,СВЦЭМ!$A$34:$A$777,$A109,СВЦЭМ!$B$34:$B$777,D$83)+'СЕТ СН'!$H$9+СВЦЭМ!$D$10+'СЕТ СН'!$H$6</f>
        <v>1680.47748426</v>
      </c>
      <c r="E109" s="37">
        <f>SUMIFS(СВЦЭМ!$C$34:$C$777,СВЦЭМ!$A$34:$A$777,$A109,СВЦЭМ!$B$34:$B$777,E$83)+'СЕТ СН'!$H$9+СВЦЭМ!$D$10+'СЕТ СН'!$H$6</f>
        <v>1681.93161839</v>
      </c>
      <c r="F109" s="37">
        <f>SUMIFS(СВЦЭМ!$C$34:$C$777,СВЦЭМ!$A$34:$A$777,$A109,СВЦЭМ!$B$34:$B$777,F$83)+'СЕТ СН'!$H$9+СВЦЭМ!$D$10+'СЕТ СН'!$H$6</f>
        <v>1694.4463000000001</v>
      </c>
      <c r="G109" s="37">
        <f>SUMIFS(СВЦЭМ!$C$34:$C$777,СВЦЭМ!$A$34:$A$777,$A109,СВЦЭМ!$B$34:$B$777,G$83)+'СЕТ СН'!$H$9+СВЦЭМ!$D$10+'СЕТ СН'!$H$6</f>
        <v>1726.01653132</v>
      </c>
      <c r="H109" s="37">
        <f>SUMIFS(СВЦЭМ!$C$34:$C$777,СВЦЭМ!$A$34:$A$777,$A109,СВЦЭМ!$B$34:$B$777,H$83)+'СЕТ СН'!$H$9+СВЦЭМ!$D$10+'СЕТ СН'!$H$6</f>
        <v>1745.89135463</v>
      </c>
      <c r="I109" s="37">
        <f>SUMIFS(СВЦЭМ!$C$34:$C$777,СВЦЭМ!$A$34:$A$777,$A109,СВЦЭМ!$B$34:$B$777,I$83)+'СЕТ СН'!$H$9+СВЦЭМ!$D$10+'СЕТ СН'!$H$6</f>
        <v>1589.7954214599999</v>
      </c>
      <c r="J109" s="37">
        <f>SUMIFS(СВЦЭМ!$C$34:$C$777,СВЦЭМ!$A$34:$A$777,$A109,СВЦЭМ!$B$34:$B$777,J$83)+'СЕТ СН'!$H$9+СВЦЭМ!$D$10+'СЕТ СН'!$H$6</f>
        <v>1448.92137804</v>
      </c>
      <c r="K109" s="37">
        <f>SUMIFS(СВЦЭМ!$C$34:$C$777,СВЦЭМ!$A$34:$A$777,$A109,СВЦЭМ!$B$34:$B$777,K$83)+'СЕТ СН'!$H$9+СВЦЭМ!$D$10+'СЕТ СН'!$H$6</f>
        <v>1398.4319443700001</v>
      </c>
      <c r="L109" s="37">
        <f>SUMIFS(СВЦЭМ!$C$34:$C$777,СВЦЭМ!$A$34:$A$777,$A109,СВЦЭМ!$B$34:$B$777,L$83)+'СЕТ СН'!$H$9+СВЦЭМ!$D$10+'СЕТ СН'!$H$6</f>
        <v>1420.3266765600001</v>
      </c>
      <c r="M109" s="37">
        <f>SUMIFS(СВЦЭМ!$C$34:$C$777,СВЦЭМ!$A$34:$A$777,$A109,СВЦЭМ!$B$34:$B$777,M$83)+'СЕТ СН'!$H$9+СВЦЭМ!$D$10+'СЕТ СН'!$H$6</f>
        <v>1520.06658973</v>
      </c>
      <c r="N109" s="37">
        <f>SUMIFS(СВЦЭМ!$C$34:$C$777,СВЦЭМ!$A$34:$A$777,$A109,СВЦЭМ!$B$34:$B$777,N$83)+'СЕТ СН'!$H$9+СВЦЭМ!$D$10+'СЕТ СН'!$H$6</f>
        <v>1426.2295454800001</v>
      </c>
      <c r="O109" s="37">
        <f>SUMIFS(СВЦЭМ!$C$34:$C$777,СВЦЭМ!$A$34:$A$777,$A109,СВЦЭМ!$B$34:$B$777,O$83)+'СЕТ СН'!$H$9+СВЦЭМ!$D$10+'СЕТ СН'!$H$6</f>
        <v>1666.98891078</v>
      </c>
      <c r="P109" s="37">
        <f>SUMIFS(СВЦЭМ!$C$34:$C$777,СВЦЭМ!$A$34:$A$777,$A109,СВЦЭМ!$B$34:$B$777,P$83)+'СЕТ СН'!$H$9+СВЦЭМ!$D$10+'СЕТ СН'!$H$6</f>
        <v>1798.4095873300002</v>
      </c>
      <c r="Q109" s="37">
        <f>SUMIFS(СВЦЭМ!$C$34:$C$777,СВЦЭМ!$A$34:$A$777,$A109,СВЦЭМ!$B$34:$B$777,Q$83)+'СЕТ СН'!$H$9+СВЦЭМ!$D$10+'СЕТ СН'!$H$6</f>
        <v>1524.68605172</v>
      </c>
      <c r="R109" s="37">
        <f>SUMIFS(СВЦЭМ!$C$34:$C$777,СВЦЭМ!$A$34:$A$777,$A109,СВЦЭМ!$B$34:$B$777,R$83)+'СЕТ СН'!$H$9+СВЦЭМ!$D$10+'СЕТ СН'!$H$6</f>
        <v>1387.19334632</v>
      </c>
      <c r="S109" s="37">
        <f>SUMIFS(СВЦЭМ!$C$34:$C$777,СВЦЭМ!$A$34:$A$777,$A109,СВЦЭМ!$B$34:$B$777,S$83)+'СЕТ СН'!$H$9+СВЦЭМ!$D$10+'СЕТ СН'!$H$6</f>
        <v>1447.8191114000001</v>
      </c>
      <c r="T109" s="37">
        <f>SUMIFS(СВЦЭМ!$C$34:$C$777,СВЦЭМ!$A$34:$A$777,$A109,СВЦЭМ!$B$34:$B$777,T$83)+'СЕТ СН'!$H$9+СВЦЭМ!$D$10+'СЕТ СН'!$H$6</f>
        <v>1433.1241388600001</v>
      </c>
      <c r="U109" s="37">
        <f>SUMIFS(СВЦЭМ!$C$34:$C$777,СВЦЭМ!$A$34:$A$777,$A109,СВЦЭМ!$B$34:$B$777,U$83)+'СЕТ СН'!$H$9+СВЦЭМ!$D$10+'СЕТ СН'!$H$6</f>
        <v>1494.04511895</v>
      </c>
      <c r="V109" s="37">
        <f>SUMIFS(СВЦЭМ!$C$34:$C$777,СВЦЭМ!$A$34:$A$777,$A109,СВЦЭМ!$B$34:$B$777,V$83)+'СЕТ СН'!$H$9+СВЦЭМ!$D$10+'СЕТ СН'!$H$6</f>
        <v>1527.666469</v>
      </c>
      <c r="W109" s="37">
        <f>SUMIFS(СВЦЭМ!$C$34:$C$777,СВЦЭМ!$A$34:$A$777,$A109,СВЦЭМ!$B$34:$B$777,W$83)+'СЕТ СН'!$H$9+СВЦЭМ!$D$10+'СЕТ СН'!$H$6</f>
        <v>1485.2706610800001</v>
      </c>
      <c r="X109" s="37">
        <f>SUMIFS(СВЦЭМ!$C$34:$C$777,СВЦЭМ!$A$34:$A$777,$A109,СВЦЭМ!$B$34:$B$777,X$83)+'СЕТ СН'!$H$9+СВЦЭМ!$D$10+'СЕТ СН'!$H$6</f>
        <v>1441.6712121600001</v>
      </c>
      <c r="Y109" s="37">
        <f>SUMIFS(СВЦЭМ!$C$34:$C$777,СВЦЭМ!$A$34:$A$777,$A109,СВЦЭМ!$B$34:$B$777,Y$83)+'СЕТ СН'!$H$9+СВЦЭМ!$D$10+'СЕТ СН'!$H$6</f>
        <v>1396.7514994000001</v>
      </c>
    </row>
    <row r="110" spans="1:25" ht="15.75" x14ac:dyDescent="0.2">
      <c r="A110" s="36">
        <f t="shared" si="2"/>
        <v>42609</v>
      </c>
      <c r="B110" s="37">
        <f>SUMIFS(СВЦЭМ!$C$34:$C$777,СВЦЭМ!$A$34:$A$777,$A110,СВЦЭМ!$B$34:$B$777,B$83)+'СЕТ СН'!$H$9+СВЦЭМ!$D$10+'СЕТ СН'!$H$6</f>
        <v>1474.2267778400001</v>
      </c>
      <c r="C110" s="37">
        <f>SUMIFS(СВЦЭМ!$C$34:$C$777,СВЦЭМ!$A$34:$A$777,$A110,СВЦЭМ!$B$34:$B$777,C$83)+'СЕТ СН'!$H$9+СВЦЭМ!$D$10+'СЕТ СН'!$H$6</f>
        <v>1523.8664862099999</v>
      </c>
      <c r="D110" s="37">
        <f>SUMIFS(СВЦЭМ!$C$34:$C$777,СВЦЭМ!$A$34:$A$777,$A110,СВЦЭМ!$B$34:$B$777,D$83)+'СЕТ СН'!$H$9+СВЦЭМ!$D$10+'СЕТ СН'!$H$6</f>
        <v>1570.18243968</v>
      </c>
      <c r="E110" s="37">
        <f>SUMIFS(СВЦЭМ!$C$34:$C$777,СВЦЭМ!$A$34:$A$777,$A110,СВЦЭМ!$B$34:$B$777,E$83)+'СЕТ СН'!$H$9+СВЦЭМ!$D$10+'СЕТ СН'!$H$6</f>
        <v>1591.2508719500001</v>
      </c>
      <c r="F110" s="37">
        <f>SUMIFS(СВЦЭМ!$C$34:$C$777,СВЦЭМ!$A$34:$A$777,$A110,СВЦЭМ!$B$34:$B$777,F$83)+'СЕТ СН'!$H$9+СВЦЭМ!$D$10+'СЕТ СН'!$H$6</f>
        <v>1591.84078993</v>
      </c>
      <c r="G110" s="37">
        <f>SUMIFS(СВЦЭМ!$C$34:$C$777,СВЦЭМ!$A$34:$A$777,$A110,СВЦЭМ!$B$34:$B$777,G$83)+'СЕТ СН'!$H$9+СВЦЭМ!$D$10+'СЕТ СН'!$H$6</f>
        <v>1594.4992262000001</v>
      </c>
      <c r="H110" s="37">
        <f>SUMIFS(СВЦЭМ!$C$34:$C$777,СВЦЭМ!$A$34:$A$777,$A110,СВЦЭМ!$B$34:$B$777,H$83)+'СЕТ СН'!$H$9+СВЦЭМ!$D$10+'СЕТ СН'!$H$6</f>
        <v>1577.3981348699999</v>
      </c>
      <c r="I110" s="37">
        <f>SUMIFS(СВЦЭМ!$C$34:$C$777,СВЦЭМ!$A$34:$A$777,$A110,СВЦЭМ!$B$34:$B$777,I$83)+'СЕТ СН'!$H$9+СВЦЭМ!$D$10+'СЕТ СН'!$H$6</f>
        <v>1571.3053440600002</v>
      </c>
      <c r="J110" s="37">
        <f>SUMIFS(СВЦЭМ!$C$34:$C$777,СВЦЭМ!$A$34:$A$777,$A110,СВЦЭМ!$B$34:$B$777,J$83)+'СЕТ СН'!$H$9+СВЦЭМ!$D$10+'СЕТ СН'!$H$6</f>
        <v>1516.80773288</v>
      </c>
      <c r="K110" s="37">
        <f>SUMIFS(СВЦЭМ!$C$34:$C$777,СВЦЭМ!$A$34:$A$777,$A110,СВЦЭМ!$B$34:$B$777,K$83)+'СЕТ СН'!$H$9+СВЦЭМ!$D$10+'СЕТ СН'!$H$6</f>
        <v>1452.3427302099999</v>
      </c>
      <c r="L110" s="37">
        <f>SUMIFS(СВЦЭМ!$C$34:$C$777,СВЦЭМ!$A$34:$A$777,$A110,СВЦЭМ!$B$34:$B$777,L$83)+'СЕТ СН'!$H$9+СВЦЭМ!$D$10+'СЕТ СН'!$H$6</f>
        <v>1504.2384459499999</v>
      </c>
      <c r="M110" s="37">
        <f>SUMIFS(СВЦЭМ!$C$34:$C$777,СВЦЭМ!$A$34:$A$777,$A110,СВЦЭМ!$B$34:$B$777,M$83)+'СЕТ СН'!$H$9+СВЦЭМ!$D$10+'СЕТ СН'!$H$6</f>
        <v>1605.1022010000002</v>
      </c>
      <c r="N110" s="37">
        <f>SUMIFS(СВЦЭМ!$C$34:$C$777,СВЦЭМ!$A$34:$A$777,$A110,СВЦЭМ!$B$34:$B$777,N$83)+'СЕТ СН'!$H$9+СВЦЭМ!$D$10+'СЕТ СН'!$H$6</f>
        <v>1617.0600737899999</v>
      </c>
      <c r="O110" s="37">
        <f>SUMIFS(СВЦЭМ!$C$34:$C$777,СВЦЭМ!$A$34:$A$777,$A110,СВЦЭМ!$B$34:$B$777,O$83)+'СЕТ СН'!$H$9+СВЦЭМ!$D$10+'СЕТ СН'!$H$6</f>
        <v>1699.7000596000003</v>
      </c>
      <c r="P110" s="37">
        <f>SUMIFS(СВЦЭМ!$C$34:$C$777,СВЦЭМ!$A$34:$A$777,$A110,СВЦЭМ!$B$34:$B$777,P$83)+'СЕТ СН'!$H$9+СВЦЭМ!$D$10+'СЕТ СН'!$H$6</f>
        <v>1559.3555929200002</v>
      </c>
      <c r="Q110" s="37">
        <f>SUMIFS(СВЦЭМ!$C$34:$C$777,СВЦЭМ!$A$34:$A$777,$A110,СВЦЭМ!$B$34:$B$777,Q$83)+'СЕТ СН'!$H$9+СВЦЭМ!$D$10+'СЕТ СН'!$H$6</f>
        <v>1537.2725485999999</v>
      </c>
      <c r="R110" s="37">
        <f>SUMIFS(СВЦЭМ!$C$34:$C$777,СВЦЭМ!$A$34:$A$777,$A110,СВЦЭМ!$B$34:$B$777,R$83)+'СЕТ СН'!$H$9+СВЦЭМ!$D$10+'СЕТ СН'!$H$6</f>
        <v>1518.2637332600002</v>
      </c>
      <c r="S110" s="37">
        <f>SUMIFS(СВЦЭМ!$C$34:$C$777,СВЦЭМ!$A$34:$A$777,$A110,СВЦЭМ!$B$34:$B$777,S$83)+'СЕТ СН'!$H$9+СВЦЭМ!$D$10+'СЕТ СН'!$H$6</f>
        <v>1504.33818974</v>
      </c>
      <c r="T110" s="37">
        <f>SUMIFS(СВЦЭМ!$C$34:$C$777,СВЦЭМ!$A$34:$A$777,$A110,СВЦЭМ!$B$34:$B$777,T$83)+'СЕТ СН'!$H$9+СВЦЭМ!$D$10+'СЕТ СН'!$H$6</f>
        <v>1526.7193798799999</v>
      </c>
      <c r="U110" s="37">
        <f>SUMIFS(СВЦЭМ!$C$34:$C$777,СВЦЭМ!$A$34:$A$777,$A110,СВЦЭМ!$B$34:$B$777,U$83)+'СЕТ СН'!$H$9+СВЦЭМ!$D$10+'СЕТ СН'!$H$6</f>
        <v>1514.3064502100001</v>
      </c>
      <c r="V110" s="37">
        <f>SUMIFS(СВЦЭМ!$C$34:$C$777,СВЦЭМ!$A$34:$A$777,$A110,СВЦЭМ!$B$34:$B$777,V$83)+'СЕТ СН'!$H$9+СВЦЭМ!$D$10+'СЕТ СН'!$H$6</f>
        <v>1532.4454758400002</v>
      </c>
      <c r="W110" s="37">
        <f>SUMIFS(СВЦЭМ!$C$34:$C$777,СВЦЭМ!$A$34:$A$777,$A110,СВЦЭМ!$B$34:$B$777,W$83)+'СЕТ СН'!$H$9+СВЦЭМ!$D$10+'СЕТ СН'!$H$6</f>
        <v>1567.3991034200001</v>
      </c>
      <c r="X110" s="37">
        <f>SUMIFS(СВЦЭМ!$C$34:$C$777,СВЦЭМ!$A$34:$A$777,$A110,СВЦЭМ!$B$34:$B$777,X$83)+'СЕТ СН'!$H$9+СВЦЭМ!$D$10+'СЕТ СН'!$H$6</f>
        <v>1486.6532994600002</v>
      </c>
      <c r="Y110" s="37">
        <f>SUMIFS(СВЦЭМ!$C$34:$C$777,СВЦЭМ!$A$34:$A$777,$A110,СВЦЭМ!$B$34:$B$777,Y$83)+'СЕТ СН'!$H$9+СВЦЭМ!$D$10+'СЕТ СН'!$H$6</f>
        <v>1503.8975911699999</v>
      </c>
    </row>
    <row r="111" spans="1:25" ht="15.75" x14ac:dyDescent="0.2">
      <c r="A111" s="36">
        <f t="shared" si="2"/>
        <v>42610</v>
      </c>
      <c r="B111" s="37">
        <f>SUMIFS(СВЦЭМ!$C$34:$C$777,СВЦЭМ!$A$34:$A$777,$A111,СВЦЭМ!$B$34:$B$777,B$83)+'СЕТ СН'!$H$9+СВЦЭМ!$D$10+'СЕТ СН'!$H$6</f>
        <v>1609.1812561500001</v>
      </c>
      <c r="C111" s="37">
        <f>SUMIFS(СВЦЭМ!$C$34:$C$777,СВЦЭМ!$A$34:$A$777,$A111,СВЦЭМ!$B$34:$B$777,C$83)+'СЕТ СН'!$H$9+СВЦЭМ!$D$10+'СЕТ СН'!$H$6</f>
        <v>1757.3228594900002</v>
      </c>
      <c r="D111" s="37">
        <f>SUMIFS(СВЦЭМ!$C$34:$C$777,СВЦЭМ!$A$34:$A$777,$A111,СВЦЭМ!$B$34:$B$777,D$83)+'СЕТ СН'!$H$9+СВЦЭМ!$D$10+'СЕТ СН'!$H$6</f>
        <v>1807.8959246600002</v>
      </c>
      <c r="E111" s="37">
        <f>SUMIFS(СВЦЭМ!$C$34:$C$777,СВЦЭМ!$A$34:$A$777,$A111,СВЦЭМ!$B$34:$B$777,E$83)+'СЕТ СН'!$H$9+СВЦЭМ!$D$10+'СЕТ СН'!$H$6</f>
        <v>1786.9996352900002</v>
      </c>
      <c r="F111" s="37">
        <f>SUMIFS(СВЦЭМ!$C$34:$C$777,СВЦЭМ!$A$34:$A$777,$A111,СВЦЭМ!$B$34:$B$777,F$83)+'СЕТ СН'!$H$9+СВЦЭМ!$D$10+'СЕТ СН'!$H$6</f>
        <v>1794.0794784100003</v>
      </c>
      <c r="G111" s="37">
        <f>SUMIFS(СВЦЭМ!$C$34:$C$777,СВЦЭМ!$A$34:$A$777,$A111,СВЦЭМ!$B$34:$B$777,G$83)+'СЕТ СН'!$H$9+СВЦЭМ!$D$10+'СЕТ СН'!$H$6</f>
        <v>1796.5632550300002</v>
      </c>
      <c r="H111" s="37">
        <f>SUMIFS(СВЦЭМ!$C$34:$C$777,СВЦЭМ!$A$34:$A$777,$A111,СВЦЭМ!$B$34:$B$777,H$83)+'СЕТ СН'!$H$9+СВЦЭМ!$D$10+'СЕТ СН'!$H$6</f>
        <v>1771.9424421200001</v>
      </c>
      <c r="I111" s="37">
        <f>SUMIFS(СВЦЭМ!$C$34:$C$777,СВЦЭМ!$A$34:$A$777,$A111,СВЦЭМ!$B$34:$B$777,I$83)+'СЕТ СН'!$H$9+СВЦЭМ!$D$10+'СЕТ СН'!$H$6</f>
        <v>1736.9110283</v>
      </c>
      <c r="J111" s="37">
        <f>SUMIFS(СВЦЭМ!$C$34:$C$777,СВЦЭМ!$A$34:$A$777,$A111,СВЦЭМ!$B$34:$B$777,J$83)+'СЕТ СН'!$H$9+СВЦЭМ!$D$10+'СЕТ СН'!$H$6</f>
        <v>1662.4501939900001</v>
      </c>
      <c r="K111" s="37">
        <f>SUMIFS(СВЦЭМ!$C$34:$C$777,СВЦЭМ!$A$34:$A$777,$A111,СВЦЭМ!$B$34:$B$777,K$83)+'СЕТ СН'!$H$9+СВЦЭМ!$D$10+'СЕТ СН'!$H$6</f>
        <v>1591.4614385300001</v>
      </c>
      <c r="L111" s="37">
        <f>SUMIFS(СВЦЭМ!$C$34:$C$777,СВЦЭМ!$A$34:$A$777,$A111,СВЦЭМ!$B$34:$B$777,L$83)+'СЕТ СН'!$H$9+СВЦЭМ!$D$10+'СЕТ СН'!$H$6</f>
        <v>1554.8663690600001</v>
      </c>
      <c r="M111" s="37">
        <f>SUMIFS(СВЦЭМ!$C$34:$C$777,СВЦЭМ!$A$34:$A$777,$A111,СВЦЭМ!$B$34:$B$777,M$83)+'СЕТ СН'!$H$9+СВЦЭМ!$D$10+'СЕТ СН'!$H$6</f>
        <v>1528.8162016800002</v>
      </c>
      <c r="N111" s="37">
        <f>SUMIFS(СВЦЭМ!$C$34:$C$777,СВЦЭМ!$A$34:$A$777,$A111,СВЦЭМ!$B$34:$B$777,N$83)+'СЕТ СН'!$H$9+СВЦЭМ!$D$10+'СЕТ СН'!$H$6</f>
        <v>1538.12944419</v>
      </c>
      <c r="O111" s="37">
        <f>SUMIFS(СВЦЭМ!$C$34:$C$777,СВЦЭМ!$A$34:$A$777,$A111,СВЦЭМ!$B$34:$B$777,O$83)+'СЕТ СН'!$H$9+СВЦЭМ!$D$10+'СЕТ СН'!$H$6</f>
        <v>1560.6350824400001</v>
      </c>
      <c r="P111" s="37">
        <f>SUMIFS(СВЦЭМ!$C$34:$C$777,СВЦЭМ!$A$34:$A$777,$A111,СВЦЭМ!$B$34:$B$777,P$83)+'СЕТ СН'!$H$9+СВЦЭМ!$D$10+'СЕТ СН'!$H$6</f>
        <v>1636.7257928500003</v>
      </c>
      <c r="Q111" s="37">
        <f>SUMIFS(СВЦЭМ!$C$34:$C$777,СВЦЭМ!$A$34:$A$777,$A111,СВЦЭМ!$B$34:$B$777,Q$83)+'СЕТ СН'!$H$9+СВЦЭМ!$D$10+'СЕТ СН'!$H$6</f>
        <v>1608.0264383399999</v>
      </c>
      <c r="R111" s="37">
        <f>SUMIFS(СВЦЭМ!$C$34:$C$777,СВЦЭМ!$A$34:$A$777,$A111,СВЦЭМ!$B$34:$B$777,R$83)+'СЕТ СН'!$H$9+СВЦЭМ!$D$10+'СЕТ СН'!$H$6</f>
        <v>1563.5363009500002</v>
      </c>
      <c r="S111" s="37">
        <f>SUMIFS(СВЦЭМ!$C$34:$C$777,СВЦЭМ!$A$34:$A$777,$A111,СВЦЭМ!$B$34:$B$777,S$83)+'СЕТ СН'!$H$9+СВЦЭМ!$D$10+'СЕТ СН'!$H$6</f>
        <v>1540.1970512900002</v>
      </c>
      <c r="T111" s="37">
        <f>SUMIFS(СВЦЭМ!$C$34:$C$777,СВЦЭМ!$A$34:$A$777,$A111,СВЦЭМ!$B$34:$B$777,T$83)+'СЕТ СН'!$H$9+СВЦЭМ!$D$10+'СЕТ СН'!$H$6</f>
        <v>1531.2395755800001</v>
      </c>
      <c r="U111" s="37">
        <f>SUMIFS(СВЦЭМ!$C$34:$C$777,СВЦЭМ!$A$34:$A$777,$A111,СВЦЭМ!$B$34:$B$777,U$83)+'СЕТ СН'!$H$9+СВЦЭМ!$D$10+'СЕТ СН'!$H$6</f>
        <v>1501.4049184400001</v>
      </c>
      <c r="V111" s="37">
        <f>SUMIFS(СВЦЭМ!$C$34:$C$777,СВЦЭМ!$A$34:$A$777,$A111,СВЦЭМ!$B$34:$B$777,V$83)+'СЕТ СН'!$H$9+СВЦЭМ!$D$10+'СЕТ СН'!$H$6</f>
        <v>1472.1410043200001</v>
      </c>
      <c r="W111" s="37">
        <f>SUMIFS(СВЦЭМ!$C$34:$C$777,СВЦЭМ!$A$34:$A$777,$A111,СВЦЭМ!$B$34:$B$777,W$83)+'СЕТ СН'!$H$9+СВЦЭМ!$D$10+'СЕТ СН'!$H$6</f>
        <v>1618.64059215</v>
      </c>
      <c r="X111" s="37">
        <f>SUMIFS(СВЦЭМ!$C$34:$C$777,СВЦЭМ!$A$34:$A$777,$A111,СВЦЭМ!$B$34:$B$777,X$83)+'СЕТ СН'!$H$9+СВЦЭМ!$D$10+'СЕТ СН'!$H$6</f>
        <v>1506.45246638</v>
      </c>
      <c r="Y111" s="37">
        <f>SUMIFS(СВЦЭМ!$C$34:$C$777,СВЦЭМ!$A$34:$A$777,$A111,СВЦЭМ!$B$34:$B$777,Y$83)+'СЕТ СН'!$H$9+СВЦЭМ!$D$10+'СЕТ СН'!$H$6</f>
        <v>1513.8032623399999</v>
      </c>
    </row>
    <row r="112" spans="1:25" ht="15.75" x14ac:dyDescent="0.2">
      <c r="A112" s="36">
        <f t="shared" si="2"/>
        <v>42611</v>
      </c>
      <c r="B112" s="37">
        <f>SUMIFS(СВЦЭМ!$C$34:$C$777,СВЦЭМ!$A$34:$A$777,$A112,СВЦЭМ!$B$34:$B$777,B$83)+'СЕТ СН'!$H$9+СВЦЭМ!$D$10+'СЕТ СН'!$H$6</f>
        <v>1597.6069309899999</v>
      </c>
      <c r="C112" s="37">
        <f>SUMIFS(СВЦЭМ!$C$34:$C$777,СВЦЭМ!$A$34:$A$777,$A112,СВЦЭМ!$B$34:$B$777,C$83)+'СЕТ СН'!$H$9+СВЦЭМ!$D$10+'СЕТ СН'!$H$6</f>
        <v>1654.12271689</v>
      </c>
      <c r="D112" s="37">
        <f>SUMIFS(СВЦЭМ!$C$34:$C$777,СВЦЭМ!$A$34:$A$777,$A112,СВЦЭМ!$B$34:$B$777,D$83)+'СЕТ СН'!$H$9+СВЦЭМ!$D$10+'СЕТ СН'!$H$6</f>
        <v>1682.86063982</v>
      </c>
      <c r="E112" s="37">
        <f>SUMIFS(СВЦЭМ!$C$34:$C$777,СВЦЭМ!$A$34:$A$777,$A112,СВЦЭМ!$B$34:$B$777,E$83)+'СЕТ СН'!$H$9+СВЦЭМ!$D$10+'СЕТ СН'!$H$6</f>
        <v>1675.8076883200001</v>
      </c>
      <c r="F112" s="37">
        <f>SUMIFS(СВЦЭМ!$C$34:$C$777,СВЦЭМ!$A$34:$A$777,$A112,СВЦЭМ!$B$34:$B$777,F$83)+'СЕТ СН'!$H$9+СВЦЭМ!$D$10+'СЕТ СН'!$H$6</f>
        <v>1674.5009724400002</v>
      </c>
      <c r="G112" s="37">
        <f>SUMIFS(СВЦЭМ!$C$34:$C$777,СВЦЭМ!$A$34:$A$777,$A112,СВЦЭМ!$B$34:$B$777,G$83)+'СЕТ СН'!$H$9+СВЦЭМ!$D$10+'СЕТ СН'!$H$6</f>
        <v>1675.3060915900001</v>
      </c>
      <c r="H112" s="37">
        <f>SUMIFS(СВЦЭМ!$C$34:$C$777,СВЦЭМ!$A$34:$A$777,$A112,СВЦЭМ!$B$34:$B$777,H$83)+'СЕТ СН'!$H$9+СВЦЭМ!$D$10+'СЕТ СН'!$H$6</f>
        <v>1716.6759711899999</v>
      </c>
      <c r="I112" s="37">
        <f>SUMIFS(СВЦЭМ!$C$34:$C$777,СВЦЭМ!$A$34:$A$777,$A112,СВЦЭМ!$B$34:$B$777,I$83)+'СЕТ СН'!$H$9+СВЦЭМ!$D$10+'СЕТ СН'!$H$6</f>
        <v>1599.6621373100002</v>
      </c>
      <c r="J112" s="37">
        <f>SUMIFS(СВЦЭМ!$C$34:$C$777,СВЦЭМ!$A$34:$A$777,$A112,СВЦЭМ!$B$34:$B$777,J$83)+'СЕТ СН'!$H$9+СВЦЭМ!$D$10+'СЕТ СН'!$H$6</f>
        <v>1578.4646564499999</v>
      </c>
      <c r="K112" s="37">
        <f>SUMIFS(СВЦЭМ!$C$34:$C$777,СВЦЭМ!$A$34:$A$777,$A112,СВЦЭМ!$B$34:$B$777,K$83)+'СЕТ СН'!$H$9+СВЦЭМ!$D$10+'СЕТ СН'!$H$6</f>
        <v>1526.0923502400001</v>
      </c>
      <c r="L112" s="37">
        <f>SUMIFS(СВЦЭМ!$C$34:$C$777,СВЦЭМ!$A$34:$A$777,$A112,СВЦЭМ!$B$34:$B$777,L$83)+'СЕТ СН'!$H$9+СВЦЭМ!$D$10+'СЕТ СН'!$H$6</f>
        <v>1619.80326504</v>
      </c>
      <c r="M112" s="37">
        <f>SUMIFS(СВЦЭМ!$C$34:$C$777,СВЦЭМ!$A$34:$A$777,$A112,СВЦЭМ!$B$34:$B$777,M$83)+'СЕТ СН'!$H$9+СВЦЭМ!$D$10+'СЕТ СН'!$H$6</f>
        <v>1634.3322710900002</v>
      </c>
      <c r="N112" s="37">
        <f>SUMIFS(СВЦЭМ!$C$34:$C$777,СВЦЭМ!$A$34:$A$777,$A112,СВЦЭМ!$B$34:$B$777,N$83)+'СЕТ СН'!$H$9+СВЦЭМ!$D$10+'СЕТ СН'!$H$6</f>
        <v>1615.8182416099999</v>
      </c>
      <c r="O112" s="37">
        <f>SUMIFS(СВЦЭМ!$C$34:$C$777,СВЦЭМ!$A$34:$A$777,$A112,СВЦЭМ!$B$34:$B$777,O$83)+'СЕТ СН'!$H$9+СВЦЭМ!$D$10+'СЕТ СН'!$H$6</f>
        <v>1629.1551088900001</v>
      </c>
      <c r="P112" s="37">
        <f>SUMIFS(СВЦЭМ!$C$34:$C$777,СВЦЭМ!$A$34:$A$777,$A112,СВЦЭМ!$B$34:$B$777,P$83)+'СЕТ СН'!$H$9+СВЦЭМ!$D$10+'СЕТ СН'!$H$6</f>
        <v>1596.0430308499999</v>
      </c>
      <c r="Q112" s="37">
        <f>SUMIFS(СВЦЭМ!$C$34:$C$777,СВЦЭМ!$A$34:$A$777,$A112,СВЦЭМ!$B$34:$B$777,Q$83)+'СЕТ СН'!$H$9+СВЦЭМ!$D$10+'СЕТ СН'!$H$6</f>
        <v>1528.25219333</v>
      </c>
      <c r="R112" s="37">
        <f>SUMIFS(СВЦЭМ!$C$34:$C$777,СВЦЭМ!$A$34:$A$777,$A112,СВЦЭМ!$B$34:$B$777,R$83)+'СЕТ СН'!$H$9+СВЦЭМ!$D$10+'СЕТ СН'!$H$6</f>
        <v>1523.72777318</v>
      </c>
      <c r="S112" s="37">
        <f>SUMIFS(СВЦЭМ!$C$34:$C$777,СВЦЭМ!$A$34:$A$777,$A112,СВЦЭМ!$B$34:$B$777,S$83)+'СЕТ СН'!$H$9+СВЦЭМ!$D$10+'СЕТ СН'!$H$6</f>
        <v>1568.7869973100001</v>
      </c>
      <c r="T112" s="37">
        <f>SUMIFS(СВЦЭМ!$C$34:$C$777,СВЦЭМ!$A$34:$A$777,$A112,СВЦЭМ!$B$34:$B$777,T$83)+'СЕТ СН'!$H$9+СВЦЭМ!$D$10+'СЕТ СН'!$H$6</f>
        <v>1551.4699372</v>
      </c>
      <c r="U112" s="37">
        <f>SUMIFS(СВЦЭМ!$C$34:$C$777,СВЦЭМ!$A$34:$A$777,$A112,СВЦЭМ!$B$34:$B$777,U$83)+'СЕТ СН'!$H$9+СВЦЭМ!$D$10+'СЕТ СН'!$H$6</f>
        <v>1536.0004666300001</v>
      </c>
      <c r="V112" s="37">
        <f>SUMIFS(СВЦЭМ!$C$34:$C$777,СВЦЭМ!$A$34:$A$777,$A112,СВЦЭМ!$B$34:$B$777,V$83)+'СЕТ СН'!$H$9+СВЦЭМ!$D$10+'СЕТ СН'!$H$6</f>
        <v>1559.2940282899999</v>
      </c>
      <c r="W112" s="37">
        <f>SUMIFS(СВЦЭМ!$C$34:$C$777,СВЦЭМ!$A$34:$A$777,$A112,СВЦЭМ!$B$34:$B$777,W$83)+'СЕТ СН'!$H$9+СВЦЭМ!$D$10+'СЕТ СН'!$H$6</f>
        <v>1550.1507449000001</v>
      </c>
      <c r="X112" s="37">
        <f>SUMIFS(СВЦЭМ!$C$34:$C$777,СВЦЭМ!$A$34:$A$777,$A112,СВЦЭМ!$B$34:$B$777,X$83)+'СЕТ СН'!$H$9+СВЦЭМ!$D$10+'СЕТ СН'!$H$6</f>
        <v>1512.3711291100001</v>
      </c>
      <c r="Y112" s="37">
        <f>SUMIFS(СВЦЭМ!$C$34:$C$777,СВЦЭМ!$A$34:$A$777,$A112,СВЦЭМ!$B$34:$B$777,Y$83)+'СЕТ СН'!$H$9+СВЦЭМ!$D$10+'СЕТ СН'!$H$6</f>
        <v>1485.9932354</v>
      </c>
    </row>
    <row r="113" spans="1:27" ht="15.75" x14ac:dyDescent="0.2">
      <c r="A113" s="36">
        <f t="shared" si="2"/>
        <v>42612</v>
      </c>
      <c r="B113" s="37">
        <f>SUMIFS(СВЦЭМ!$C$34:$C$777,СВЦЭМ!$A$34:$A$777,$A113,СВЦЭМ!$B$34:$B$777,B$83)+'СЕТ СН'!$H$9+СВЦЭМ!$D$10+'СЕТ СН'!$H$6</f>
        <v>1554.1368756500001</v>
      </c>
      <c r="C113" s="37">
        <f>SUMIFS(СВЦЭМ!$C$34:$C$777,СВЦЭМ!$A$34:$A$777,$A113,СВЦЭМ!$B$34:$B$777,C$83)+'СЕТ СН'!$H$9+СВЦЭМ!$D$10+'СЕТ СН'!$H$6</f>
        <v>1631.73686249</v>
      </c>
      <c r="D113" s="37">
        <f>SUMIFS(СВЦЭМ!$C$34:$C$777,СВЦЭМ!$A$34:$A$777,$A113,СВЦЭМ!$B$34:$B$777,D$83)+'СЕТ СН'!$H$9+СВЦЭМ!$D$10+'СЕТ СН'!$H$6</f>
        <v>1674.98353537</v>
      </c>
      <c r="E113" s="37">
        <f>SUMIFS(СВЦЭМ!$C$34:$C$777,СВЦЭМ!$A$34:$A$777,$A113,СВЦЭМ!$B$34:$B$777,E$83)+'СЕТ СН'!$H$9+СВЦЭМ!$D$10+'СЕТ СН'!$H$6</f>
        <v>1705.2106834300002</v>
      </c>
      <c r="F113" s="37">
        <f>SUMIFS(СВЦЭМ!$C$34:$C$777,СВЦЭМ!$A$34:$A$777,$A113,СВЦЭМ!$B$34:$B$777,F$83)+'СЕТ СН'!$H$9+СВЦЭМ!$D$10+'СЕТ СН'!$H$6</f>
        <v>1651.8583293500001</v>
      </c>
      <c r="G113" s="37">
        <f>SUMIFS(СВЦЭМ!$C$34:$C$777,СВЦЭМ!$A$34:$A$777,$A113,СВЦЭМ!$B$34:$B$777,G$83)+'СЕТ СН'!$H$9+СВЦЭМ!$D$10+'СЕТ СН'!$H$6</f>
        <v>1635.8576971299999</v>
      </c>
      <c r="H113" s="37">
        <f>SUMIFS(СВЦЭМ!$C$34:$C$777,СВЦЭМ!$A$34:$A$777,$A113,СВЦЭМ!$B$34:$B$777,H$83)+'СЕТ СН'!$H$9+СВЦЭМ!$D$10+'СЕТ СН'!$H$6</f>
        <v>1623.5980200600002</v>
      </c>
      <c r="I113" s="37">
        <f>SUMIFS(СВЦЭМ!$C$34:$C$777,СВЦЭМ!$A$34:$A$777,$A113,СВЦЭМ!$B$34:$B$777,I$83)+'СЕТ СН'!$H$9+СВЦЭМ!$D$10+'СЕТ СН'!$H$6</f>
        <v>1546.72259091</v>
      </c>
      <c r="J113" s="37">
        <f>SUMIFS(СВЦЭМ!$C$34:$C$777,СВЦЭМ!$A$34:$A$777,$A113,СВЦЭМ!$B$34:$B$777,J$83)+'СЕТ СН'!$H$9+СВЦЭМ!$D$10+'СЕТ СН'!$H$6</f>
        <v>1603.54552902</v>
      </c>
      <c r="K113" s="37">
        <f>SUMIFS(СВЦЭМ!$C$34:$C$777,СВЦЭМ!$A$34:$A$777,$A113,СВЦЭМ!$B$34:$B$777,K$83)+'СЕТ СН'!$H$9+СВЦЭМ!$D$10+'СЕТ СН'!$H$6</f>
        <v>1560.5052650900002</v>
      </c>
      <c r="L113" s="37">
        <f>SUMIFS(СВЦЭМ!$C$34:$C$777,СВЦЭМ!$A$34:$A$777,$A113,СВЦЭМ!$B$34:$B$777,L$83)+'СЕТ СН'!$H$9+СВЦЭМ!$D$10+'СЕТ СН'!$H$6</f>
        <v>1649.8649034600003</v>
      </c>
      <c r="M113" s="37">
        <f>SUMIFS(СВЦЭМ!$C$34:$C$777,СВЦЭМ!$A$34:$A$777,$A113,СВЦЭМ!$B$34:$B$777,M$83)+'СЕТ СН'!$H$9+СВЦЭМ!$D$10+'СЕТ СН'!$H$6</f>
        <v>1635.72411255</v>
      </c>
      <c r="N113" s="37">
        <f>SUMIFS(СВЦЭМ!$C$34:$C$777,СВЦЭМ!$A$34:$A$777,$A113,СВЦЭМ!$B$34:$B$777,N$83)+'СЕТ СН'!$H$9+СВЦЭМ!$D$10+'СЕТ СН'!$H$6</f>
        <v>1540.6534618000001</v>
      </c>
      <c r="O113" s="37">
        <f>SUMIFS(СВЦЭМ!$C$34:$C$777,СВЦЭМ!$A$34:$A$777,$A113,СВЦЭМ!$B$34:$B$777,O$83)+'СЕТ СН'!$H$9+СВЦЭМ!$D$10+'СЕТ СН'!$H$6</f>
        <v>1560.38509677</v>
      </c>
      <c r="P113" s="37">
        <f>SUMIFS(СВЦЭМ!$C$34:$C$777,СВЦЭМ!$A$34:$A$777,$A113,СВЦЭМ!$B$34:$B$777,P$83)+'СЕТ СН'!$H$9+СВЦЭМ!$D$10+'СЕТ СН'!$H$6</f>
        <v>1571.05659139</v>
      </c>
      <c r="Q113" s="37">
        <f>SUMIFS(СВЦЭМ!$C$34:$C$777,СВЦЭМ!$A$34:$A$777,$A113,СВЦЭМ!$B$34:$B$777,Q$83)+'СЕТ СН'!$H$9+СВЦЭМ!$D$10+'СЕТ СН'!$H$6</f>
        <v>1636.1710100099999</v>
      </c>
      <c r="R113" s="37">
        <f>SUMIFS(СВЦЭМ!$C$34:$C$777,СВЦЭМ!$A$34:$A$777,$A113,СВЦЭМ!$B$34:$B$777,R$83)+'СЕТ СН'!$H$9+СВЦЭМ!$D$10+'СЕТ СН'!$H$6</f>
        <v>1668.4251556200002</v>
      </c>
      <c r="S113" s="37">
        <f>SUMIFS(СВЦЭМ!$C$34:$C$777,СВЦЭМ!$A$34:$A$777,$A113,СВЦЭМ!$B$34:$B$777,S$83)+'СЕТ СН'!$H$9+СВЦЭМ!$D$10+'СЕТ СН'!$H$6</f>
        <v>1731.30699697</v>
      </c>
      <c r="T113" s="37">
        <f>SUMIFS(СВЦЭМ!$C$34:$C$777,СВЦЭМ!$A$34:$A$777,$A113,СВЦЭМ!$B$34:$B$777,T$83)+'СЕТ СН'!$H$9+СВЦЭМ!$D$10+'СЕТ СН'!$H$6</f>
        <v>1697.28840859</v>
      </c>
      <c r="U113" s="37">
        <f>SUMIFS(СВЦЭМ!$C$34:$C$777,СВЦЭМ!$A$34:$A$777,$A113,СВЦЭМ!$B$34:$B$777,U$83)+'СЕТ СН'!$H$9+СВЦЭМ!$D$10+'СЕТ СН'!$H$6</f>
        <v>1680.14178829</v>
      </c>
      <c r="V113" s="37">
        <f>SUMIFS(СВЦЭМ!$C$34:$C$777,СВЦЭМ!$A$34:$A$777,$A113,СВЦЭМ!$B$34:$B$777,V$83)+'СЕТ СН'!$H$9+СВЦЭМ!$D$10+'СЕТ СН'!$H$6</f>
        <v>1635.6651767100002</v>
      </c>
      <c r="W113" s="37">
        <f>SUMIFS(СВЦЭМ!$C$34:$C$777,СВЦЭМ!$A$34:$A$777,$A113,СВЦЭМ!$B$34:$B$777,W$83)+'СЕТ СН'!$H$9+СВЦЭМ!$D$10+'СЕТ СН'!$H$6</f>
        <v>1623.4393499400003</v>
      </c>
      <c r="X113" s="37">
        <f>SUMIFS(СВЦЭМ!$C$34:$C$777,СВЦЭМ!$A$34:$A$777,$A113,СВЦЭМ!$B$34:$B$777,X$83)+'СЕТ СН'!$H$9+СВЦЭМ!$D$10+'СЕТ СН'!$H$6</f>
        <v>1535.0836411600001</v>
      </c>
      <c r="Y113" s="37">
        <f>SUMIFS(СВЦЭМ!$C$34:$C$777,СВЦЭМ!$A$34:$A$777,$A113,СВЦЭМ!$B$34:$B$777,Y$83)+'СЕТ СН'!$H$9+СВЦЭМ!$D$10+'СЕТ СН'!$H$6</f>
        <v>1504.0023082500002</v>
      </c>
      <c r="AA113" s="38"/>
    </row>
    <row r="114" spans="1:27" ht="15.75" x14ac:dyDescent="0.2">
      <c r="A114" s="36">
        <f t="shared" si="2"/>
        <v>42613</v>
      </c>
      <c r="B114" s="37">
        <f>SUMIFS(СВЦЭМ!$C$34:$C$777,СВЦЭМ!$A$34:$A$777,$A114,СВЦЭМ!$B$34:$B$777,B$83)+'СЕТ СН'!$H$9+СВЦЭМ!$D$10+'СЕТ СН'!$H$6</f>
        <v>1524.0763408600001</v>
      </c>
      <c r="C114" s="37">
        <f>SUMIFS(СВЦЭМ!$C$34:$C$777,СВЦЭМ!$A$34:$A$777,$A114,СВЦЭМ!$B$34:$B$777,C$83)+'СЕТ СН'!$H$9+СВЦЭМ!$D$10+'СЕТ СН'!$H$6</f>
        <v>1601.8722740799999</v>
      </c>
      <c r="D114" s="37">
        <f>SUMIFS(СВЦЭМ!$C$34:$C$777,СВЦЭМ!$A$34:$A$777,$A114,СВЦЭМ!$B$34:$B$777,D$83)+'СЕТ СН'!$H$9+СВЦЭМ!$D$10+'СЕТ СН'!$H$6</f>
        <v>1624.3232580500003</v>
      </c>
      <c r="E114" s="37">
        <f>SUMIFS(СВЦЭМ!$C$34:$C$777,СВЦЭМ!$A$34:$A$777,$A114,СВЦЭМ!$B$34:$B$777,E$83)+'СЕТ СН'!$H$9+СВЦЭМ!$D$10+'СЕТ СН'!$H$6</f>
        <v>1665.5000021000001</v>
      </c>
      <c r="F114" s="37">
        <f>SUMIFS(СВЦЭМ!$C$34:$C$777,СВЦЭМ!$A$34:$A$777,$A114,СВЦЭМ!$B$34:$B$777,F$83)+'СЕТ СН'!$H$9+СВЦЭМ!$D$10+'СЕТ СН'!$H$6</f>
        <v>1702.87205279</v>
      </c>
      <c r="G114" s="37">
        <f>SUMIFS(СВЦЭМ!$C$34:$C$777,СВЦЭМ!$A$34:$A$777,$A114,СВЦЭМ!$B$34:$B$777,G$83)+'СЕТ СН'!$H$9+СВЦЭМ!$D$10+'СЕТ СН'!$H$6</f>
        <v>1684.4665155400003</v>
      </c>
      <c r="H114" s="37">
        <f>SUMIFS(СВЦЭМ!$C$34:$C$777,СВЦЭМ!$A$34:$A$777,$A114,СВЦЭМ!$B$34:$B$777,H$83)+'СЕТ СН'!$H$9+СВЦЭМ!$D$10+'СЕТ СН'!$H$6</f>
        <v>1612.7933666600002</v>
      </c>
      <c r="I114" s="37">
        <f>SUMIFS(СВЦЭМ!$C$34:$C$777,СВЦЭМ!$A$34:$A$777,$A114,СВЦЭМ!$B$34:$B$777,I$83)+'СЕТ СН'!$H$9+СВЦЭМ!$D$10+'СЕТ СН'!$H$6</f>
        <v>1598.0366504100002</v>
      </c>
      <c r="J114" s="37">
        <f>SUMIFS(СВЦЭМ!$C$34:$C$777,СВЦЭМ!$A$34:$A$777,$A114,СВЦЭМ!$B$34:$B$777,J$83)+'СЕТ СН'!$H$9+СВЦЭМ!$D$10+'СЕТ СН'!$H$6</f>
        <v>1584.0601152500001</v>
      </c>
      <c r="K114" s="37">
        <f>SUMIFS(СВЦЭМ!$C$34:$C$777,СВЦЭМ!$A$34:$A$777,$A114,СВЦЭМ!$B$34:$B$777,K$83)+'СЕТ СН'!$H$9+СВЦЭМ!$D$10+'СЕТ СН'!$H$6</f>
        <v>1524.5906232000002</v>
      </c>
      <c r="L114" s="37">
        <f>SUMIFS(СВЦЭМ!$C$34:$C$777,СВЦЭМ!$A$34:$A$777,$A114,СВЦЭМ!$B$34:$B$777,L$83)+'СЕТ СН'!$H$9+СВЦЭМ!$D$10+'СЕТ СН'!$H$6</f>
        <v>1503.4764876200002</v>
      </c>
      <c r="M114" s="37">
        <f>SUMIFS(СВЦЭМ!$C$34:$C$777,СВЦЭМ!$A$34:$A$777,$A114,СВЦЭМ!$B$34:$B$777,M$83)+'СЕТ СН'!$H$9+СВЦЭМ!$D$10+'СЕТ СН'!$H$6</f>
        <v>1522.1556802700002</v>
      </c>
      <c r="N114" s="37">
        <f>SUMIFS(СВЦЭМ!$C$34:$C$777,СВЦЭМ!$A$34:$A$777,$A114,СВЦЭМ!$B$34:$B$777,N$83)+'СЕТ СН'!$H$9+СВЦЭМ!$D$10+'СЕТ СН'!$H$6</f>
        <v>1537.6174292300002</v>
      </c>
      <c r="O114" s="37">
        <f>SUMIFS(СВЦЭМ!$C$34:$C$777,СВЦЭМ!$A$34:$A$777,$A114,СВЦЭМ!$B$34:$B$777,O$83)+'СЕТ СН'!$H$9+СВЦЭМ!$D$10+'СЕТ СН'!$H$6</f>
        <v>1530.6097293600001</v>
      </c>
      <c r="P114" s="37">
        <f>SUMIFS(СВЦЭМ!$C$34:$C$777,СВЦЭМ!$A$34:$A$777,$A114,СВЦЭМ!$B$34:$B$777,P$83)+'СЕТ СН'!$H$9+СВЦЭМ!$D$10+'СЕТ СН'!$H$6</f>
        <v>1498.33082863</v>
      </c>
      <c r="Q114" s="37">
        <f>SUMIFS(СВЦЭМ!$C$34:$C$777,СВЦЭМ!$A$34:$A$777,$A114,СВЦЭМ!$B$34:$B$777,Q$83)+'СЕТ СН'!$H$9+СВЦЭМ!$D$10+'СЕТ СН'!$H$6</f>
        <v>1537.45732206</v>
      </c>
      <c r="R114" s="37">
        <f>SUMIFS(СВЦЭМ!$C$34:$C$777,СВЦЭМ!$A$34:$A$777,$A114,СВЦЭМ!$B$34:$B$777,R$83)+'СЕТ СН'!$H$9+СВЦЭМ!$D$10+'СЕТ СН'!$H$6</f>
        <v>1502.9820640900002</v>
      </c>
      <c r="S114" s="37">
        <f>SUMIFS(СВЦЭМ!$C$34:$C$777,СВЦЭМ!$A$34:$A$777,$A114,СВЦЭМ!$B$34:$B$777,S$83)+'СЕТ СН'!$H$9+СВЦЭМ!$D$10+'СЕТ СН'!$H$6</f>
        <v>1543.4983167099999</v>
      </c>
      <c r="T114" s="37">
        <f>SUMIFS(СВЦЭМ!$C$34:$C$777,СВЦЭМ!$A$34:$A$777,$A114,СВЦЭМ!$B$34:$B$777,T$83)+'СЕТ СН'!$H$9+СВЦЭМ!$D$10+'СЕТ СН'!$H$6</f>
        <v>1520.5379412000002</v>
      </c>
      <c r="U114" s="37">
        <f>SUMIFS(СВЦЭМ!$C$34:$C$777,СВЦЭМ!$A$34:$A$777,$A114,СВЦЭМ!$B$34:$B$777,U$83)+'СЕТ СН'!$H$9+СВЦЭМ!$D$10+'СЕТ СН'!$H$6</f>
        <v>1533.5894947000002</v>
      </c>
      <c r="V114" s="37">
        <f>SUMIFS(СВЦЭМ!$C$34:$C$777,СВЦЭМ!$A$34:$A$777,$A114,СВЦЭМ!$B$34:$B$777,V$83)+'СЕТ СН'!$H$9+СВЦЭМ!$D$10+'СЕТ СН'!$H$6</f>
        <v>1538.0798455600002</v>
      </c>
      <c r="W114" s="37">
        <f>SUMIFS(СВЦЭМ!$C$34:$C$777,СВЦЭМ!$A$34:$A$777,$A114,СВЦЭМ!$B$34:$B$777,W$83)+'СЕТ СН'!$H$9+СВЦЭМ!$D$10+'СЕТ СН'!$H$6</f>
        <v>1541.0426331200001</v>
      </c>
      <c r="X114" s="37">
        <f>SUMIFS(СВЦЭМ!$C$34:$C$777,СВЦЭМ!$A$34:$A$777,$A114,СВЦЭМ!$B$34:$B$777,X$83)+'СЕТ СН'!$H$9+СВЦЭМ!$D$10+'СЕТ СН'!$H$6</f>
        <v>1502.45356771</v>
      </c>
      <c r="Y114" s="37">
        <f>SUMIFS(СВЦЭМ!$C$34:$C$777,СВЦЭМ!$A$34:$A$777,$A114,СВЦЭМ!$B$34:$B$777,Y$83)+'СЕТ СН'!$H$9+СВЦЭМ!$D$10+'СЕТ СН'!$H$6</f>
        <v>1480.4308154300002</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87" t="s">
        <v>7</v>
      </c>
      <c r="B117" s="81" t="s">
        <v>76</v>
      </c>
      <c r="C117" s="82"/>
      <c r="D117" s="82"/>
      <c r="E117" s="82"/>
      <c r="F117" s="82"/>
      <c r="G117" s="82"/>
      <c r="H117" s="82"/>
      <c r="I117" s="82"/>
      <c r="J117" s="82"/>
      <c r="K117" s="82"/>
      <c r="L117" s="82"/>
      <c r="M117" s="82"/>
      <c r="N117" s="82"/>
      <c r="O117" s="82"/>
      <c r="P117" s="82"/>
      <c r="Q117" s="82"/>
      <c r="R117" s="82"/>
      <c r="S117" s="82"/>
      <c r="T117" s="82"/>
      <c r="U117" s="82"/>
      <c r="V117" s="82"/>
      <c r="W117" s="82"/>
      <c r="X117" s="82"/>
      <c r="Y117" s="83"/>
    </row>
    <row r="118" spans="1:27" ht="12.75" customHeight="1" x14ac:dyDescent="0.2">
      <c r="A118" s="88"/>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6"/>
    </row>
    <row r="119" spans="1:27" ht="12.75" customHeight="1" x14ac:dyDescent="0.2">
      <c r="A119" s="8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01.08.2016</v>
      </c>
      <c r="B120" s="37">
        <f>SUMIFS(СВЦЭМ!$C$34:$C$777,СВЦЭМ!$A$34:$A$777,$A120,СВЦЭМ!$B$34:$B$777,B$119)+'СЕТ СН'!$I$9+СВЦЭМ!$D$10+'СЕТ СН'!$I$6</f>
        <v>2019.15250169</v>
      </c>
      <c r="C120" s="37">
        <f>SUMIFS(СВЦЭМ!$C$34:$C$777,СВЦЭМ!$A$34:$A$777,$A120,СВЦЭМ!$B$34:$B$777,C$119)+'СЕТ СН'!$I$9+СВЦЭМ!$D$10+'СЕТ СН'!$I$6</f>
        <v>2090.8013799800001</v>
      </c>
      <c r="D120" s="37">
        <f>SUMIFS(СВЦЭМ!$C$34:$C$777,СВЦЭМ!$A$34:$A$777,$A120,СВЦЭМ!$B$34:$B$777,D$119)+'СЕТ СН'!$I$9+СВЦЭМ!$D$10+'СЕТ СН'!$I$6</f>
        <v>2138.2789083899997</v>
      </c>
      <c r="E120" s="37">
        <f>SUMIFS(СВЦЭМ!$C$34:$C$777,СВЦЭМ!$A$34:$A$777,$A120,СВЦЭМ!$B$34:$B$777,E$119)+'СЕТ СН'!$I$9+СВЦЭМ!$D$10+'СЕТ СН'!$I$6</f>
        <v>2157.2786883500003</v>
      </c>
      <c r="F120" s="37">
        <f>SUMIFS(СВЦЭМ!$C$34:$C$777,СВЦЭМ!$A$34:$A$777,$A120,СВЦЭМ!$B$34:$B$777,F$119)+'СЕТ СН'!$I$9+СВЦЭМ!$D$10+'СЕТ СН'!$I$6</f>
        <v>2159.1429172199996</v>
      </c>
      <c r="G120" s="37">
        <f>SUMIFS(СВЦЭМ!$C$34:$C$777,СВЦЭМ!$A$34:$A$777,$A120,СВЦЭМ!$B$34:$B$777,G$119)+'СЕТ СН'!$I$9+СВЦЭМ!$D$10+'СЕТ СН'!$I$6</f>
        <v>2142.8044241400003</v>
      </c>
      <c r="H120" s="37">
        <f>SUMIFS(СВЦЭМ!$C$34:$C$777,СВЦЭМ!$A$34:$A$777,$A120,СВЦЭМ!$B$34:$B$777,H$119)+'СЕТ СН'!$I$9+СВЦЭМ!$D$10+'СЕТ СН'!$I$6</f>
        <v>2103.4931666000002</v>
      </c>
      <c r="I120" s="37">
        <f>SUMIFS(СВЦЭМ!$C$34:$C$777,СВЦЭМ!$A$34:$A$777,$A120,СВЦЭМ!$B$34:$B$777,I$119)+'СЕТ СН'!$I$9+СВЦЭМ!$D$10+'СЕТ СН'!$I$6</f>
        <v>2065.8164131200001</v>
      </c>
      <c r="J120" s="37">
        <f>SUMIFS(СВЦЭМ!$C$34:$C$777,СВЦЭМ!$A$34:$A$777,$A120,СВЦЭМ!$B$34:$B$777,J$119)+'СЕТ СН'!$I$9+СВЦЭМ!$D$10+'СЕТ СН'!$I$6</f>
        <v>2108.04953256</v>
      </c>
      <c r="K120" s="37">
        <f>SUMIFS(СВЦЭМ!$C$34:$C$777,СВЦЭМ!$A$34:$A$777,$A120,СВЦЭМ!$B$34:$B$777,K$119)+'СЕТ СН'!$I$9+СВЦЭМ!$D$10+'СЕТ СН'!$I$6</f>
        <v>2041.0322701300001</v>
      </c>
      <c r="L120" s="37">
        <f>SUMIFS(СВЦЭМ!$C$34:$C$777,СВЦЭМ!$A$34:$A$777,$A120,СВЦЭМ!$B$34:$B$777,L$119)+'СЕТ СН'!$I$9+СВЦЭМ!$D$10+'СЕТ СН'!$I$6</f>
        <v>2018.07094067</v>
      </c>
      <c r="M120" s="37">
        <f>SUMIFS(СВЦЭМ!$C$34:$C$777,СВЦЭМ!$A$34:$A$777,$A120,СВЦЭМ!$B$34:$B$777,M$119)+'СЕТ СН'!$I$9+СВЦЭМ!$D$10+'СЕТ СН'!$I$6</f>
        <v>2059.2904082699997</v>
      </c>
      <c r="N120" s="37">
        <f>SUMIFS(СВЦЭМ!$C$34:$C$777,СВЦЭМ!$A$34:$A$777,$A120,СВЦЭМ!$B$34:$B$777,N$119)+'СЕТ СН'!$I$9+СВЦЭМ!$D$10+'СЕТ СН'!$I$6</f>
        <v>2071.98362305</v>
      </c>
      <c r="O120" s="37">
        <f>SUMIFS(СВЦЭМ!$C$34:$C$777,СВЦЭМ!$A$34:$A$777,$A120,СВЦЭМ!$B$34:$B$777,O$119)+'СЕТ СН'!$I$9+СВЦЭМ!$D$10+'СЕТ СН'!$I$6</f>
        <v>2095.11912226</v>
      </c>
      <c r="P120" s="37">
        <f>SUMIFS(СВЦЭМ!$C$34:$C$777,СВЦЭМ!$A$34:$A$777,$A120,СВЦЭМ!$B$34:$B$777,P$119)+'СЕТ СН'!$I$9+СВЦЭМ!$D$10+'СЕТ СН'!$I$6</f>
        <v>2041.35043739</v>
      </c>
      <c r="Q120" s="37">
        <f>SUMIFS(СВЦЭМ!$C$34:$C$777,СВЦЭМ!$A$34:$A$777,$A120,СВЦЭМ!$B$34:$B$777,Q$119)+'СЕТ СН'!$I$9+СВЦЭМ!$D$10+'СЕТ СН'!$I$6</f>
        <v>2037.554267</v>
      </c>
      <c r="R120" s="37">
        <f>SUMIFS(СВЦЭМ!$C$34:$C$777,СВЦЭМ!$A$34:$A$777,$A120,СВЦЭМ!$B$34:$B$777,R$119)+'СЕТ СН'!$I$9+СВЦЭМ!$D$10+'СЕТ СН'!$I$6</f>
        <v>2030.60036388</v>
      </c>
      <c r="S120" s="37">
        <f>SUMIFS(СВЦЭМ!$C$34:$C$777,СВЦЭМ!$A$34:$A$777,$A120,СВЦЭМ!$B$34:$B$777,S$119)+'СЕТ СН'!$I$9+СВЦЭМ!$D$10+'СЕТ СН'!$I$6</f>
        <v>2096.1142699299999</v>
      </c>
      <c r="T120" s="37">
        <f>SUMIFS(СВЦЭМ!$C$34:$C$777,СВЦЭМ!$A$34:$A$777,$A120,СВЦЭМ!$B$34:$B$777,T$119)+'СЕТ СН'!$I$9+СВЦЭМ!$D$10+'СЕТ СН'!$I$6</f>
        <v>2062.9078422699999</v>
      </c>
      <c r="U120" s="37">
        <f>SUMIFS(СВЦЭМ!$C$34:$C$777,СВЦЭМ!$A$34:$A$777,$A120,СВЦЭМ!$B$34:$B$777,U$119)+'СЕТ СН'!$I$9+СВЦЭМ!$D$10+'СЕТ СН'!$I$6</f>
        <v>1961.45378458</v>
      </c>
      <c r="V120" s="37">
        <f>SUMIFS(СВЦЭМ!$C$34:$C$777,СВЦЭМ!$A$34:$A$777,$A120,СВЦЭМ!$B$34:$B$777,V$119)+'СЕТ СН'!$I$9+СВЦЭМ!$D$10+'СЕТ СН'!$I$6</f>
        <v>1926.6271756900001</v>
      </c>
      <c r="W120" s="37">
        <f>SUMIFS(СВЦЭМ!$C$34:$C$777,СВЦЭМ!$A$34:$A$777,$A120,СВЦЭМ!$B$34:$B$777,W$119)+'СЕТ СН'!$I$9+СВЦЭМ!$D$10+'СЕТ СН'!$I$6</f>
        <v>1938.2827043799998</v>
      </c>
      <c r="X120" s="37">
        <f>SUMIFS(СВЦЭМ!$C$34:$C$777,СВЦЭМ!$A$34:$A$777,$A120,СВЦЭМ!$B$34:$B$777,X$119)+'СЕТ СН'!$I$9+СВЦЭМ!$D$10+'СЕТ СН'!$I$6</f>
        <v>1904.45526976</v>
      </c>
      <c r="Y120" s="37">
        <f>SUMIFS(СВЦЭМ!$C$34:$C$777,СВЦЭМ!$A$34:$A$777,$A120,СВЦЭМ!$B$34:$B$777,Y$119)+'СЕТ СН'!$I$9+СВЦЭМ!$D$10+'СЕТ СН'!$I$6</f>
        <v>1944.3870822499998</v>
      </c>
    </row>
    <row r="121" spans="1:27" ht="15.75" x14ac:dyDescent="0.2">
      <c r="A121" s="36">
        <f>A120+1</f>
        <v>42584</v>
      </c>
      <c r="B121" s="37">
        <f>SUMIFS(СВЦЭМ!$C$34:$C$777,СВЦЭМ!$A$34:$A$777,$A121,СВЦЭМ!$B$34:$B$777,B$119)+'СЕТ СН'!$I$9+СВЦЭМ!$D$10+'СЕТ СН'!$I$6</f>
        <v>1971.36451076</v>
      </c>
      <c r="C121" s="37">
        <f>SUMIFS(СВЦЭМ!$C$34:$C$777,СВЦЭМ!$A$34:$A$777,$A121,СВЦЭМ!$B$34:$B$777,C$119)+'СЕТ СН'!$I$9+СВЦЭМ!$D$10+'СЕТ СН'!$I$6</f>
        <v>2077.4673517400001</v>
      </c>
      <c r="D121" s="37">
        <f>SUMIFS(СВЦЭМ!$C$34:$C$777,СВЦЭМ!$A$34:$A$777,$A121,СВЦЭМ!$B$34:$B$777,D$119)+'СЕТ СН'!$I$9+СВЦЭМ!$D$10+'СЕТ СН'!$I$6</f>
        <v>2094.54120865</v>
      </c>
      <c r="E121" s="37">
        <f>SUMIFS(СВЦЭМ!$C$34:$C$777,СВЦЭМ!$A$34:$A$777,$A121,СВЦЭМ!$B$34:$B$777,E$119)+'СЕТ СН'!$I$9+СВЦЭМ!$D$10+'СЕТ СН'!$I$6</f>
        <v>2101.8810006100002</v>
      </c>
      <c r="F121" s="37">
        <f>SUMIFS(СВЦЭМ!$C$34:$C$777,СВЦЭМ!$A$34:$A$777,$A121,СВЦЭМ!$B$34:$B$777,F$119)+'СЕТ СН'!$I$9+СВЦЭМ!$D$10+'СЕТ СН'!$I$6</f>
        <v>2118.74528685</v>
      </c>
      <c r="G121" s="37">
        <f>SUMIFS(СВЦЭМ!$C$34:$C$777,СВЦЭМ!$A$34:$A$777,$A121,СВЦЭМ!$B$34:$B$777,G$119)+'СЕТ СН'!$I$9+СВЦЭМ!$D$10+'СЕТ СН'!$I$6</f>
        <v>2117.8093798800001</v>
      </c>
      <c r="H121" s="37">
        <f>SUMIFS(СВЦЭМ!$C$34:$C$777,СВЦЭМ!$A$34:$A$777,$A121,СВЦЭМ!$B$34:$B$777,H$119)+'СЕТ СН'!$I$9+СВЦЭМ!$D$10+'СЕТ СН'!$I$6</f>
        <v>2069.9907536400001</v>
      </c>
      <c r="I121" s="37">
        <f>SUMIFS(СВЦЭМ!$C$34:$C$777,СВЦЭМ!$A$34:$A$777,$A121,СВЦЭМ!$B$34:$B$777,I$119)+'СЕТ СН'!$I$9+СВЦЭМ!$D$10+'СЕТ СН'!$I$6</f>
        <v>2052.5439071299998</v>
      </c>
      <c r="J121" s="37">
        <f>SUMIFS(СВЦЭМ!$C$34:$C$777,СВЦЭМ!$A$34:$A$777,$A121,СВЦЭМ!$B$34:$B$777,J$119)+'СЕТ СН'!$I$9+СВЦЭМ!$D$10+'СЕТ СН'!$I$6</f>
        <v>2102.1705049399998</v>
      </c>
      <c r="K121" s="37">
        <f>SUMIFS(СВЦЭМ!$C$34:$C$777,СВЦЭМ!$A$34:$A$777,$A121,СВЦЭМ!$B$34:$B$777,K$119)+'СЕТ СН'!$I$9+СВЦЭМ!$D$10+'СЕТ СН'!$I$6</f>
        <v>2269.4397205599998</v>
      </c>
      <c r="L121" s="37">
        <f>SUMIFS(СВЦЭМ!$C$34:$C$777,СВЦЭМ!$A$34:$A$777,$A121,СВЦЭМ!$B$34:$B$777,L$119)+'СЕТ СН'!$I$9+СВЦЭМ!$D$10+'СЕТ СН'!$I$6</f>
        <v>2647.5397113600002</v>
      </c>
      <c r="M121" s="37">
        <f>SUMIFS(СВЦЭМ!$C$34:$C$777,СВЦЭМ!$A$34:$A$777,$A121,СВЦЭМ!$B$34:$B$777,M$119)+'СЕТ СН'!$I$9+СВЦЭМ!$D$10+'СЕТ СН'!$I$6</f>
        <v>2726.3973263999997</v>
      </c>
      <c r="N121" s="37">
        <f>SUMIFS(СВЦЭМ!$C$34:$C$777,СВЦЭМ!$A$34:$A$777,$A121,СВЦЭМ!$B$34:$B$777,N$119)+'СЕТ СН'!$I$9+СВЦЭМ!$D$10+'СЕТ СН'!$I$6</f>
        <v>2496.2949650700002</v>
      </c>
      <c r="O121" s="37">
        <f>SUMIFS(СВЦЭМ!$C$34:$C$777,СВЦЭМ!$A$34:$A$777,$A121,СВЦЭМ!$B$34:$B$777,O$119)+'СЕТ СН'!$I$9+СВЦЭМ!$D$10+'СЕТ СН'!$I$6</f>
        <v>2213.9958351400001</v>
      </c>
      <c r="P121" s="37">
        <f>SUMIFS(СВЦЭМ!$C$34:$C$777,СВЦЭМ!$A$34:$A$777,$A121,СВЦЭМ!$B$34:$B$777,P$119)+'СЕТ СН'!$I$9+СВЦЭМ!$D$10+'СЕТ СН'!$I$6</f>
        <v>2099.17466517</v>
      </c>
      <c r="Q121" s="37">
        <f>SUMIFS(СВЦЭМ!$C$34:$C$777,СВЦЭМ!$A$34:$A$777,$A121,СВЦЭМ!$B$34:$B$777,Q$119)+'СЕТ СН'!$I$9+СВЦЭМ!$D$10+'СЕТ СН'!$I$6</f>
        <v>2069.5363140700001</v>
      </c>
      <c r="R121" s="37">
        <f>SUMIFS(СВЦЭМ!$C$34:$C$777,СВЦЭМ!$A$34:$A$777,$A121,СВЦЭМ!$B$34:$B$777,R$119)+'СЕТ СН'!$I$9+СВЦЭМ!$D$10+'СЕТ СН'!$I$6</f>
        <v>2107.5027388600001</v>
      </c>
      <c r="S121" s="37">
        <f>SUMIFS(СВЦЭМ!$C$34:$C$777,СВЦЭМ!$A$34:$A$777,$A121,СВЦЭМ!$B$34:$B$777,S$119)+'СЕТ СН'!$I$9+СВЦЭМ!$D$10+'СЕТ СН'!$I$6</f>
        <v>2156.0870520500002</v>
      </c>
      <c r="T121" s="37">
        <f>SUMIFS(СВЦЭМ!$C$34:$C$777,СВЦЭМ!$A$34:$A$777,$A121,СВЦЭМ!$B$34:$B$777,T$119)+'СЕТ СН'!$I$9+СВЦЭМ!$D$10+'СЕТ СН'!$I$6</f>
        <v>2082.0945774900001</v>
      </c>
      <c r="U121" s="37">
        <f>SUMIFS(СВЦЭМ!$C$34:$C$777,СВЦЭМ!$A$34:$A$777,$A121,СВЦЭМ!$B$34:$B$777,U$119)+'СЕТ СН'!$I$9+СВЦЭМ!$D$10+'СЕТ СН'!$I$6</f>
        <v>2022.6741533099998</v>
      </c>
      <c r="V121" s="37">
        <f>SUMIFS(СВЦЭМ!$C$34:$C$777,СВЦЭМ!$A$34:$A$777,$A121,СВЦЭМ!$B$34:$B$777,V$119)+'СЕТ СН'!$I$9+СВЦЭМ!$D$10+'СЕТ СН'!$I$6</f>
        <v>2017.13866942</v>
      </c>
      <c r="W121" s="37">
        <f>SUMIFS(СВЦЭМ!$C$34:$C$777,СВЦЭМ!$A$34:$A$777,$A121,СВЦЭМ!$B$34:$B$777,W$119)+'СЕТ СН'!$I$9+СВЦЭМ!$D$10+'СЕТ СН'!$I$6</f>
        <v>2039.19130806</v>
      </c>
      <c r="X121" s="37">
        <f>SUMIFS(СВЦЭМ!$C$34:$C$777,СВЦЭМ!$A$34:$A$777,$A121,СВЦЭМ!$B$34:$B$777,X$119)+'СЕТ СН'!$I$9+СВЦЭМ!$D$10+'СЕТ СН'!$I$6</f>
        <v>1995.8176327000001</v>
      </c>
      <c r="Y121" s="37">
        <f>SUMIFS(СВЦЭМ!$C$34:$C$777,СВЦЭМ!$A$34:$A$777,$A121,СВЦЭМ!$B$34:$B$777,Y$119)+'СЕТ СН'!$I$9+СВЦЭМ!$D$10+'СЕТ СН'!$I$6</f>
        <v>1974.80062729</v>
      </c>
    </row>
    <row r="122" spans="1:27" ht="15.75" x14ac:dyDescent="0.2">
      <c r="A122" s="36">
        <f t="shared" ref="A122:A150" si="3">A121+1</f>
        <v>42585</v>
      </c>
      <c r="B122" s="37">
        <f>SUMIFS(СВЦЭМ!$C$34:$C$777,СВЦЭМ!$A$34:$A$777,$A122,СВЦЭМ!$B$34:$B$777,B$119)+'СЕТ СН'!$I$9+СВЦЭМ!$D$10+'СЕТ СН'!$I$6</f>
        <v>2012.1075476000001</v>
      </c>
      <c r="C122" s="37">
        <f>SUMIFS(СВЦЭМ!$C$34:$C$777,СВЦЭМ!$A$34:$A$777,$A122,СВЦЭМ!$B$34:$B$777,C$119)+'СЕТ СН'!$I$9+СВЦЭМ!$D$10+'СЕТ СН'!$I$6</f>
        <v>2071.7405178899999</v>
      </c>
      <c r="D122" s="37">
        <f>SUMIFS(СВЦЭМ!$C$34:$C$777,СВЦЭМ!$A$34:$A$777,$A122,СВЦЭМ!$B$34:$B$777,D$119)+'СЕТ СН'!$I$9+СВЦЭМ!$D$10+'СЕТ СН'!$I$6</f>
        <v>2088.67537309</v>
      </c>
      <c r="E122" s="37">
        <f>SUMIFS(СВЦЭМ!$C$34:$C$777,СВЦЭМ!$A$34:$A$777,$A122,СВЦЭМ!$B$34:$B$777,E$119)+'СЕТ СН'!$I$9+СВЦЭМ!$D$10+'СЕТ СН'!$I$6</f>
        <v>2122.8449882</v>
      </c>
      <c r="F122" s="37">
        <f>SUMIFS(СВЦЭМ!$C$34:$C$777,СВЦЭМ!$A$34:$A$777,$A122,СВЦЭМ!$B$34:$B$777,F$119)+'СЕТ СН'!$I$9+СВЦЭМ!$D$10+'СЕТ СН'!$I$6</f>
        <v>2126.7373440499996</v>
      </c>
      <c r="G122" s="37">
        <f>SUMIFS(СВЦЭМ!$C$34:$C$777,СВЦЭМ!$A$34:$A$777,$A122,СВЦЭМ!$B$34:$B$777,G$119)+'СЕТ СН'!$I$9+СВЦЭМ!$D$10+'СЕТ СН'!$I$6</f>
        <v>2114.6523907700002</v>
      </c>
      <c r="H122" s="37">
        <f>SUMIFS(СВЦЭМ!$C$34:$C$777,СВЦЭМ!$A$34:$A$777,$A122,СВЦЭМ!$B$34:$B$777,H$119)+'СЕТ СН'!$I$9+СВЦЭМ!$D$10+'СЕТ СН'!$I$6</f>
        <v>2073.9519100899997</v>
      </c>
      <c r="I122" s="37">
        <f>SUMIFS(СВЦЭМ!$C$34:$C$777,СВЦЭМ!$A$34:$A$777,$A122,СВЦЭМ!$B$34:$B$777,I$119)+'СЕТ СН'!$I$9+СВЦЭМ!$D$10+'СЕТ СН'!$I$6</f>
        <v>2014.6401906799999</v>
      </c>
      <c r="J122" s="37">
        <f>SUMIFS(СВЦЭМ!$C$34:$C$777,СВЦЭМ!$A$34:$A$777,$A122,СВЦЭМ!$B$34:$B$777,J$119)+'СЕТ СН'!$I$9+СВЦЭМ!$D$10+'СЕТ СН'!$I$6</f>
        <v>2032.6351032299999</v>
      </c>
      <c r="K122" s="37">
        <f>SUMIFS(СВЦЭМ!$C$34:$C$777,СВЦЭМ!$A$34:$A$777,$A122,СВЦЭМ!$B$34:$B$777,K$119)+'СЕТ СН'!$I$9+СВЦЭМ!$D$10+'СЕТ СН'!$I$6</f>
        <v>2015.7992185399999</v>
      </c>
      <c r="L122" s="37">
        <f>SUMIFS(СВЦЭМ!$C$34:$C$777,СВЦЭМ!$A$34:$A$777,$A122,СВЦЭМ!$B$34:$B$777,L$119)+'СЕТ СН'!$I$9+СВЦЭМ!$D$10+'СЕТ СН'!$I$6</f>
        <v>1995.4225314800001</v>
      </c>
      <c r="M122" s="37">
        <f>SUMIFS(СВЦЭМ!$C$34:$C$777,СВЦЭМ!$A$34:$A$777,$A122,СВЦЭМ!$B$34:$B$777,M$119)+'СЕТ СН'!$I$9+СВЦЭМ!$D$10+'СЕТ СН'!$I$6</f>
        <v>2026.9582438699999</v>
      </c>
      <c r="N122" s="37">
        <f>SUMIFS(СВЦЭМ!$C$34:$C$777,СВЦЭМ!$A$34:$A$777,$A122,СВЦЭМ!$B$34:$B$777,N$119)+'СЕТ СН'!$I$9+СВЦЭМ!$D$10+'СЕТ СН'!$I$6</f>
        <v>2032.0252218199998</v>
      </c>
      <c r="O122" s="37">
        <f>SUMIFS(СВЦЭМ!$C$34:$C$777,СВЦЭМ!$A$34:$A$777,$A122,СВЦЭМ!$B$34:$B$777,O$119)+'СЕТ СН'!$I$9+СВЦЭМ!$D$10+'СЕТ СН'!$I$6</f>
        <v>2027.9502313799999</v>
      </c>
      <c r="P122" s="37">
        <f>SUMIFS(СВЦЭМ!$C$34:$C$777,СВЦЭМ!$A$34:$A$777,$A122,СВЦЭМ!$B$34:$B$777,P$119)+'СЕТ СН'!$I$9+СВЦЭМ!$D$10+'СЕТ СН'!$I$6</f>
        <v>1983.68842466</v>
      </c>
      <c r="Q122" s="37">
        <f>SUMIFS(СВЦЭМ!$C$34:$C$777,СВЦЭМ!$A$34:$A$777,$A122,СВЦЭМ!$B$34:$B$777,Q$119)+'СЕТ СН'!$I$9+СВЦЭМ!$D$10+'СЕТ СН'!$I$6</f>
        <v>1980.3806532399999</v>
      </c>
      <c r="R122" s="37">
        <f>SUMIFS(СВЦЭМ!$C$34:$C$777,СВЦЭМ!$A$34:$A$777,$A122,СВЦЭМ!$B$34:$B$777,R$119)+'СЕТ СН'!$I$9+СВЦЭМ!$D$10+'СЕТ СН'!$I$6</f>
        <v>1971.5622661699999</v>
      </c>
      <c r="S122" s="37">
        <f>SUMIFS(СВЦЭМ!$C$34:$C$777,СВЦЭМ!$A$34:$A$777,$A122,СВЦЭМ!$B$34:$B$777,S$119)+'СЕТ СН'!$I$9+СВЦЭМ!$D$10+'СЕТ СН'!$I$6</f>
        <v>2065.7175830599999</v>
      </c>
      <c r="T122" s="37">
        <f>SUMIFS(СВЦЭМ!$C$34:$C$777,СВЦЭМ!$A$34:$A$777,$A122,СВЦЭМ!$B$34:$B$777,T$119)+'СЕТ СН'!$I$9+СВЦЭМ!$D$10+'СЕТ СН'!$I$6</f>
        <v>2069.0066361999998</v>
      </c>
      <c r="U122" s="37">
        <f>SUMIFS(СВЦЭМ!$C$34:$C$777,СВЦЭМ!$A$34:$A$777,$A122,СВЦЭМ!$B$34:$B$777,U$119)+'СЕТ СН'!$I$9+СВЦЭМ!$D$10+'СЕТ СН'!$I$6</f>
        <v>2025.8980029300001</v>
      </c>
      <c r="V122" s="37">
        <f>SUMIFS(СВЦЭМ!$C$34:$C$777,СВЦЭМ!$A$34:$A$777,$A122,СВЦЭМ!$B$34:$B$777,V$119)+'СЕТ СН'!$I$9+СВЦЭМ!$D$10+'СЕТ СН'!$I$6</f>
        <v>2043.23989923</v>
      </c>
      <c r="W122" s="37">
        <f>SUMIFS(СВЦЭМ!$C$34:$C$777,СВЦЭМ!$A$34:$A$777,$A122,СВЦЭМ!$B$34:$B$777,W$119)+'СЕТ СН'!$I$9+СВЦЭМ!$D$10+'СЕТ СН'!$I$6</f>
        <v>2053.0184585699999</v>
      </c>
      <c r="X122" s="37">
        <f>SUMIFS(СВЦЭМ!$C$34:$C$777,СВЦЭМ!$A$34:$A$777,$A122,СВЦЭМ!$B$34:$B$777,X$119)+'СЕТ СН'!$I$9+СВЦЭМ!$D$10+'СЕТ СН'!$I$6</f>
        <v>1983.58727604</v>
      </c>
      <c r="Y122" s="37">
        <f>SUMIFS(СВЦЭМ!$C$34:$C$777,СВЦЭМ!$A$34:$A$777,$A122,СВЦЭМ!$B$34:$B$777,Y$119)+'СЕТ СН'!$I$9+СВЦЭМ!$D$10+'СЕТ СН'!$I$6</f>
        <v>1948.8765693199998</v>
      </c>
    </row>
    <row r="123" spans="1:27" ht="15.75" x14ac:dyDescent="0.2">
      <c r="A123" s="36">
        <f t="shared" si="3"/>
        <v>42586</v>
      </c>
      <c r="B123" s="37">
        <f>SUMIFS(СВЦЭМ!$C$34:$C$777,СВЦЭМ!$A$34:$A$777,$A123,СВЦЭМ!$B$34:$B$777,B$119)+'СЕТ СН'!$I$9+СВЦЭМ!$D$10+'СЕТ СН'!$I$6</f>
        <v>2030.4245234099999</v>
      </c>
      <c r="C123" s="37">
        <f>SUMIFS(СВЦЭМ!$C$34:$C$777,СВЦЭМ!$A$34:$A$777,$A123,СВЦЭМ!$B$34:$B$777,C$119)+'СЕТ СН'!$I$9+СВЦЭМ!$D$10+'СЕТ СН'!$I$6</f>
        <v>2098.9302327400001</v>
      </c>
      <c r="D123" s="37">
        <f>SUMIFS(СВЦЭМ!$C$34:$C$777,СВЦЭМ!$A$34:$A$777,$A123,СВЦЭМ!$B$34:$B$777,D$119)+'СЕТ СН'!$I$9+СВЦЭМ!$D$10+'СЕТ СН'!$I$6</f>
        <v>2147.1933924300001</v>
      </c>
      <c r="E123" s="37">
        <f>SUMIFS(СВЦЭМ!$C$34:$C$777,СВЦЭМ!$A$34:$A$777,$A123,СВЦЭМ!$B$34:$B$777,E$119)+'СЕТ СН'!$I$9+СВЦЭМ!$D$10+'СЕТ СН'!$I$6</f>
        <v>2165.9937706999999</v>
      </c>
      <c r="F123" s="37">
        <f>SUMIFS(СВЦЭМ!$C$34:$C$777,СВЦЭМ!$A$34:$A$777,$A123,СВЦЭМ!$B$34:$B$777,F$119)+'СЕТ СН'!$I$9+СВЦЭМ!$D$10+'СЕТ СН'!$I$6</f>
        <v>2163.72100284</v>
      </c>
      <c r="G123" s="37">
        <f>SUMIFS(СВЦЭМ!$C$34:$C$777,СВЦЭМ!$A$34:$A$777,$A123,СВЦЭМ!$B$34:$B$777,G$119)+'СЕТ СН'!$I$9+СВЦЭМ!$D$10+'СЕТ СН'!$I$6</f>
        <v>2150.3081009899997</v>
      </c>
      <c r="H123" s="37">
        <f>SUMIFS(СВЦЭМ!$C$34:$C$777,СВЦЭМ!$A$34:$A$777,$A123,СВЦЭМ!$B$34:$B$777,H$119)+'СЕТ СН'!$I$9+СВЦЭМ!$D$10+'СЕТ СН'!$I$6</f>
        <v>2102.2423634699999</v>
      </c>
      <c r="I123" s="37">
        <f>SUMIFS(СВЦЭМ!$C$34:$C$777,СВЦЭМ!$A$34:$A$777,$A123,СВЦЭМ!$B$34:$B$777,I$119)+'СЕТ СН'!$I$9+СВЦЭМ!$D$10+'СЕТ СН'!$I$6</f>
        <v>2072.3024997699999</v>
      </c>
      <c r="J123" s="37">
        <f>SUMIFS(СВЦЭМ!$C$34:$C$777,СВЦЭМ!$A$34:$A$777,$A123,СВЦЭМ!$B$34:$B$777,J$119)+'СЕТ СН'!$I$9+СВЦЭМ!$D$10+'СЕТ СН'!$I$6</f>
        <v>2083.0606337999998</v>
      </c>
      <c r="K123" s="37">
        <f>SUMIFS(СВЦЭМ!$C$34:$C$777,СВЦЭМ!$A$34:$A$777,$A123,СВЦЭМ!$B$34:$B$777,K$119)+'СЕТ СН'!$I$9+СВЦЭМ!$D$10+'СЕТ СН'!$I$6</f>
        <v>2043.50573265</v>
      </c>
      <c r="L123" s="37">
        <f>SUMIFS(СВЦЭМ!$C$34:$C$777,СВЦЭМ!$A$34:$A$777,$A123,СВЦЭМ!$B$34:$B$777,L$119)+'СЕТ СН'!$I$9+СВЦЭМ!$D$10+'СЕТ СН'!$I$6</f>
        <v>2055.6122617299998</v>
      </c>
      <c r="M123" s="37">
        <f>SUMIFS(СВЦЭМ!$C$34:$C$777,СВЦЭМ!$A$34:$A$777,$A123,СВЦЭМ!$B$34:$B$777,M$119)+'СЕТ СН'!$I$9+СВЦЭМ!$D$10+'СЕТ СН'!$I$6</f>
        <v>2071.5552410999999</v>
      </c>
      <c r="N123" s="37">
        <f>SUMIFS(СВЦЭМ!$C$34:$C$777,СВЦЭМ!$A$34:$A$777,$A123,СВЦЭМ!$B$34:$B$777,N$119)+'СЕТ СН'!$I$9+СВЦЭМ!$D$10+'СЕТ СН'!$I$6</f>
        <v>2080.9268325799999</v>
      </c>
      <c r="O123" s="37">
        <f>SUMIFS(СВЦЭМ!$C$34:$C$777,СВЦЭМ!$A$34:$A$777,$A123,СВЦЭМ!$B$34:$B$777,O$119)+'СЕТ СН'!$I$9+СВЦЭМ!$D$10+'СЕТ СН'!$I$6</f>
        <v>2131.84031512</v>
      </c>
      <c r="P123" s="37">
        <f>SUMIFS(СВЦЭМ!$C$34:$C$777,СВЦЭМ!$A$34:$A$777,$A123,СВЦЭМ!$B$34:$B$777,P$119)+'СЕТ СН'!$I$9+СВЦЭМ!$D$10+'СЕТ СН'!$I$6</f>
        <v>2107.65853956</v>
      </c>
      <c r="Q123" s="37">
        <f>SUMIFS(СВЦЭМ!$C$34:$C$777,СВЦЭМ!$A$34:$A$777,$A123,СВЦЭМ!$B$34:$B$777,Q$119)+'СЕТ СН'!$I$9+СВЦЭМ!$D$10+'СЕТ СН'!$I$6</f>
        <v>2009.6085866200001</v>
      </c>
      <c r="R123" s="37">
        <f>SUMIFS(СВЦЭМ!$C$34:$C$777,СВЦЭМ!$A$34:$A$777,$A123,СВЦЭМ!$B$34:$B$777,R$119)+'СЕТ СН'!$I$9+СВЦЭМ!$D$10+'СЕТ СН'!$I$6</f>
        <v>1990.22693267</v>
      </c>
      <c r="S123" s="37">
        <f>SUMIFS(СВЦЭМ!$C$34:$C$777,СВЦЭМ!$A$34:$A$777,$A123,СВЦЭМ!$B$34:$B$777,S$119)+'СЕТ СН'!$I$9+СВЦЭМ!$D$10+'СЕТ СН'!$I$6</f>
        <v>2053.0869518199997</v>
      </c>
      <c r="T123" s="37">
        <f>SUMIFS(СВЦЭМ!$C$34:$C$777,СВЦЭМ!$A$34:$A$777,$A123,СВЦЭМ!$B$34:$B$777,T$119)+'СЕТ СН'!$I$9+СВЦЭМ!$D$10+'СЕТ СН'!$I$6</f>
        <v>2022.41904178</v>
      </c>
      <c r="U123" s="37">
        <f>SUMIFS(СВЦЭМ!$C$34:$C$777,СВЦЭМ!$A$34:$A$777,$A123,СВЦЭМ!$B$34:$B$777,U$119)+'СЕТ СН'!$I$9+СВЦЭМ!$D$10+'СЕТ СН'!$I$6</f>
        <v>2010.2449156600001</v>
      </c>
      <c r="V123" s="37">
        <f>SUMIFS(СВЦЭМ!$C$34:$C$777,СВЦЭМ!$A$34:$A$777,$A123,СВЦЭМ!$B$34:$B$777,V$119)+'СЕТ СН'!$I$9+СВЦЭМ!$D$10+'СЕТ СН'!$I$6</f>
        <v>2030.5979466799999</v>
      </c>
      <c r="W123" s="37">
        <f>SUMIFS(СВЦЭМ!$C$34:$C$777,СВЦЭМ!$A$34:$A$777,$A123,СВЦЭМ!$B$34:$B$777,W$119)+'СЕТ СН'!$I$9+СВЦЭМ!$D$10+'СЕТ СН'!$I$6</f>
        <v>2052.34784253</v>
      </c>
      <c r="X123" s="37">
        <f>SUMIFS(СВЦЭМ!$C$34:$C$777,СВЦЭМ!$A$34:$A$777,$A123,СВЦЭМ!$B$34:$B$777,X$119)+'СЕТ СН'!$I$9+СВЦЭМ!$D$10+'СЕТ СН'!$I$6</f>
        <v>2026.41100936</v>
      </c>
      <c r="Y123" s="37">
        <f>SUMIFS(СВЦЭМ!$C$34:$C$777,СВЦЭМ!$A$34:$A$777,$A123,СВЦЭМ!$B$34:$B$777,Y$119)+'СЕТ СН'!$I$9+СВЦЭМ!$D$10+'СЕТ СН'!$I$6</f>
        <v>2003.9598050499999</v>
      </c>
    </row>
    <row r="124" spans="1:27" ht="15.75" x14ac:dyDescent="0.2">
      <c r="A124" s="36">
        <f t="shared" si="3"/>
        <v>42587</v>
      </c>
      <c r="B124" s="37">
        <f>SUMIFS(СВЦЭМ!$C$34:$C$777,СВЦЭМ!$A$34:$A$777,$A124,СВЦЭМ!$B$34:$B$777,B$119)+'СЕТ СН'!$I$9+СВЦЭМ!$D$10+'СЕТ СН'!$I$6</f>
        <v>1939.0909072899999</v>
      </c>
      <c r="C124" s="37">
        <f>SUMIFS(СВЦЭМ!$C$34:$C$777,СВЦЭМ!$A$34:$A$777,$A124,СВЦЭМ!$B$34:$B$777,C$119)+'СЕТ СН'!$I$9+СВЦЭМ!$D$10+'СЕТ СН'!$I$6</f>
        <v>2030.8472987599998</v>
      </c>
      <c r="D124" s="37">
        <f>SUMIFS(СВЦЭМ!$C$34:$C$777,СВЦЭМ!$A$34:$A$777,$A124,СВЦЭМ!$B$34:$B$777,D$119)+'СЕТ СН'!$I$9+СВЦЭМ!$D$10+'СЕТ СН'!$I$6</f>
        <v>2046.7509310400001</v>
      </c>
      <c r="E124" s="37">
        <f>SUMIFS(СВЦЭМ!$C$34:$C$777,СВЦЭМ!$A$34:$A$777,$A124,СВЦЭМ!$B$34:$B$777,E$119)+'СЕТ СН'!$I$9+СВЦЭМ!$D$10+'СЕТ СН'!$I$6</f>
        <v>2051.45609044</v>
      </c>
      <c r="F124" s="37">
        <f>SUMIFS(СВЦЭМ!$C$34:$C$777,СВЦЭМ!$A$34:$A$777,$A124,СВЦЭМ!$B$34:$B$777,F$119)+'СЕТ СН'!$I$9+СВЦЭМ!$D$10+'СЕТ СН'!$I$6</f>
        <v>2049.5387177600001</v>
      </c>
      <c r="G124" s="37">
        <f>SUMIFS(СВЦЭМ!$C$34:$C$777,СВЦЭМ!$A$34:$A$777,$A124,СВЦЭМ!$B$34:$B$777,G$119)+'СЕТ СН'!$I$9+СВЦЭМ!$D$10+'СЕТ СН'!$I$6</f>
        <v>2059.2562171300001</v>
      </c>
      <c r="H124" s="37">
        <f>SUMIFS(СВЦЭМ!$C$34:$C$777,СВЦЭМ!$A$34:$A$777,$A124,СВЦЭМ!$B$34:$B$777,H$119)+'СЕТ СН'!$I$9+СВЦЭМ!$D$10+'СЕТ СН'!$I$6</f>
        <v>2039.6635685799999</v>
      </c>
      <c r="I124" s="37">
        <f>SUMIFS(СВЦЭМ!$C$34:$C$777,СВЦЭМ!$A$34:$A$777,$A124,СВЦЭМ!$B$34:$B$777,I$119)+'СЕТ СН'!$I$9+СВЦЭМ!$D$10+'СЕТ СН'!$I$6</f>
        <v>2042.4982300199999</v>
      </c>
      <c r="J124" s="37">
        <f>SUMIFS(СВЦЭМ!$C$34:$C$777,СВЦЭМ!$A$34:$A$777,$A124,СВЦЭМ!$B$34:$B$777,J$119)+'СЕТ СН'!$I$9+СВЦЭМ!$D$10+'СЕТ СН'!$I$6</f>
        <v>2039.93075722</v>
      </c>
      <c r="K124" s="37">
        <f>SUMIFS(СВЦЭМ!$C$34:$C$777,СВЦЭМ!$A$34:$A$777,$A124,СВЦЭМ!$B$34:$B$777,K$119)+'СЕТ СН'!$I$9+СВЦЭМ!$D$10+'СЕТ СН'!$I$6</f>
        <v>2002.89926399</v>
      </c>
      <c r="L124" s="37">
        <f>SUMIFS(СВЦЭМ!$C$34:$C$777,СВЦЭМ!$A$34:$A$777,$A124,СВЦЭМ!$B$34:$B$777,L$119)+'СЕТ СН'!$I$9+СВЦЭМ!$D$10+'СЕТ СН'!$I$6</f>
        <v>1999.6546748999999</v>
      </c>
      <c r="M124" s="37">
        <f>SUMIFS(СВЦЭМ!$C$34:$C$777,СВЦЭМ!$A$34:$A$777,$A124,СВЦЭМ!$B$34:$B$777,M$119)+'СЕТ СН'!$I$9+СВЦЭМ!$D$10+'СЕТ СН'!$I$6</f>
        <v>2059.2527200899999</v>
      </c>
      <c r="N124" s="37">
        <f>SUMIFS(СВЦЭМ!$C$34:$C$777,СВЦЭМ!$A$34:$A$777,$A124,СВЦЭМ!$B$34:$B$777,N$119)+'СЕТ СН'!$I$9+СВЦЭМ!$D$10+'СЕТ СН'!$I$6</f>
        <v>2087.9963345400001</v>
      </c>
      <c r="O124" s="37">
        <f>SUMIFS(СВЦЭМ!$C$34:$C$777,СВЦЭМ!$A$34:$A$777,$A124,СВЦЭМ!$B$34:$B$777,O$119)+'СЕТ СН'!$I$9+СВЦЭМ!$D$10+'СЕТ СН'!$I$6</f>
        <v>2527.9055583199997</v>
      </c>
      <c r="P124" s="37">
        <f>SUMIFS(СВЦЭМ!$C$34:$C$777,СВЦЭМ!$A$34:$A$777,$A124,СВЦЭМ!$B$34:$B$777,P$119)+'СЕТ СН'!$I$9+СВЦЭМ!$D$10+'СЕТ СН'!$I$6</f>
        <v>2701.5027317599997</v>
      </c>
      <c r="Q124" s="37">
        <f>SUMIFS(СВЦЭМ!$C$34:$C$777,СВЦЭМ!$A$34:$A$777,$A124,СВЦЭМ!$B$34:$B$777,Q$119)+'СЕТ СН'!$I$9+СВЦЭМ!$D$10+'СЕТ СН'!$I$6</f>
        <v>2417.9045502500003</v>
      </c>
      <c r="R124" s="37">
        <f>SUMIFS(СВЦЭМ!$C$34:$C$777,СВЦЭМ!$A$34:$A$777,$A124,СВЦЭМ!$B$34:$B$777,R$119)+'СЕТ СН'!$I$9+СВЦЭМ!$D$10+'СЕТ СН'!$I$6</f>
        <v>2033.1270505100001</v>
      </c>
      <c r="S124" s="37">
        <f>SUMIFS(СВЦЭМ!$C$34:$C$777,СВЦЭМ!$A$34:$A$777,$A124,СВЦЭМ!$B$34:$B$777,S$119)+'СЕТ СН'!$I$9+СВЦЭМ!$D$10+'СЕТ СН'!$I$6</f>
        <v>2039.53608085</v>
      </c>
      <c r="T124" s="37">
        <f>SUMIFS(СВЦЭМ!$C$34:$C$777,СВЦЭМ!$A$34:$A$777,$A124,СВЦЭМ!$B$34:$B$777,T$119)+'СЕТ СН'!$I$9+СВЦЭМ!$D$10+'СЕТ СН'!$I$6</f>
        <v>1986.4655831300001</v>
      </c>
      <c r="U124" s="37">
        <f>SUMIFS(СВЦЭМ!$C$34:$C$777,СВЦЭМ!$A$34:$A$777,$A124,СВЦЭМ!$B$34:$B$777,U$119)+'СЕТ СН'!$I$9+СВЦЭМ!$D$10+'СЕТ СН'!$I$6</f>
        <v>2020.8850307299999</v>
      </c>
      <c r="V124" s="37">
        <f>SUMIFS(СВЦЭМ!$C$34:$C$777,СВЦЭМ!$A$34:$A$777,$A124,СВЦЭМ!$B$34:$B$777,V$119)+'СЕТ СН'!$I$9+СВЦЭМ!$D$10+'СЕТ СН'!$I$6</f>
        <v>1998.3881343200001</v>
      </c>
      <c r="W124" s="37">
        <f>SUMIFS(СВЦЭМ!$C$34:$C$777,СВЦЭМ!$A$34:$A$777,$A124,СВЦЭМ!$B$34:$B$777,W$119)+'СЕТ СН'!$I$9+СВЦЭМ!$D$10+'СЕТ СН'!$I$6</f>
        <v>2032.4442442899999</v>
      </c>
      <c r="X124" s="37">
        <f>SUMIFS(СВЦЭМ!$C$34:$C$777,СВЦЭМ!$A$34:$A$777,$A124,СВЦЭМ!$B$34:$B$777,X$119)+'СЕТ СН'!$I$9+СВЦЭМ!$D$10+'СЕТ СН'!$I$6</f>
        <v>1969.4692484299999</v>
      </c>
      <c r="Y124" s="37">
        <f>SUMIFS(СВЦЭМ!$C$34:$C$777,СВЦЭМ!$A$34:$A$777,$A124,СВЦЭМ!$B$34:$B$777,Y$119)+'СЕТ СН'!$I$9+СВЦЭМ!$D$10+'СЕТ СН'!$I$6</f>
        <v>1986.4507220800001</v>
      </c>
    </row>
    <row r="125" spans="1:27" ht="15.75" x14ac:dyDescent="0.2">
      <c r="A125" s="36">
        <f t="shared" si="3"/>
        <v>42588</v>
      </c>
      <c r="B125" s="37">
        <f>SUMIFS(СВЦЭМ!$C$34:$C$777,СВЦЭМ!$A$34:$A$777,$A125,СВЦЭМ!$B$34:$B$777,B$119)+'СЕТ СН'!$I$9+СВЦЭМ!$D$10+'СЕТ СН'!$I$6</f>
        <v>2100.3750761400001</v>
      </c>
      <c r="C125" s="37">
        <f>SUMIFS(СВЦЭМ!$C$34:$C$777,СВЦЭМ!$A$34:$A$777,$A125,СВЦЭМ!$B$34:$B$777,C$119)+'СЕТ СН'!$I$9+СВЦЭМ!$D$10+'СЕТ СН'!$I$6</f>
        <v>2189.2271505199997</v>
      </c>
      <c r="D125" s="37">
        <f>SUMIFS(СВЦЭМ!$C$34:$C$777,СВЦЭМ!$A$34:$A$777,$A125,СВЦЭМ!$B$34:$B$777,D$119)+'СЕТ СН'!$I$9+СВЦЭМ!$D$10+'СЕТ СН'!$I$6</f>
        <v>2234.3179477799999</v>
      </c>
      <c r="E125" s="37">
        <f>SUMIFS(СВЦЭМ!$C$34:$C$777,СВЦЭМ!$A$34:$A$777,$A125,СВЦЭМ!$B$34:$B$777,E$119)+'СЕТ СН'!$I$9+СВЦЭМ!$D$10+'СЕТ СН'!$I$6</f>
        <v>2269.1630551600001</v>
      </c>
      <c r="F125" s="37">
        <f>SUMIFS(СВЦЭМ!$C$34:$C$777,СВЦЭМ!$A$34:$A$777,$A125,СВЦЭМ!$B$34:$B$777,F$119)+'СЕТ СН'!$I$9+СВЦЭМ!$D$10+'СЕТ СН'!$I$6</f>
        <v>2306.72928035</v>
      </c>
      <c r="G125" s="37">
        <f>SUMIFS(СВЦЭМ!$C$34:$C$777,СВЦЭМ!$A$34:$A$777,$A125,СВЦЭМ!$B$34:$B$777,G$119)+'СЕТ СН'!$I$9+СВЦЭМ!$D$10+'СЕТ СН'!$I$6</f>
        <v>2308.1372166900001</v>
      </c>
      <c r="H125" s="37">
        <f>SUMIFS(СВЦЭМ!$C$34:$C$777,СВЦЭМ!$A$34:$A$777,$A125,СВЦЭМ!$B$34:$B$777,H$119)+'СЕТ СН'!$I$9+СВЦЭМ!$D$10+'СЕТ СН'!$I$6</f>
        <v>2270.6082270400002</v>
      </c>
      <c r="I125" s="37">
        <f>SUMIFS(СВЦЭМ!$C$34:$C$777,СВЦЭМ!$A$34:$A$777,$A125,СВЦЭМ!$B$34:$B$777,I$119)+'СЕТ СН'!$I$9+СВЦЭМ!$D$10+'СЕТ СН'!$I$6</f>
        <v>2175.1916243300002</v>
      </c>
      <c r="J125" s="37">
        <f>SUMIFS(СВЦЭМ!$C$34:$C$777,СВЦЭМ!$A$34:$A$777,$A125,СВЦЭМ!$B$34:$B$777,J$119)+'СЕТ СН'!$I$9+СВЦЭМ!$D$10+'СЕТ СН'!$I$6</f>
        <v>2065.5811990399998</v>
      </c>
      <c r="K125" s="37">
        <f>SUMIFS(СВЦЭМ!$C$34:$C$777,СВЦЭМ!$A$34:$A$777,$A125,СВЦЭМ!$B$34:$B$777,K$119)+'СЕТ СН'!$I$9+СВЦЭМ!$D$10+'СЕТ СН'!$I$6</f>
        <v>2054.2623802500002</v>
      </c>
      <c r="L125" s="37">
        <f>SUMIFS(СВЦЭМ!$C$34:$C$777,СВЦЭМ!$A$34:$A$777,$A125,СВЦЭМ!$B$34:$B$777,L$119)+'СЕТ СН'!$I$9+СВЦЭМ!$D$10+'СЕТ СН'!$I$6</f>
        <v>2092.1891454500001</v>
      </c>
      <c r="M125" s="37">
        <f>SUMIFS(СВЦЭМ!$C$34:$C$777,СВЦЭМ!$A$34:$A$777,$A125,СВЦЭМ!$B$34:$B$777,M$119)+'СЕТ СН'!$I$9+СВЦЭМ!$D$10+'СЕТ СН'!$I$6</f>
        <v>2036.2712992199999</v>
      </c>
      <c r="N125" s="37">
        <f>SUMIFS(СВЦЭМ!$C$34:$C$777,СВЦЭМ!$A$34:$A$777,$A125,СВЦЭМ!$B$34:$B$777,N$119)+'СЕТ СН'!$I$9+СВЦЭМ!$D$10+'СЕТ СН'!$I$6</f>
        <v>2014.68683126</v>
      </c>
      <c r="O125" s="37">
        <f>SUMIFS(СВЦЭМ!$C$34:$C$777,СВЦЭМ!$A$34:$A$777,$A125,СВЦЭМ!$B$34:$B$777,O$119)+'СЕТ СН'!$I$9+СВЦЭМ!$D$10+'СЕТ СН'!$I$6</f>
        <v>2010.74802157</v>
      </c>
      <c r="P125" s="37">
        <f>SUMIFS(СВЦЭМ!$C$34:$C$777,СВЦЭМ!$A$34:$A$777,$A125,СВЦЭМ!$B$34:$B$777,P$119)+'СЕТ СН'!$I$9+СВЦЭМ!$D$10+'СЕТ СН'!$I$6</f>
        <v>2022.85864887</v>
      </c>
      <c r="Q125" s="37">
        <f>SUMIFS(СВЦЭМ!$C$34:$C$777,СВЦЭМ!$A$34:$A$777,$A125,СВЦЭМ!$B$34:$B$777,Q$119)+'СЕТ СН'!$I$9+СВЦЭМ!$D$10+'СЕТ СН'!$I$6</f>
        <v>2097.97206426</v>
      </c>
      <c r="R125" s="37">
        <f>SUMIFS(СВЦЭМ!$C$34:$C$777,СВЦЭМ!$A$34:$A$777,$A125,СВЦЭМ!$B$34:$B$777,R$119)+'СЕТ СН'!$I$9+СВЦЭМ!$D$10+'СЕТ СН'!$I$6</f>
        <v>2003.7723004899999</v>
      </c>
      <c r="S125" s="37">
        <f>SUMIFS(СВЦЭМ!$C$34:$C$777,СВЦЭМ!$A$34:$A$777,$A125,СВЦЭМ!$B$34:$B$777,S$119)+'СЕТ СН'!$I$9+СВЦЭМ!$D$10+'СЕТ СН'!$I$6</f>
        <v>1998.61278406</v>
      </c>
      <c r="T125" s="37">
        <f>SUMIFS(СВЦЭМ!$C$34:$C$777,СВЦЭМ!$A$34:$A$777,$A125,СВЦЭМ!$B$34:$B$777,T$119)+'СЕТ СН'!$I$9+СВЦЭМ!$D$10+'СЕТ СН'!$I$6</f>
        <v>2007.6172999400001</v>
      </c>
      <c r="U125" s="37">
        <f>SUMIFS(СВЦЭМ!$C$34:$C$777,СВЦЭМ!$A$34:$A$777,$A125,СВЦЭМ!$B$34:$B$777,U$119)+'СЕТ СН'!$I$9+СВЦЭМ!$D$10+'СЕТ СН'!$I$6</f>
        <v>1994.40607927</v>
      </c>
      <c r="V125" s="37">
        <f>SUMIFS(СВЦЭМ!$C$34:$C$777,СВЦЭМ!$A$34:$A$777,$A125,СВЦЭМ!$B$34:$B$777,V$119)+'СЕТ СН'!$I$9+СВЦЭМ!$D$10+'СЕТ СН'!$I$6</f>
        <v>2012.15056992</v>
      </c>
      <c r="W125" s="37">
        <f>SUMIFS(СВЦЭМ!$C$34:$C$777,СВЦЭМ!$A$34:$A$777,$A125,СВЦЭМ!$B$34:$B$777,W$119)+'СЕТ СН'!$I$9+СВЦЭМ!$D$10+'СЕТ СН'!$I$6</f>
        <v>2029.0757530800001</v>
      </c>
      <c r="X125" s="37">
        <f>SUMIFS(СВЦЭМ!$C$34:$C$777,СВЦЭМ!$A$34:$A$777,$A125,СВЦЭМ!$B$34:$B$777,X$119)+'СЕТ СН'!$I$9+СВЦЭМ!$D$10+'СЕТ СН'!$I$6</f>
        <v>1981.5596637799999</v>
      </c>
      <c r="Y125" s="37">
        <f>SUMIFS(СВЦЭМ!$C$34:$C$777,СВЦЭМ!$A$34:$A$777,$A125,СВЦЭМ!$B$34:$B$777,Y$119)+'СЕТ СН'!$I$9+СВЦЭМ!$D$10+'СЕТ СН'!$I$6</f>
        <v>2006.7496458599999</v>
      </c>
    </row>
    <row r="126" spans="1:27" ht="15.75" x14ac:dyDescent="0.2">
      <c r="A126" s="36">
        <f t="shared" si="3"/>
        <v>42589</v>
      </c>
      <c r="B126" s="37">
        <f>SUMIFS(СВЦЭМ!$C$34:$C$777,СВЦЭМ!$A$34:$A$777,$A126,СВЦЭМ!$B$34:$B$777,B$119)+'СЕТ СН'!$I$9+СВЦЭМ!$D$10+'СЕТ СН'!$I$6</f>
        <v>2067.40458997</v>
      </c>
      <c r="C126" s="37">
        <f>SUMIFS(СВЦЭМ!$C$34:$C$777,СВЦЭМ!$A$34:$A$777,$A126,СВЦЭМ!$B$34:$B$777,C$119)+'СЕТ СН'!$I$9+СВЦЭМ!$D$10+'СЕТ СН'!$I$6</f>
        <v>2162.2067823400002</v>
      </c>
      <c r="D126" s="37">
        <f>SUMIFS(СВЦЭМ!$C$34:$C$777,СВЦЭМ!$A$34:$A$777,$A126,СВЦЭМ!$B$34:$B$777,D$119)+'СЕТ СН'!$I$9+СВЦЭМ!$D$10+'СЕТ СН'!$I$6</f>
        <v>2228.5241312199996</v>
      </c>
      <c r="E126" s="37">
        <f>SUMIFS(СВЦЭМ!$C$34:$C$777,СВЦЭМ!$A$34:$A$777,$A126,СВЦЭМ!$B$34:$B$777,E$119)+'СЕТ СН'!$I$9+СВЦЭМ!$D$10+'СЕТ СН'!$I$6</f>
        <v>2263.3233963800003</v>
      </c>
      <c r="F126" s="37">
        <f>SUMIFS(СВЦЭМ!$C$34:$C$777,СВЦЭМ!$A$34:$A$777,$A126,СВЦЭМ!$B$34:$B$777,F$119)+'СЕТ СН'!$I$9+СВЦЭМ!$D$10+'СЕТ СН'!$I$6</f>
        <v>2273.5726641399997</v>
      </c>
      <c r="G126" s="37">
        <f>SUMIFS(СВЦЭМ!$C$34:$C$777,СВЦЭМ!$A$34:$A$777,$A126,СВЦЭМ!$B$34:$B$777,G$119)+'СЕТ СН'!$I$9+СВЦЭМ!$D$10+'СЕТ СН'!$I$6</f>
        <v>2281.4898198700002</v>
      </c>
      <c r="H126" s="37">
        <f>SUMIFS(СВЦЭМ!$C$34:$C$777,СВЦЭМ!$A$34:$A$777,$A126,СВЦЭМ!$B$34:$B$777,H$119)+'СЕТ СН'!$I$9+СВЦЭМ!$D$10+'СЕТ СН'!$I$6</f>
        <v>2237.6751721600003</v>
      </c>
      <c r="I126" s="37">
        <f>SUMIFS(СВЦЭМ!$C$34:$C$777,СВЦЭМ!$A$34:$A$777,$A126,СВЦЭМ!$B$34:$B$777,I$119)+'СЕТ СН'!$I$9+СВЦЭМ!$D$10+'СЕТ СН'!$I$6</f>
        <v>2197.9463741299996</v>
      </c>
      <c r="J126" s="37">
        <f>SUMIFS(СВЦЭМ!$C$34:$C$777,СВЦЭМ!$A$34:$A$777,$A126,СВЦЭМ!$B$34:$B$777,J$119)+'СЕТ СН'!$I$9+СВЦЭМ!$D$10+'СЕТ СН'!$I$6</f>
        <v>2101.9741324500001</v>
      </c>
      <c r="K126" s="37">
        <f>SUMIFS(СВЦЭМ!$C$34:$C$777,СВЦЭМ!$A$34:$A$777,$A126,СВЦЭМ!$B$34:$B$777,K$119)+'СЕТ СН'!$I$9+СВЦЭМ!$D$10+'СЕТ СН'!$I$6</f>
        <v>2040.3072736099998</v>
      </c>
      <c r="L126" s="37">
        <f>SUMIFS(СВЦЭМ!$C$34:$C$777,СВЦЭМ!$A$34:$A$777,$A126,СВЦЭМ!$B$34:$B$777,L$119)+'СЕТ СН'!$I$9+СВЦЭМ!$D$10+'СЕТ СН'!$I$6</f>
        <v>2075.9894846400002</v>
      </c>
      <c r="M126" s="37">
        <f>SUMIFS(СВЦЭМ!$C$34:$C$777,СВЦЭМ!$A$34:$A$777,$A126,СВЦЭМ!$B$34:$B$777,M$119)+'СЕТ СН'!$I$9+СВЦЭМ!$D$10+'СЕТ СН'!$I$6</f>
        <v>2047.6637290599999</v>
      </c>
      <c r="N126" s="37">
        <f>SUMIFS(СВЦЭМ!$C$34:$C$777,СВЦЭМ!$A$34:$A$777,$A126,СВЦЭМ!$B$34:$B$777,N$119)+'СЕТ СН'!$I$9+СВЦЭМ!$D$10+'СЕТ СН'!$I$6</f>
        <v>2009.5278838700001</v>
      </c>
      <c r="O126" s="37">
        <f>SUMIFS(СВЦЭМ!$C$34:$C$777,СВЦЭМ!$A$34:$A$777,$A126,СВЦЭМ!$B$34:$B$777,O$119)+'СЕТ СН'!$I$9+СВЦЭМ!$D$10+'СЕТ СН'!$I$6</f>
        <v>2015.26266173</v>
      </c>
      <c r="P126" s="37">
        <f>SUMIFS(СВЦЭМ!$C$34:$C$777,СВЦЭМ!$A$34:$A$777,$A126,СВЦЭМ!$B$34:$B$777,P$119)+'СЕТ СН'!$I$9+СВЦЭМ!$D$10+'СЕТ СН'!$I$6</f>
        <v>2120.5062696300001</v>
      </c>
      <c r="Q126" s="37">
        <f>SUMIFS(СВЦЭМ!$C$34:$C$777,СВЦЭМ!$A$34:$A$777,$A126,СВЦЭМ!$B$34:$B$777,Q$119)+'СЕТ СН'!$I$9+СВЦЭМ!$D$10+'СЕТ СН'!$I$6</f>
        <v>2039.59226455</v>
      </c>
      <c r="R126" s="37">
        <f>SUMIFS(СВЦЭМ!$C$34:$C$777,СВЦЭМ!$A$34:$A$777,$A126,СВЦЭМ!$B$34:$B$777,R$119)+'СЕТ СН'!$I$9+СВЦЭМ!$D$10+'СЕТ СН'!$I$6</f>
        <v>2036.2262315399998</v>
      </c>
      <c r="S126" s="37">
        <f>SUMIFS(СВЦЭМ!$C$34:$C$777,СВЦЭМ!$A$34:$A$777,$A126,СВЦЭМ!$B$34:$B$777,S$119)+'СЕТ СН'!$I$9+СВЦЭМ!$D$10+'СЕТ СН'!$I$6</f>
        <v>2066.0138090800001</v>
      </c>
      <c r="T126" s="37">
        <f>SUMIFS(СВЦЭМ!$C$34:$C$777,СВЦЭМ!$A$34:$A$777,$A126,СВЦЭМ!$B$34:$B$777,T$119)+'СЕТ СН'!$I$9+СВЦЭМ!$D$10+'СЕТ СН'!$I$6</f>
        <v>2115.6504981099997</v>
      </c>
      <c r="U126" s="37">
        <f>SUMIFS(СВЦЭМ!$C$34:$C$777,СВЦЭМ!$A$34:$A$777,$A126,СВЦЭМ!$B$34:$B$777,U$119)+'СЕТ СН'!$I$9+СВЦЭМ!$D$10+'СЕТ СН'!$I$6</f>
        <v>2039.8795821399999</v>
      </c>
      <c r="V126" s="37">
        <f>SUMIFS(СВЦЭМ!$C$34:$C$777,СВЦЭМ!$A$34:$A$777,$A126,СВЦЭМ!$B$34:$B$777,V$119)+'СЕТ СН'!$I$9+СВЦЭМ!$D$10+'СЕТ СН'!$I$6</f>
        <v>2050.4013586999999</v>
      </c>
      <c r="W126" s="37">
        <f>SUMIFS(СВЦЭМ!$C$34:$C$777,СВЦЭМ!$A$34:$A$777,$A126,СВЦЭМ!$B$34:$B$777,W$119)+'СЕТ СН'!$I$9+СВЦЭМ!$D$10+'СЕТ СН'!$I$6</f>
        <v>2064.2536610100001</v>
      </c>
      <c r="X126" s="37">
        <f>SUMIFS(СВЦЭМ!$C$34:$C$777,СВЦЭМ!$A$34:$A$777,$A126,СВЦЭМ!$B$34:$B$777,X$119)+'СЕТ СН'!$I$9+СВЦЭМ!$D$10+'СЕТ СН'!$I$6</f>
        <v>2037.5769485000001</v>
      </c>
      <c r="Y126" s="37">
        <f>SUMIFS(СВЦЭМ!$C$34:$C$777,СВЦЭМ!$A$34:$A$777,$A126,СВЦЭМ!$B$34:$B$777,Y$119)+'СЕТ СН'!$I$9+СВЦЭМ!$D$10+'СЕТ СН'!$I$6</f>
        <v>2000.7383762899999</v>
      </c>
    </row>
    <row r="127" spans="1:27" ht="15.75" x14ac:dyDescent="0.2">
      <c r="A127" s="36">
        <f t="shared" si="3"/>
        <v>42590</v>
      </c>
      <c r="B127" s="37">
        <f>SUMIFS(СВЦЭМ!$C$34:$C$777,СВЦЭМ!$A$34:$A$777,$A127,СВЦЭМ!$B$34:$B$777,B$119)+'СЕТ СН'!$I$9+СВЦЭМ!$D$10+'СЕТ СН'!$I$6</f>
        <v>2040.27623937</v>
      </c>
      <c r="C127" s="37">
        <f>SUMIFS(СВЦЭМ!$C$34:$C$777,СВЦЭМ!$A$34:$A$777,$A127,СВЦЭМ!$B$34:$B$777,C$119)+'СЕТ СН'!$I$9+СВЦЭМ!$D$10+'СЕТ СН'!$I$6</f>
        <v>2124.0074579700004</v>
      </c>
      <c r="D127" s="37">
        <f>SUMIFS(СВЦЭМ!$C$34:$C$777,СВЦЭМ!$A$34:$A$777,$A127,СВЦЭМ!$B$34:$B$777,D$119)+'СЕТ СН'!$I$9+СВЦЭМ!$D$10+'СЕТ СН'!$I$6</f>
        <v>2183.3714308199997</v>
      </c>
      <c r="E127" s="37">
        <f>SUMIFS(СВЦЭМ!$C$34:$C$777,СВЦЭМ!$A$34:$A$777,$A127,СВЦЭМ!$B$34:$B$777,E$119)+'СЕТ СН'!$I$9+СВЦЭМ!$D$10+'СЕТ СН'!$I$6</f>
        <v>2229.4815145900002</v>
      </c>
      <c r="F127" s="37">
        <f>SUMIFS(СВЦЭМ!$C$34:$C$777,СВЦЭМ!$A$34:$A$777,$A127,СВЦЭМ!$B$34:$B$777,F$119)+'СЕТ СН'!$I$9+СВЦЭМ!$D$10+'СЕТ СН'!$I$6</f>
        <v>2245.1222079099998</v>
      </c>
      <c r="G127" s="37">
        <f>SUMIFS(СВЦЭМ!$C$34:$C$777,СВЦЭМ!$A$34:$A$777,$A127,СВЦЭМ!$B$34:$B$777,G$119)+'СЕТ СН'!$I$9+СВЦЭМ!$D$10+'СЕТ СН'!$I$6</f>
        <v>2216.6660314199999</v>
      </c>
      <c r="H127" s="37">
        <f>SUMIFS(СВЦЭМ!$C$34:$C$777,СВЦЭМ!$A$34:$A$777,$A127,СВЦЭМ!$B$34:$B$777,H$119)+'СЕТ СН'!$I$9+СВЦЭМ!$D$10+'СЕТ СН'!$I$6</f>
        <v>2155.9744076799998</v>
      </c>
      <c r="I127" s="37">
        <f>SUMIFS(СВЦЭМ!$C$34:$C$777,СВЦЭМ!$A$34:$A$777,$A127,СВЦЭМ!$B$34:$B$777,I$119)+'СЕТ СН'!$I$9+СВЦЭМ!$D$10+'СЕТ СН'!$I$6</f>
        <v>2093.1147675399998</v>
      </c>
      <c r="J127" s="37">
        <f>SUMIFS(СВЦЭМ!$C$34:$C$777,СВЦЭМ!$A$34:$A$777,$A127,СВЦЭМ!$B$34:$B$777,J$119)+'СЕТ СН'!$I$9+СВЦЭМ!$D$10+'СЕТ СН'!$I$6</f>
        <v>2131.9977448199998</v>
      </c>
      <c r="K127" s="37">
        <f>SUMIFS(СВЦЭМ!$C$34:$C$777,СВЦЭМ!$A$34:$A$777,$A127,СВЦЭМ!$B$34:$B$777,K$119)+'СЕТ СН'!$I$9+СВЦЭМ!$D$10+'СЕТ СН'!$I$6</f>
        <v>2264.8289644799997</v>
      </c>
      <c r="L127" s="37">
        <f>SUMIFS(СВЦЭМ!$C$34:$C$777,СВЦЭМ!$A$34:$A$777,$A127,СВЦЭМ!$B$34:$B$777,L$119)+'СЕТ СН'!$I$9+СВЦЭМ!$D$10+'СЕТ СН'!$I$6</f>
        <v>2610.7052129699996</v>
      </c>
      <c r="M127" s="37">
        <f>SUMIFS(СВЦЭМ!$C$34:$C$777,СВЦЭМ!$A$34:$A$777,$A127,СВЦЭМ!$B$34:$B$777,M$119)+'СЕТ СН'!$I$9+СВЦЭМ!$D$10+'СЕТ СН'!$I$6</f>
        <v>2572.9714599099998</v>
      </c>
      <c r="N127" s="37">
        <f>SUMIFS(СВЦЭМ!$C$34:$C$777,СВЦЭМ!$A$34:$A$777,$A127,СВЦЭМ!$B$34:$B$777,N$119)+'СЕТ СН'!$I$9+СВЦЭМ!$D$10+'СЕТ СН'!$I$6</f>
        <v>2166.6684771600003</v>
      </c>
      <c r="O127" s="37">
        <f>SUMIFS(СВЦЭМ!$C$34:$C$777,СВЦЭМ!$A$34:$A$777,$A127,СВЦЭМ!$B$34:$B$777,O$119)+'СЕТ СН'!$I$9+СВЦЭМ!$D$10+'СЕТ СН'!$I$6</f>
        <v>2198.79400364</v>
      </c>
      <c r="P127" s="37">
        <f>SUMIFS(СВЦЭМ!$C$34:$C$777,СВЦЭМ!$A$34:$A$777,$A127,СВЦЭМ!$B$34:$B$777,P$119)+'СЕТ СН'!$I$9+СВЦЭМ!$D$10+'СЕТ СН'!$I$6</f>
        <v>2063.8784212299997</v>
      </c>
      <c r="Q127" s="37">
        <f>SUMIFS(СВЦЭМ!$C$34:$C$777,СВЦЭМ!$A$34:$A$777,$A127,СВЦЭМ!$B$34:$B$777,Q$119)+'СЕТ СН'!$I$9+СВЦЭМ!$D$10+'СЕТ СН'!$I$6</f>
        <v>2057.0165233100001</v>
      </c>
      <c r="R127" s="37">
        <f>SUMIFS(СВЦЭМ!$C$34:$C$777,СВЦЭМ!$A$34:$A$777,$A127,СВЦЭМ!$B$34:$B$777,R$119)+'СЕТ СН'!$I$9+СВЦЭМ!$D$10+'СЕТ СН'!$I$6</f>
        <v>2056.72032158</v>
      </c>
      <c r="S127" s="37">
        <f>SUMIFS(СВЦЭМ!$C$34:$C$777,СВЦЭМ!$A$34:$A$777,$A127,СВЦЭМ!$B$34:$B$777,S$119)+'СЕТ СН'!$I$9+СВЦЭМ!$D$10+'СЕТ СН'!$I$6</f>
        <v>2153.5175632</v>
      </c>
      <c r="T127" s="37">
        <f>SUMIFS(СВЦЭМ!$C$34:$C$777,СВЦЭМ!$A$34:$A$777,$A127,СВЦЭМ!$B$34:$B$777,T$119)+'СЕТ СН'!$I$9+СВЦЭМ!$D$10+'СЕТ СН'!$I$6</f>
        <v>2123.6232152299999</v>
      </c>
      <c r="U127" s="37">
        <f>SUMIFS(СВЦЭМ!$C$34:$C$777,СВЦЭМ!$A$34:$A$777,$A127,СВЦЭМ!$B$34:$B$777,U$119)+'СЕТ СН'!$I$9+СВЦЭМ!$D$10+'СЕТ СН'!$I$6</f>
        <v>2120.3797250699999</v>
      </c>
      <c r="V127" s="37">
        <f>SUMIFS(СВЦЭМ!$C$34:$C$777,СВЦЭМ!$A$34:$A$777,$A127,СВЦЭМ!$B$34:$B$777,V$119)+'СЕТ СН'!$I$9+СВЦЭМ!$D$10+'СЕТ СН'!$I$6</f>
        <v>2155.7243845399998</v>
      </c>
      <c r="W127" s="37">
        <f>SUMIFS(СВЦЭМ!$C$34:$C$777,СВЦЭМ!$A$34:$A$777,$A127,СВЦЭМ!$B$34:$B$777,W$119)+'СЕТ СН'!$I$9+СВЦЭМ!$D$10+'СЕТ СН'!$I$6</f>
        <v>2175.6444367300001</v>
      </c>
      <c r="X127" s="37">
        <f>SUMIFS(СВЦЭМ!$C$34:$C$777,СВЦЭМ!$A$34:$A$777,$A127,СВЦЭМ!$B$34:$B$777,X$119)+'СЕТ СН'!$I$9+СВЦЭМ!$D$10+'СЕТ СН'!$I$6</f>
        <v>2059.67288899</v>
      </c>
      <c r="Y127" s="37">
        <f>SUMIFS(СВЦЭМ!$C$34:$C$777,СВЦЭМ!$A$34:$A$777,$A127,СВЦЭМ!$B$34:$B$777,Y$119)+'СЕТ СН'!$I$9+СВЦЭМ!$D$10+'СЕТ СН'!$I$6</f>
        <v>2079.4339025600002</v>
      </c>
    </row>
    <row r="128" spans="1:27" ht="15.75" x14ac:dyDescent="0.2">
      <c r="A128" s="36">
        <f t="shared" si="3"/>
        <v>42591</v>
      </c>
      <c r="B128" s="37">
        <f>SUMIFS(СВЦЭМ!$C$34:$C$777,СВЦЭМ!$A$34:$A$777,$A128,СВЦЭМ!$B$34:$B$777,B$119)+'СЕТ СН'!$I$9+СВЦЭМ!$D$10+'СЕТ СН'!$I$6</f>
        <v>2120.69200873</v>
      </c>
      <c r="C128" s="37">
        <f>SUMIFS(СВЦЭМ!$C$34:$C$777,СВЦЭМ!$A$34:$A$777,$A128,СВЦЭМ!$B$34:$B$777,C$119)+'СЕТ СН'!$I$9+СВЦЭМ!$D$10+'СЕТ СН'!$I$6</f>
        <v>2212.50509427</v>
      </c>
      <c r="D128" s="37">
        <f>SUMIFS(СВЦЭМ!$C$34:$C$777,СВЦЭМ!$A$34:$A$777,$A128,СВЦЭМ!$B$34:$B$777,D$119)+'СЕТ СН'!$I$9+СВЦЭМ!$D$10+'СЕТ СН'!$I$6</f>
        <v>2247.9192819600003</v>
      </c>
      <c r="E128" s="37">
        <f>SUMIFS(СВЦЭМ!$C$34:$C$777,СВЦЭМ!$A$34:$A$777,$A128,СВЦЭМ!$B$34:$B$777,E$119)+'СЕТ СН'!$I$9+СВЦЭМ!$D$10+'СЕТ СН'!$I$6</f>
        <v>2241.1674199600002</v>
      </c>
      <c r="F128" s="37">
        <f>SUMIFS(СВЦЭМ!$C$34:$C$777,СВЦЭМ!$A$34:$A$777,$A128,СВЦЭМ!$B$34:$B$777,F$119)+'СЕТ СН'!$I$9+СВЦЭМ!$D$10+'СЕТ СН'!$I$6</f>
        <v>2190.99059253</v>
      </c>
      <c r="G128" s="37">
        <f>SUMIFS(СВЦЭМ!$C$34:$C$777,СВЦЭМ!$A$34:$A$777,$A128,СВЦЭМ!$B$34:$B$777,G$119)+'СЕТ СН'!$I$9+СВЦЭМ!$D$10+'СЕТ СН'!$I$6</f>
        <v>2239.35422453</v>
      </c>
      <c r="H128" s="37">
        <f>SUMIFS(СВЦЭМ!$C$34:$C$777,СВЦЭМ!$A$34:$A$777,$A128,СВЦЭМ!$B$34:$B$777,H$119)+'СЕТ СН'!$I$9+СВЦЭМ!$D$10+'СЕТ СН'!$I$6</f>
        <v>2114.7534759099999</v>
      </c>
      <c r="I128" s="37">
        <f>SUMIFS(СВЦЭМ!$C$34:$C$777,СВЦЭМ!$A$34:$A$777,$A128,СВЦЭМ!$B$34:$B$777,I$119)+'СЕТ СН'!$I$9+СВЦЭМ!$D$10+'СЕТ СН'!$I$6</f>
        <v>2078.1744980499998</v>
      </c>
      <c r="J128" s="37">
        <f>SUMIFS(СВЦЭМ!$C$34:$C$777,СВЦЭМ!$A$34:$A$777,$A128,СВЦЭМ!$B$34:$B$777,J$119)+'СЕТ СН'!$I$9+СВЦЭМ!$D$10+'СЕТ СН'!$I$6</f>
        <v>2047.7050237799999</v>
      </c>
      <c r="K128" s="37">
        <f>SUMIFS(СВЦЭМ!$C$34:$C$777,СВЦЭМ!$A$34:$A$777,$A128,СВЦЭМ!$B$34:$B$777,K$119)+'СЕТ СН'!$I$9+СВЦЭМ!$D$10+'СЕТ СН'!$I$6</f>
        <v>2082.8211492800001</v>
      </c>
      <c r="L128" s="37">
        <f>SUMIFS(СВЦЭМ!$C$34:$C$777,СВЦЭМ!$A$34:$A$777,$A128,СВЦЭМ!$B$34:$B$777,L$119)+'СЕТ СН'!$I$9+СВЦЭМ!$D$10+'СЕТ СН'!$I$6</f>
        <v>2102.1747292199998</v>
      </c>
      <c r="M128" s="37">
        <f>SUMIFS(СВЦЭМ!$C$34:$C$777,СВЦЭМ!$A$34:$A$777,$A128,СВЦЭМ!$B$34:$B$777,M$119)+'СЕТ СН'!$I$9+СВЦЭМ!$D$10+'СЕТ СН'!$I$6</f>
        <v>2116.8202588900003</v>
      </c>
      <c r="N128" s="37">
        <f>SUMIFS(СВЦЭМ!$C$34:$C$777,СВЦЭМ!$A$34:$A$777,$A128,СВЦЭМ!$B$34:$B$777,N$119)+'СЕТ СН'!$I$9+СВЦЭМ!$D$10+'СЕТ СН'!$I$6</f>
        <v>2144.1389214700002</v>
      </c>
      <c r="O128" s="37">
        <f>SUMIFS(СВЦЭМ!$C$34:$C$777,СВЦЭМ!$A$34:$A$777,$A128,СВЦЭМ!$B$34:$B$777,O$119)+'СЕТ СН'!$I$9+СВЦЭМ!$D$10+'СЕТ СН'!$I$6</f>
        <v>2132.5904954799998</v>
      </c>
      <c r="P128" s="37">
        <f>SUMIFS(СВЦЭМ!$C$34:$C$777,СВЦЭМ!$A$34:$A$777,$A128,СВЦЭМ!$B$34:$B$777,P$119)+'СЕТ СН'!$I$9+СВЦЭМ!$D$10+'СЕТ СН'!$I$6</f>
        <v>2136.4981911</v>
      </c>
      <c r="Q128" s="37">
        <f>SUMIFS(СВЦЭМ!$C$34:$C$777,СВЦЭМ!$A$34:$A$777,$A128,СВЦЭМ!$B$34:$B$777,Q$119)+'СЕТ СН'!$I$9+СВЦЭМ!$D$10+'СЕТ СН'!$I$6</f>
        <v>2108.8114386299999</v>
      </c>
      <c r="R128" s="37">
        <f>SUMIFS(СВЦЭМ!$C$34:$C$777,СВЦЭМ!$A$34:$A$777,$A128,СВЦЭМ!$B$34:$B$777,R$119)+'СЕТ СН'!$I$9+СВЦЭМ!$D$10+'СЕТ СН'!$I$6</f>
        <v>2132.9934171499999</v>
      </c>
      <c r="S128" s="37">
        <f>SUMIFS(СВЦЭМ!$C$34:$C$777,СВЦЭМ!$A$34:$A$777,$A128,СВЦЭМ!$B$34:$B$777,S$119)+'СЕТ СН'!$I$9+СВЦЭМ!$D$10+'СЕТ СН'!$I$6</f>
        <v>2171.9893308700002</v>
      </c>
      <c r="T128" s="37">
        <f>SUMIFS(СВЦЭМ!$C$34:$C$777,СВЦЭМ!$A$34:$A$777,$A128,СВЦЭМ!$B$34:$B$777,T$119)+'СЕТ СН'!$I$9+СВЦЭМ!$D$10+'СЕТ СН'!$I$6</f>
        <v>2165.7580174699997</v>
      </c>
      <c r="U128" s="37">
        <f>SUMIFS(СВЦЭМ!$C$34:$C$777,СВЦЭМ!$A$34:$A$777,$A128,СВЦЭМ!$B$34:$B$777,U$119)+'СЕТ СН'!$I$9+СВЦЭМ!$D$10+'СЕТ СН'!$I$6</f>
        <v>2083.45884626</v>
      </c>
      <c r="V128" s="37">
        <f>SUMIFS(СВЦЭМ!$C$34:$C$777,СВЦЭМ!$A$34:$A$777,$A128,СВЦЭМ!$B$34:$B$777,V$119)+'СЕТ СН'!$I$9+СВЦЭМ!$D$10+'СЕТ СН'!$I$6</f>
        <v>2078.74473412</v>
      </c>
      <c r="W128" s="37">
        <f>SUMIFS(СВЦЭМ!$C$34:$C$777,СВЦЭМ!$A$34:$A$777,$A128,СВЦЭМ!$B$34:$B$777,W$119)+'СЕТ СН'!$I$9+СВЦЭМ!$D$10+'СЕТ СН'!$I$6</f>
        <v>2130.3979630499998</v>
      </c>
      <c r="X128" s="37">
        <f>SUMIFS(СВЦЭМ!$C$34:$C$777,СВЦЭМ!$A$34:$A$777,$A128,СВЦЭМ!$B$34:$B$777,X$119)+'СЕТ СН'!$I$9+СВЦЭМ!$D$10+'СЕТ СН'!$I$6</f>
        <v>2021.14367356</v>
      </c>
      <c r="Y128" s="37">
        <f>SUMIFS(СВЦЭМ!$C$34:$C$777,СВЦЭМ!$A$34:$A$777,$A128,СВЦЭМ!$B$34:$B$777,Y$119)+'СЕТ СН'!$I$9+СВЦЭМ!$D$10+'СЕТ СН'!$I$6</f>
        <v>2029.89104772</v>
      </c>
    </row>
    <row r="129" spans="1:25" ht="15.75" x14ac:dyDescent="0.2">
      <c r="A129" s="36">
        <f t="shared" si="3"/>
        <v>42592</v>
      </c>
      <c r="B129" s="37">
        <f>SUMIFS(СВЦЭМ!$C$34:$C$777,СВЦЭМ!$A$34:$A$777,$A129,СВЦЭМ!$B$34:$B$777,B$119)+'СЕТ СН'!$I$9+СВЦЭМ!$D$10+'СЕТ СН'!$I$6</f>
        <v>2119.01905713</v>
      </c>
      <c r="C129" s="37">
        <f>SUMIFS(СВЦЭМ!$C$34:$C$777,СВЦЭМ!$A$34:$A$777,$A129,СВЦЭМ!$B$34:$B$777,C$119)+'СЕТ СН'!$I$9+СВЦЭМ!$D$10+'СЕТ СН'!$I$6</f>
        <v>2162.4679632400002</v>
      </c>
      <c r="D129" s="37">
        <f>SUMIFS(СВЦЭМ!$C$34:$C$777,СВЦЭМ!$A$34:$A$777,$A129,СВЦЭМ!$B$34:$B$777,D$119)+'СЕТ СН'!$I$9+СВЦЭМ!$D$10+'СЕТ СН'!$I$6</f>
        <v>2188.42771993</v>
      </c>
      <c r="E129" s="37">
        <f>SUMIFS(СВЦЭМ!$C$34:$C$777,СВЦЭМ!$A$34:$A$777,$A129,СВЦЭМ!$B$34:$B$777,E$119)+'СЕТ СН'!$I$9+СВЦЭМ!$D$10+'СЕТ СН'!$I$6</f>
        <v>2181.8319358400004</v>
      </c>
      <c r="F129" s="37">
        <f>SUMIFS(СВЦЭМ!$C$34:$C$777,СВЦЭМ!$A$34:$A$777,$A129,СВЦЭМ!$B$34:$B$777,F$119)+'СЕТ СН'!$I$9+СВЦЭМ!$D$10+'СЕТ СН'!$I$6</f>
        <v>2214.9452215000001</v>
      </c>
      <c r="G129" s="37">
        <f>SUMIFS(СВЦЭМ!$C$34:$C$777,СВЦЭМ!$A$34:$A$777,$A129,СВЦЭМ!$B$34:$B$777,G$119)+'СЕТ СН'!$I$9+СВЦЭМ!$D$10+'СЕТ СН'!$I$6</f>
        <v>2192.2977099700001</v>
      </c>
      <c r="H129" s="37">
        <f>SUMIFS(СВЦЭМ!$C$34:$C$777,СВЦЭМ!$A$34:$A$777,$A129,СВЦЭМ!$B$34:$B$777,H$119)+'СЕТ СН'!$I$9+СВЦЭМ!$D$10+'СЕТ СН'!$I$6</f>
        <v>2144.6452213499997</v>
      </c>
      <c r="I129" s="37">
        <f>SUMIFS(СВЦЭМ!$C$34:$C$777,СВЦЭМ!$A$34:$A$777,$A129,СВЦЭМ!$B$34:$B$777,I$119)+'СЕТ СН'!$I$9+СВЦЭМ!$D$10+'СЕТ СН'!$I$6</f>
        <v>2109.5235544899997</v>
      </c>
      <c r="J129" s="37">
        <f>SUMIFS(СВЦЭМ!$C$34:$C$777,СВЦЭМ!$A$34:$A$777,$A129,СВЦЭМ!$B$34:$B$777,J$119)+'СЕТ СН'!$I$9+СВЦЭМ!$D$10+'СЕТ СН'!$I$6</f>
        <v>2025.8905078</v>
      </c>
      <c r="K129" s="37">
        <f>SUMIFS(СВЦЭМ!$C$34:$C$777,СВЦЭМ!$A$34:$A$777,$A129,СВЦЭМ!$B$34:$B$777,K$119)+'СЕТ СН'!$I$9+СВЦЭМ!$D$10+'СЕТ СН'!$I$6</f>
        <v>1786.65915881</v>
      </c>
      <c r="L129" s="37">
        <f>SUMIFS(СВЦЭМ!$C$34:$C$777,СВЦЭМ!$A$34:$A$777,$A129,СВЦЭМ!$B$34:$B$777,L$119)+'СЕТ СН'!$I$9+СВЦЭМ!$D$10+'СЕТ СН'!$I$6</f>
        <v>2048.8790360799999</v>
      </c>
      <c r="M129" s="37">
        <f>SUMIFS(СВЦЭМ!$C$34:$C$777,СВЦЭМ!$A$34:$A$777,$A129,СВЦЭМ!$B$34:$B$777,M$119)+'СЕТ СН'!$I$9+СВЦЭМ!$D$10+'СЕТ СН'!$I$6</f>
        <v>2129.4551990700002</v>
      </c>
      <c r="N129" s="37">
        <f>SUMIFS(СВЦЭМ!$C$34:$C$777,СВЦЭМ!$A$34:$A$777,$A129,СВЦЭМ!$B$34:$B$777,N$119)+'СЕТ СН'!$I$9+СВЦЭМ!$D$10+'СЕТ СН'!$I$6</f>
        <v>2245.6460503799999</v>
      </c>
      <c r="O129" s="37">
        <f>SUMIFS(СВЦЭМ!$C$34:$C$777,СВЦЭМ!$A$34:$A$777,$A129,СВЦЭМ!$B$34:$B$777,O$119)+'СЕТ СН'!$I$9+СВЦЭМ!$D$10+'СЕТ СН'!$I$6</f>
        <v>2243.12294071</v>
      </c>
      <c r="P129" s="37">
        <f>SUMIFS(СВЦЭМ!$C$34:$C$777,СВЦЭМ!$A$34:$A$777,$A129,СВЦЭМ!$B$34:$B$777,P$119)+'СЕТ СН'!$I$9+СВЦЭМ!$D$10+'СЕТ СН'!$I$6</f>
        <v>2295.4227119300003</v>
      </c>
      <c r="Q129" s="37">
        <f>SUMIFS(СВЦЭМ!$C$34:$C$777,СВЦЭМ!$A$34:$A$777,$A129,СВЦЭМ!$B$34:$B$777,Q$119)+'СЕТ СН'!$I$9+СВЦЭМ!$D$10+'СЕТ СН'!$I$6</f>
        <v>2200.5414177800003</v>
      </c>
      <c r="R129" s="37">
        <f>SUMIFS(СВЦЭМ!$C$34:$C$777,СВЦЭМ!$A$34:$A$777,$A129,СВЦЭМ!$B$34:$B$777,R$119)+'СЕТ СН'!$I$9+СВЦЭМ!$D$10+'СЕТ СН'!$I$6</f>
        <v>2114.2799643399999</v>
      </c>
      <c r="S129" s="37">
        <f>SUMIFS(СВЦЭМ!$C$34:$C$777,СВЦЭМ!$A$34:$A$777,$A129,СВЦЭМ!$B$34:$B$777,S$119)+'СЕТ СН'!$I$9+СВЦЭМ!$D$10+'СЕТ СН'!$I$6</f>
        <v>2226.0449834700003</v>
      </c>
      <c r="T129" s="37">
        <f>SUMIFS(СВЦЭМ!$C$34:$C$777,СВЦЭМ!$A$34:$A$777,$A129,СВЦЭМ!$B$34:$B$777,T$119)+'СЕТ СН'!$I$9+СВЦЭМ!$D$10+'СЕТ СН'!$I$6</f>
        <v>2276.4129920599999</v>
      </c>
      <c r="U129" s="37">
        <f>SUMIFS(СВЦЭМ!$C$34:$C$777,СВЦЭМ!$A$34:$A$777,$A129,СВЦЭМ!$B$34:$B$777,U$119)+'СЕТ СН'!$I$9+СВЦЭМ!$D$10+'СЕТ СН'!$I$6</f>
        <v>2279.8625556899997</v>
      </c>
      <c r="V129" s="37">
        <f>SUMIFS(СВЦЭМ!$C$34:$C$777,СВЦЭМ!$A$34:$A$777,$A129,СВЦЭМ!$B$34:$B$777,V$119)+'СЕТ СН'!$I$9+СВЦЭМ!$D$10+'СЕТ СН'!$I$6</f>
        <v>2397.2811503900002</v>
      </c>
      <c r="W129" s="37">
        <f>SUMIFS(СВЦЭМ!$C$34:$C$777,СВЦЭМ!$A$34:$A$777,$A129,СВЦЭМ!$B$34:$B$777,W$119)+'СЕТ СН'!$I$9+СВЦЭМ!$D$10+'СЕТ СН'!$I$6</f>
        <v>2366.67698819</v>
      </c>
      <c r="X129" s="37">
        <f>SUMIFS(СВЦЭМ!$C$34:$C$777,СВЦЭМ!$A$34:$A$777,$A129,СВЦЭМ!$B$34:$B$777,X$119)+'СЕТ СН'!$I$9+СВЦЭМ!$D$10+'СЕТ СН'!$I$6</f>
        <v>2203.46033463</v>
      </c>
      <c r="Y129" s="37">
        <f>SUMIFS(СВЦЭМ!$C$34:$C$777,СВЦЭМ!$A$34:$A$777,$A129,СВЦЭМ!$B$34:$B$777,Y$119)+'СЕТ СН'!$I$9+СВЦЭМ!$D$10+'СЕТ СН'!$I$6</f>
        <v>2195.0711158200002</v>
      </c>
    </row>
    <row r="130" spans="1:25" ht="15.75" x14ac:dyDescent="0.2">
      <c r="A130" s="36">
        <f t="shared" si="3"/>
        <v>42593</v>
      </c>
      <c r="B130" s="37">
        <f>SUMIFS(СВЦЭМ!$C$34:$C$777,СВЦЭМ!$A$34:$A$777,$A130,СВЦЭМ!$B$34:$B$777,B$119)+'СЕТ СН'!$I$9+СВЦЭМ!$D$10+'СЕТ СН'!$I$6</f>
        <v>2227.1055490199997</v>
      </c>
      <c r="C130" s="37">
        <f>SUMIFS(СВЦЭМ!$C$34:$C$777,СВЦЭМ!$A$34:$A$777,$A130,СВЦЭМ!$B$34:$B$777,C$119)+'СЕТ СН'!$I$9+СВЦЭМ!$D$10+'СЕТ СН'!$I$6</f>
        <v>2316.7025551400002</v>
      </c>
      <c r="D130" s="37">
        <f>SUMIFS(СВЦЭМ!$C$34:$C$777,СВЦЭМ!$A$34:$A$777,$A130,СВЦЭМ!$B$34:$B$777,D$119)+'СЕТ СН'!$I$9+СВЦЭМ!$D$10+'СЕТ СН'!$I$6</f>
        <v>2377.8617447699999</v>
      </c>
      <c r="E130" s="37">
        <f>SUMIFS(СВЦЭМ!$C$34:$C$777,СВЦЭМ!$A$34:$A$777,$A130,СВЦЭМ!$B$34:$B$777,E$119)+'СЕТ СН'!$I$9+СВЦЭМ!$D$10+'СЕТ СН'!$I$6</f>
        <v>2310.8335536699997</v>
      </c>
      <c r="F130" s="37">
        <f>SUMIFS(СВЦЭМ!$C$34:$C$777,СВЦЭМ!$A$34:$A$777,$A130,СВЦЭМ!$B$34:$B$777,F$119)+'СЕТ СН'!$I$9+СВЦЭМ!$D$10+'СЕТ СН'!$I$6</f>
        <v>2314.9804108400003</v>
      </c>
      <c r="G130" s="37">
        <f>SUMIFS(СВЦЭМ!$C$34:$C$777,СВЦЭМ!$A$34:$A$777,$A130,СВЦЭМ!$B$34:$B$777,G$119)+'СЕТ СН'!$I$9+СВЦЭМ!$D$10+'СЕТ СН'!$I$6</f>
        <v>2297.7207529899997</v>
      </c>
      <c r="H130" s="37">
        <f>SUMIFS(СВЦЭМ!$C$34:$C$777,СВЦЭМ!$A$34:$A$777,$A130,СВЦЭМ!$B$34:$B$777,H$119)+'СЕТ СН'!$I$9+СВЦЭМ!$D$10+'СЕТ СН'!$I$6</f>
        <v>2271.9102628000001</v>
      </c>
      <c r="I130" s="37">
        <f>SUMIFS(СВЦЭМ!$C$34:$C$777,СВЦЭМ!$A$34:$A$777,$A130,СВЦЭМ!$B$34:$B$777,I$119)+'СЕТ СН'!$I$9+СВЦЭМ!$D$10+'СЕТ СН'!$I$6</f>
        <v>2281.4241448499997</v>
      </c>
      <c r="J130" s="37">
        <f>SUMIFS(СВЦЭМ!$C$34:$C$777,СВЦЭМ!$A$34:$A$777,$A130,СВЦЭМ!$B$34:$B$777,J$119)+'СЕТ СН'!$I$9+СВЦЭМ!$D$10+'СЕТ СН'!$I$6</f>
        <v>2102.6429077000003</v>
      </c>
      <c r="K130" s="37">
        <f>SUMIFS(СВЦЭМ!$C$34:$C$777,СВЦЭМ!$A$34:$A$777,$A130,СВЦЭМ!$B$34:$B$777,K$119)+'СЕТ СН'!$I$9+СВЦЭМ!$D$10+'СЕТ СН'!$I$6</f>
        <v>2106.56673649</v>
      </c>
      <c r="L130" s="37">
        <f>SUMIFS(СВЦЭМ!$C$34:$C$777,СВЦЭМ!$A$34:$A$777,$A130,СВЦЭМ!$B$34:$B$777,L$119)+'СЕТ СН'!$I$9+СВЦЭМ!$D$10+'СЕТ СН'!$I$6</f>
        <v>2106.4571064100001</v>
      </c>
      <c r="M130" s="37">
        <f>SUMIFS(СВЦЭМ!$C$34:$C$777,СВЦЭМ!$A$34:$A$777,$A130,СВЦЭМ!$B$34:$B$777,M$119)+'СЕТ СН'!$I$9+СВЦЭМ!$D$10+'СЕТ СН'!$I$6</f>
        <v>2117.8487380400002</v>
      </c>
      <c r="N130" s="37">
        <f>SUMIFS(СВЦЭМ!$C$34:$C$777,СВЦЭМ!$A$34:$A$777,$A130,СВЦЭМ!$B$34:$B$777,N$119)+'СЕТ СН'!$I$9+СВЦЭМ!$D$10+'СЕТ СН'!$I$6</f>
        <v>2031.2384203399999</v>
      </c>
      <c r="O130" s="37">
        <f>SUMIFS(СВЦЭМ!$C$34:$C$777,СВЦЭМ!$A$34:$A$777,$A130,СВЦЭМ!$B$34:$B$777,O$119)+'СЕТ СН'!$I$9+СВЦЭМ!$D$10+'СЕТ СН'!$I$6</f>
        <v>2047.7544850199999</v>
      </c>
      <c r="P130" s="37">
        <f>SUMIFS(СВЦЭМ!$C$34:$C$777,СВЦЭМ!$A$34:$A$777,$A130,СВЦЭМ!$B$34:$B$777,P$119)+'СЕТ СН'!$I$9+СВЦЭМ!$D$10+'СЕТ СН'!$I$6</f>
        <v>2192.3005487600003</v>
      </c>
      <c r="Q130" s="37">
        <f>SUMIFS(СВЦЭМ!$C$34:$C$777,СВЦЭМ!$A$34:$A$777,$A130,СВЦЭМ!$B$34:$B$777,Q$119)+'СЕТ СН'!$I$9+СВЦЭМ!$D$10+'СЕТ СН'!$I$6</f>
        <v>2146.6374683499998</v>
      </c>
      <c r="R130" s="37">
        <f>SUMIFS(СВЦЭМ!$C$34:$C$777,СВЦЭМ!$A$34:$A$777,$A130,СВЦЭМ!$B$34:$B$777,R$119)+'СЕТ СН'!$I$9+СВЦЭМ!$D$10+'СЕТ СН'!$I$6</f>
        <v>2868.5475236599996</v>
      </c>
      <c r="S130" s="37">
        <f>SUMIFS(СВЦЭМ!$C$34:$C$777,СВЦЭМ!$A$34:$A$777,$A130,СВЦЭМ!$B$34:$B$777,S$119)+'СЕТ СН'!$I$9+СВЦЭМ!$D$10+'СЕТ СН'!$I$6</f>
        <v>2265.0934845900001</v>
      </c>
      <c r="T130" s="37">
        <f>SUMIFS(СВЦЭМ!$C$34:$C$777,СВЦЭМ!$A$34:$A$777,$A130,СВЦЭМ!$B$34:$B$777,T$119)+'СЕТ СН'!$I$9+СВЦЭМ!$D$10+'СЕТ СН'!$I$6</f>
        <v>2245.9831640599996</v>
      </c>
      <c r="U130" s="37">
        <f>SUMIFS(СВЦЭМ!$C$34:$C$777,СВЦЭМ!$A$34:$A$777,$A130,СВЦЭМ!$B$34:$B$777,U$119)+'СЕТ СН'!$I$9+СВЦЭМ!$D$10+'СЕТ СН'!$I$6</f>
        <v>2162.03905188</v>
      </c>
      <c r="V130" s="37">
        <f>SUMIFS(СВЦЭМ!$C$34:$C$777,СВЦЭМ!$A$34:$A$777,$A130,СВЦЭМ!$B$34:$B$777,V$119)+'СЕТ СН'!$I$9+СВЦЭМ!$D$10+'СЕТ СН'!$I$6</f>
        <v>2176.9370928500002</v>
      </c>
      <c r="W130" s="37">
        <f>SUMIFS(СВЦЭМ!$C$34:$C$777,СВЦЭМ!$A$34:$A$777,$A130,СВЦЭМ!$B$34:$B$777,W$119)+'СЕТ СН'!$I$9+СВЦЭМ!$D$10+'СЕТ СН'!$I$6</f>
        <v>2175.4184397199997</v>
      </c>
      <c r="X130" s="37">
        <f>SUMIFS(СВЦЭМ!$C$34:$C$777,СВЦЭМ!$A$34:$A$777,$A130,СВЦЭМ!$B$34:$B$777,X$119)+'СЕТ СН'!$I$9+СВЦЭМ!$D$10+'СЕТ СН'!$I$6</f>
        <v>2103.1323296099999</v>
      </c>
      <c r="Y130" s="37">
        <f>SUMIFS(СВЦЭМ!$C$34:$C$777,СВЦЭМ!$A$34:$A$777,$A130,СВЦЭМ!$B$34:$B$777,Y$119)+'СЕТ СН'!$I$9+СВЦЭМ!$D$10+'СЕТ СН'!$I$6</f>
        <v>2160.2199995199999</v>
      </c>
    </row>
    <row r="131" spans="1:25" ht="15.75" x14ac:dyDescent="0.2">
      <c r="A131" s="36">
        <f t="shared" si="3"/>
        <v>42594</v>
      </c>
      <c r="B131" s="37">
        <f>SUMIFS(СВЦЭМ!$C$34:$C$777,СВЦЭМ!$A$34:$A$777,$A131,СВЦЭМ!$B$34:$B$777,B$119)+'СЕТ СН'!$I$9+СВЦЭМ!$D$10+'СЕТ СН'!$I$6</f>
        <v>2281.8814010699998</v>
      </c>
      <c r="C131" s="37">
        <f>SUMIFS(СВЦЭМ!$C$34:$C$777,СВЦЭМ!$A$34:$A$777,$A131,СВЦЭМ!$B$34:$B$777,C$119)+'СЕТ СН'!$I$9+СВЦЭМ!$D$10+'СЕТ СН'!$I$6</f>
        <v>2375.4206487299998</v>
      </c>
      <c r="D131" s="37">
        <f>SUMIFS(СВЦЭМ!$C$34:$C$777,СВЦЭМ!$A$34:$A$777,$A131,СВЦЭМ!$B$34:$B$777,D$119)+'СЕТ СН'!$I$9+СВЦЭМ!$D$10+'СЕТ СН'!$I$6</f>
        <v>2350.71376586</v>
      </c>
      <c r="E131" s="37">
        <f>SUMIFS(СВЦЭМ!$C$34:$C$777,СВЦЭМ!$A$34:$A$777,$A131,СВЦЭМ!$B$34:$B$777,E$119)+'СЕТ СН'!$I$9+СВЦЭМ!$D$10+'СЕТ СН'!$I$6</f>
        <v>2371.7741314</v>
      </c>
      <c r="F131" s="37">
        <f>SUMIFS(СВЦЭМ!$C$34:$C$777,СВЦЭМ!$A$34:$A$777,$A131,СВЦЭМ!$B$34:$B$777,F$119)+'СЕТ СН'!$I$9+СВЦЭМ!$D$10+'СЕТ СН'!$I$6</f>
        <v>2356.0358882700002</v>
      </c>
      <c r="G131" s="37">
        <f>SUMIFS(СВЦЭМ!$C$34:$C$777,СВЦЭМ!$A$34:$A$777,$A131,СВЦЭМ!$B$34:$B$777,G$119)+'СЕТ СН'!$I$9+СВЦЭМ!$D$10+'СЕТ СН'!$I$6</f>
        <v>2341.3449530099997</v>
      </c>
      <c r="H131" s="37">
        <f>SUMIFS(СВЦЭМ!$C$34:$C$777,СВЦЭМ!$A$34:$A$777,$A131,СВЦЭМ!$B$34:$B$777,H$119)+'СЕТ СН'!$I$9+СВЦЭМ!$D$10+'СЕТ СН'!$I$6</f>
        <v>2312.3292900500001</v>
      </c>
      <c r="I131" s="37">
        <f>SUMIFS(СВЦЭМ!$C$34:$C$777,СВЦЭМ!$A$34:$A$777,$A131,СВЦЭМ!$B$34:$B$777,I$119)+'СЕТ СН'!$I$9+СВЦЭМ!$D$10+'СЕТ СН'!$I$6</f>
        <v>2295.93363873</v>
      </c>
      <c r="J131" s="37">
        <f>SUMIFS(СВЦЭМ!$C$34:$C$777,СВЦЭМ!$A$34:$A$777,$A131,СВЦЭМ!$B$34:$B$777,J$119)+'СЕТ СН'!$I$9+СВЦЭМ!$D$10+'СЕТ СН'!$I$6</f>
        <v>2223.4271754199999</v>
      </c>
      <c r="K131" s="37">
        <f>SUMIFS(СВЦЭМ!$C$34:$C$777,СВЦЭМ!$A$34:$A$777,$A131,СВЦЭМ!$B$34:$B$777,K$119)+'СЕТ СН'!$I$9+СВЦЭМ!$D$10+'СЕТ СН'!$I$6</f>
        <v>2121.9654596399996</v>
      </c>
      <c r="L131" s="37">
        <f>SUMIFS(СВЦЭМ!$C$34:$C$777,СВЦЭМ!$A$34:$A$777,$A131,СВЦЭМ!$B$34:$B$777,L$119)+'СЕТ СН'!$I$9+СВЦЭМ!$D$10+'СЕТ СН'!$I$6</f>
        <v>2065.1715301200002</v>
      </c>
      <c r="M131" s="37">
        <f>SUMIFS(СВЦЭМ!$C$34:$C$777,СВЦЭМ!$A$34:$A$777,$A131,СВЦЭМ!$B$34:$B$777,M$119)+'СЕТ СН'!$I$9+СВЦЭМ!$D$10+'СЕТ СН'!$I$6</f>
        <v>2132.0269243299999</v>
      </c>
      <c r="N131" s="37">
        <f>SUMIFS(СВЦЭМ!$C$34:$C$777,СВЦЭМ!$A$34:$A$777,$A131,СВЦЭМ!$B$34:$B$777,N$119)+'СЕТ СН'!$I$9+СВЦЭМ!$D$10+'СЕТ СН'!$I$6</f>
        <v>2052.4109645399999</v>
      </c>
      <c r="O131" s="37">
        <f>SUMIFS(СВЦЭМ!$C$34:$C$777,СВЦЭМ!$A$34:$A$777,$A131,СВЦЭМ!$B$34:$B$777,O$119)+'СЕТ СН'!$I$9+СВЦЭМ!$D$10+'СЕТ СН'!$I$6</f>
        <v>2114.8611047200002</v>
      </c>
      <c r="P131" s="37">
        <f>SUMIFS(СВЦЭМ!$C$34:$C$777,СВЦЭМ!$A$34:$A$777,$A131,СВЦЭМ!$B$34:$B$777,P$119)+'СЕТ СН'!$I$9+СВЦЭМ!$D$10+'СЕТ СН'!$I$6</f>
        <v>2079.8754620600002</v>
      </c>
      <c r="Q131" s="37">
        <f>SUMIFS(СВЦЭМ!$C$34:$C$777,СВЦЭМ!$A$34:$A$777,$A131,СВЦЭМ!$B$34:$B$777,Q$119)+'СЕТ СН'!$I$9+СВЦЭМ!$D$10+'СЕТ СН'!$I$6</f>
        <v>2072.4879751899998</v>
      </c>
      <c r="R131" s="37">
        <f>SUMIFS(СВЦЭМ!$C$34:$C$777,СВЦЭМ!$A$34:$A$777,$A131,СВЦЭМ!$B$34:$B$777,R$119)+'СЕТ СН'!$I$9+СВЦЭМ!$D$10+'СЕТ СН'!$I$6</f>
        <v>2060.9830296099999</v>
      </c>
      <c r="S131" s="37">
        <f>SUMIFS(СВЦЭМ!$C$34:$C$777,СВЦЭМ!$A$34:$A$777,$A131,СВЦЭМ!$B$34:$B$777,S$119)+'СЕТ СН'!$I$9+СВЦЭМ!$D$10+'СЕТ СН'!$I$6</f>
        <v>2076.2490404999999</v>
      </c>
      <c r="T131" s="37">
        <f>SUMIFS(СВЦЭМ!$C$34:$C$777,СВЦЭМ!$A$34:$A$777,$A131,СВЦЭМ!$B$34:$B$777,T$119)+'СЕТ СН'!$I$9+СВЦЭМ!$D$10+'СЕТ СН'!$I$6</f>
        <v>2050.2279257800001</v>
      </c>
      <c r="U131" s="37">
        <f>SUMIFS(СВЦЭМ!$C$34:$C$777,СВЦЭМ!$A$34:$A$777,$A131,СВЦЭМ!$B$34:$B$777,U$119)+'СЕТ СН'!$I$9+СВЦЭМ!$D$10+'СЕТ СН'!$I$6</f>
        <v>1978.90976613</v>
      </c>
      <c r="V131" s="37">
        <f>SUMIFS(СВЦЭМ!$C$34:$C$777,СВЦЭМ!$A$34:$A$777,$A131,СВЦЭМ!$B$34:$B$777,V$119)+'СЕТ СН'!$I$9+СВЦЭМ!$D$10+'СЕТ СН'!$I$6</f>
        <v>2000.6383631599999</v>
      </c>
      <c r="W131" s="37">
        <f>SUMIFS(СВЦЭМ!$C$34:$C$777,СВЦЭМ!$A$34:$A$777,$A131,СВЦЭМ!$B$34:$B$777,W$119)+'СЕТ СН'!$I$9+СВЦЭМ!$D$10+'СЕТ СН'!$I$6</f>
        <v>2047.7213733799999</v>
      </c>
      <c r="X131" s="37">
        <f>SUMIFS(СВЦЭМ!$C$34:$C$777,СВЦЭМ!$A$34:$A$777,$A131,СВЦЭМ!$B$34:$B$777,X$119)+'СЕТ СН'!$I$9+СВЦЭМ!$D$10+'СЕТ СН'!$I$6</f>
        <v>2019.8641211499998</v>
      </c>
      <c r="Y131" s="37">
        <f>SUMIFS(СВЦЭМ!$C$34:$C$777,СВЦЭМ!$A$34:$A$777,$A131,СВЦЭМ!$B$34:$B$777,Y$119)+'СЕТ СН'!$I$9+СВЦЭМ!$D$10+'СЕТ СН'!$I$6</f>
        <v>2052.6145243000001</v>
      </c>
    </row>
    <row r="132" spans="1:25" ht="15.75" x14ac:dyDescent="0.2">
      <c r="A132" s="36">
        <f t="shared" si="3"/>
        <v>42595</v>
      </c>
      <c r="B132" s="37">
        <f>SUMIFS(СВЦЭМ!$C$34:$C$777,СВЦЭМ!$A$34:$A$777,$A132,СВЦЭМ!$B$34:$B$777,B$119)+'СЕТ СН'!$I$9+СВЦЭМ!$D$10+'СЕТ СН'!$I$6</f>
        <v>2118.23977556</v>
      </c>
      <c r="C132" s="37">
        <f>SUMIFS(СВЦЭМ!$C$34:$C$777,СВЦЭМ!$A$34:$A$777,$A132,СВЦЭМ!$B$34:$B$777,C$119)+'СЕТ СН'!$I$9+СВЦЭМ!$D$10+'СЕТ СН'!$I$6</f>
        <v>2168.96831032</v>
      </c>
      <c r="D132" s="37">
        <f>SUMIFS(СВЦЭМ!$C$34:$C$777,СВЦЭМ!$A$34:$A$777,$A132,СВЦЭМ!$B$34:$B$777,D$119)+'СЕТ СН'!$I$9+СВЦЭМ!$D$10+'СЕТ СН'!$I$6</f>
        <v>2209.8380737099997</v>
      </c>
      <c r="E132" s="37">
        <f>SUMIFS(СВЦЭМ!$C$34:$C$777,СВЦЭМ!$A$34:$A$777,$A132,СВЦЭМ!$B$34:$B$777,E$119)+'СЕТ СН'!$I$9+СВЦЭМ!$D$10+'СЕТ СН'!$I$6</f>
        <v>2257.36648956</v>
      </c>
      <c r="F132" s="37">
        <f>SUMIFS(СВЦЭМ!$C$34:$C$777,СВЦЭМ!$A$34:$A$777,$A132,СВЦЭМ!$B$34:$B$777,F$119)+'СЕТ СН'!$I$9+СВЦЭМ!$D$10+'СЕТ СН'!$I$6</f>
        <v>2264.3135457600001</v>
      </c>
      <c r="G132" s="37">
        <f>SUMIFS(СВЦЭМ!$C$34:$C$777,СВЦЭМ!$A$34:$A$777,$A132,СВЦЭМ!$B$34:$B$777,G$119)+'СЕТ СН'!$I$9+СВЦЭМ!$D$10+'СЕТ СН'!$I$6</f>
        <v>2287.9855951700001</v>
      </c>
      <c r="H132" s="37">
        <f>SUMIFS(СВЦЭМ!$C$34:$C$777,СВЦЭМ!$A$34:$A$777,$A132,СВЦЭМ!$B$34:$B$777,H$119)+'СЕТ СН'!$I$9+СВЦЭМ!$D$10+'СЕТ СН'!$I$6</f>
        <v>2246.3593564900002</v>
      </c>
      <c r="I132" s="37">
        <f>SUMIFS(СВЦЭМ!$C$34:$C$777,СВЦЭМ!$A$34:$A$777,$A132,СВЦЭМ!$B$34:$B$777,I$119)+'СЕТ СН'!$I$9+СВЦЭМ!$D$10+'СЕТ СН'!$I$6</f>
        <v>2220.9826044700003</v>
      </c>
      <c r="J132" s="37">
        <f>SUMIFS(СВЦЭМ!$C$34:$C$777,СВЦЭМ!$A$34:$A$777,$A132,СВЦЭМ!$B$34:$B$777,J$119)+'СЕТ СН'!$I$9+СВЦЭМ!$D$10+'СЕТ СН'!$I$6</f>
        <v>2134.3611697400002</v>
      </c>
      <c r="K132" s="37">
        <f>SUMIFS(СВЦЭМ!$C$34:$C$777,СВЦЭМ!$A$34:$A$777,$A132,СВЦЭМ!$B$34:$B$777,K$119)+'СЕТ СН'!$I$9+СВЦЭМ!$D$10+'СЕТ СН'!$I$6</f>
        <v>2082.8681118499999</v>
      </c>
      <c r="L132" s="37">
        <f>SUMIFS(СВЦЭМ!$C$34:$C$777,СВЦЭМ!$A$34:$A$777,$A132,СВЦЭМ!$B$34:$B$777,L$119)+'СЕТ СН'!$I$9+СВЦЭМ!$D$10+'СЕТ СН'!$I$6</f>
        <v>2084.3892377900002</v>
      </c>
      <c r="M132" s="37">
        <f>SUMIFS(СВЦЭМ!$C$34:$C$777,СВЦЭМ!$A$34:$A$777,$A132,СВЦЭМ!$B$34:$B$777,M$119)+'СЕТ СН'!$I$9+СВЦЭМ!$D$10+'СЕТ СН'!$I$6</f>
        <v>2071.2220074500001</v>
      </c>
      <c r="N132" s="37">
        <f>SUMIFS(СВЦЭМ!$C$34:$C$777,СВЦЭМ!$A$34:$A$777,$A132,СВЦЭМ!$B$34:$B$777,N$119)+'СЕТ СН'!$I$9+СВЦЭМ!$D$10+'СЕТ СН'!$I$6</f>
        <v>2050.2091367100002</v>
      </c>
      <c r="O132" s="37">
        <f>SUMIFS(СВЦЭМ!$C$34:$C$777,СВЦЭМ!$A$34:$A$777,$A132,СВЦЭМ!$B$34:$B$777,O$119)+'СЕТ СН'!$I$9+СВЦЭМ!$D$10+'СЕТ СН'!$I$6</f>
        <v>2056.5091658900001</v>
      </c>
      <c r="P132" s="37">
        <f>SUMIFS(СВЦЭМ!$C$34:$C$777,СВЦЭМ!$A$34:$A$777,$A132,СВЦЭМ!$B$34:$B$777,P$119)+'СЕТ СН'!$I$9+СВЦЭМ!$D$10+'СЕТ СН'!$I$6</f>
        <v>2035.78815134</v>
      </c>
      <c r="Q132" s="37">
        <f>SUMIFS(СВЦЭМ!$C$34:$C$777,СВЦЭМ!$A$34:$A$777,$A132,СВЦЭМ!$B$34:$B$777,Q$119)+'СЕТ СН'!$I$9+СВЦЭМ!$D$10+'СЕТ СН'!$I$6</f>
        <v>2052.87159148</v>
      </c>
      <c r="R132" s="37">
        <f>SUMIFS(СВЦЭМ!$C$34:$C$777,СВЦЭМ!$A$34:$A$777,$A132,СВЦЭМ!$B$34:$B$777,R$119)+'СЕТ СН'!$I$9+СВЦЭМ!$D$10+'СЕТ СН'!$I$6</f>
        <v>2050.4146963399999</v>
      </c>
      <c r="S132" s="37">
        <f>SUMIFS(СВЦЭМ!$C$34:$C$777,СВЦЭМ!$A$34:$A$777,$A132,СВЦЭМ!$B$34:$B$777,S$119)+'СЕТ СН'!$I$9+СВЦЭМ!$D$10+'СЕТ СН'!$I$6</f>
        <v>2052.2458718799999</v>
      </c>
      <c r="T132" s="37">
        <f>SUMIFS(СВЦЭМ!$C$34:$C$777,СВЦЭМ!$A$34:$A$777,$A132,СВЦЭМ!$B$34:$B$777,T$119)+'СЕТ СН'!$I$9+СВЦЭМ!$D$10+'СЕТ СН'!$I$6</f>
        <v>2033.6273509299999</v>
      </c>
      <c r="U132" s="37">
        <f>SUMIFS(СВЦЭМ!$C$34:$C$777,СВЦЭМ!$A$34:$A$777,$A132,СВЦЭМ!$B$34:$B$777,U$119)+'СЕТ СН'!$I$9+СВЦЭМ!$D$10+'СЕТ СН'!$I$6</f>
        <v>2051.2896897199998</v>
      </c>
      <c r="V132" s="37">
        <f>SUMIFS(СВЦЭМ!$C$34:$C$777,СВЦЭМ!$A$34:$A$777,$A132,СВЦЭМ!$B$34:$B$777,V$119)+'СЕТ СН'!$I$9+СВЦЭМ!$D$10+'СЕТ СН'!$I$6</f>
        <v>2077.91401885</v>
      </c>
      <c r="W132" s="37">
        <f>SUMIFS(СВЦЭМ!$C$34:$C$777,СВЦЭМ!$A$34:$A$777,$A132,СВЦЭМ!$B$34:$B$777,W$119)+'СЕТ СН'!$I$9+СВЦЭМ!$D$10+'СЕТ СН'!$I$6</f>
        <v>2083.5618647599999</v>
      </c>
      <c r="X132" s="37">
        <f>SUMIFS(СВЦЭМ!$C$34:$C$777,СВЦЭМ!$A$34:$A$777,$A132,СВЦЭМ!$B$34:$B$777,X$119)+'СЕТ СН'!$I$9+СВЦЭМ!$D$10+'СЕТ СН'!$I$6</f>
        <v>2016.4246541799998</v>
      </c>
      <c r="Y132" s="37">
        <f>SUMIFS(СВЦЭМ!$C$34:$C$777,СВЦЭМ!$A$34:$A$777,$A132,СВЦЭМ!$B$34:$B$777,Y$119)+'СЕТ СН'!$I$9+СВЦЭМ!$D$10+'СЕТ СН'!$I$6</f>
        <v>2065.2945414800001</v>
      </c>
    </row>
    <row r="133" spans="1:25" ht="15.75" x14ac:dyDescent="0.2">
      <c r="A133" s="36">
        <f t="shared" si="3"/>
        <v>42596</v>
      </c>
      <c r="B133" s="37">
        <f>SUMIFS(СВЦЭМ!$C$34:$C$777,СВЦЭМ!$A$34:$A$777,$A133,СВЦЭМ!$B$34:$B$777,B$119)+'СЕТ СН'!$I$9+СВЦЭМ!$D$10+'СЕТ СН'!$I$6</f>
        <v>2154.6933722699996</v>
      </c>
      <c r="C133" s="37">
        <f>SUMIFS(СВЦЭМ!$C$34:$C$777,СВЦЭМ!$A$34:$A$777,$A133,СВЦЭМ!$B$34:$B$777,C$119)+'СЕТ СН'!$I$9+СВЦЭМ!$D$10+'СЕТ СН'!$I$6</f>
        <v>2214.0783294299999</v>
      </c>
      <c r="D133" s="37">
        <f>SUMIFS(СВЦЭМ!$C$34:$C$777,СВЦЭМ!$A$34:$A$777,$A133,СВЦЭМ!$B$34:$B$777,D$119)+'СЕТ СН'!$I$9+СВЦЭМ!$D$10+'СЕТ СН'!$I$6</f>
        <v>2238.9286663599996</v>
      </c>
      <c r="E133" s="37">
        <f>SUMIFS(СВЦЭМ!$C$34:$C$777,СВЦЭМ!$A$34:$A$777,$A133,СВЦЭМ!$B$34:$B$777,E$119)+'СЕТ СН'!$I$9+СВЦЭМ!$D$10+'СЕТ СН'!$I$6</f>
        <v>2256.1319588400002</v>
      </c>
      <c r="F133" s="37">
        <f>SUMIFS(СВЦЭМ!$C$34:$C$777,СВЦЭМ!$A$34:$A$777,$A133,СВЦЭМ!$B$34:$B$777,F$119)+'СЕТ СН'!$I$9+СВЦЭМ!$D$10+'СЕТ СН'!$I$6</f>
        <v>2263.8043115099999</v>
      </c>
      <c r="G133" s="37">
        <f>SUMIFS(СВЦЭМ!$C$34:$C$777,СВЦЭМ!$A$34:$A$777,$A133,СВЦЭМ!$B$34:$B$777,G$119)+'СЕТ СН'!$I$9+СВЦЭМ!$D$10+'СЕТ СН'!$I$6</f>
        <v>2262.4472197300001</v>
      </c>
      <c r="H133" s="37">
        <f>SUMIFS(СВЦЭМ!$C$34:$C$777,СВЦЭМ!$A$34:$A$777,$A133,СВЦЭМ!$B$34:$B$777,H$119)+'СЕТ СН'!$I$9+СВЦЭМ!$D$10+'СЕТ СН'!$I$6</f>
        <v>2235.0037257599997</v>
      </c>
      <c r="I133" s="37">
        <f>SUMIFS(СВЦЭМ!$C$34:$C$777,СВЦЭМ!$A$34:$A$777,$A133,СВЦЭМ!$B$34:$B$777,I$119)+'СЕТ СН'!$I$9+СВЦЭМ!$D$10+'СЕТ СН'!$I$6</f>
        <v>2228.41969062</v>
      </c>
      <c r="J133" s="37">
        <f>SUMIFS(СВЦЭМ!$C$34:$C$777,СВЦЭМ!$A$34:$A$777,$A133,СВЦЭМ!$B$34:$B$777,J$119)+'СЕТ СН'!$I$9+СВЦЭМ!$D$10+'СЕТ СН'!$I$6</f>
        <v>2157.34532218</v>
      </c>
      <c r="K133" s="37">
        <f>SUMIFS(СВЦЭМ!$C$34:$C$777,СВЦЭМ!$A$34:$A$777,$A133,СВЦЭМ!$B$34:$B$777,K$119)+'СЕТ СН'!$I$9+СВЦЭМ!$D$10+'СЕТ СН'!$I$6</f>
        <v>2059.5909460000003</v>
      </c>
      <c r="L133" s="37">
        <f>SUMIFS(СВЦЭМ!$C$34:$C$777,СВЦЭМ!$A$34:$A$777,$A133,СВЦЭМ!$B$34:$B$777,L$119)+'СЕТ СН'!$I$9+СВЦЭМ!$D$10+'СЕТ СН'!$I$6</f>
        <v>2094.21033261</v>
      </c>
      <c r="M133" s="37">
        <f>SUMIFS(СВЦЭМ!$C$34:$C$777,СВЦЭМ!$A$34:$A$777,$A133,СВЦЭМ!$B$34:$B$777,M$119)+'СЕТ СН'!$I$9+СВЦЭМ!$D$10+'СЕТ СН'!$I$6</f>
        <v>2166.2580626199997</v>
      </c>
      <c r="N133" s="37">
        <f>SUMIFS(СВЦЭМ!$C$34:$C$777,СВЦЭМ!$A$34:$A$777,$A133,СВЦЭМ!$B$34:$B$777,N$119)+'СЕТ СН'!$I$9+СВЦЭМ!$D$10+'СЕТ СН'!$I$6</f>
        <v>2197.2384773799999</v>
      </c>
      <c r="O133" s="37">
        <f>SUMIFS(СВЦЭМ!$C$34:$C$777,СВЦЭМ!$A$34:$A$777,$A133,СВЦЭМ!$B$34:$B$777,O$119)+'СЕТ СН'!$I$9+СВЦЭМ!$D$10+'СЕТ СН'!$I$6</f>
        <v>2350.1101168599998</v>
      </c>
      <c r="P133" s="37">
        <f>SUMIFS(СВЦЭМ!$C$34:$C$777,СВЦЭМ!$A$34:$A$777,$A133,СВЦЭМ!$B$34:$B$777,P$119)+'СЕТ СН'!$I$9+СВЦЭМ!$D$10+'СЕТ СН'!$I$6</f>
        <v>2186.1649428700002</v>
      </c>
      <c r="Q133" s="37">
        <f>SUMIFS(СВЦЭМ!$C$34:$C$777,СВЦЭМ!$A$34:$A$777,$A133,СВЦЭМ!$B$34:$B$777,Q$119)+'СЕТ СН'!$I$9+СВЦЭМ!$D$10+'СЕТ СН'!$I$6</f>
        <v>2158.79605997</v>
      </c>
      <c r="R133" s="37">
        <f>SUMIFS(СВЦЭМ!$C$34:$C$777,СВЦЭМ!$A$34:$A$777,$A133,СВЦЭМ!$B$34:$B$777,R$119)+'СЕТ СН'!$I$9+СВЦЭМ!$D$10+'СЕТ СН'!$I$6</f>
        <v>2139.66027287</v>
      </c>
      <c r="S133" s="37">
        <f>SUMIFS(СВЦЭМ!$C$34:$C$777,СВЦЭМ!$A$34:$A$777,$A133,СВЦЭМ!$B$34:$B$777,S$119)+'СЕТ СН'!$I$9+СВЦЭМ!$D$10+'СЕТ СН'!$I$6</f>
        <v>2171.0513550699998</v>
      </c>
      <c r="T133" s="37">
        <f>SUMIFS(СВЦЭМ!$C$34:$C$777,СВЦЭМ!$A$34:$A$777,$A133,СВЦЭМ!$B$34:$B$777,T$119)+'СЕТ СН'!$I$9+СВЦЭМ!$D$10+'СЕТ СН'!$I$6</f>
        <v>2159.3806799399999</v>
      </c>
      <c r="U133" s="37">
        <f>SUMIFS(СВЦЭМ!$C$34:$C$777,СВЦЭМ!$A$34:$A$777,$A133,СВЦЭМ!$B$34:$B$777,U$119)+'СЕТ СН'!$I$9+СВЦЭМ!$D$10+'СЕТ СН'!$I$6</f>
        <v>2160.7236455399998</v>
      </c>
      <c r="V133" s="37">
        <f>SUMIFS(СВЦЭМ!$C$34:$C$777,СВЦЭМ!$A$34:$A$777,$A133,СВЦЭМ!$B$34:$B$777,V$119)+'СЕТ СН'!$I$9+СВЦЭМ!$D$10+'СЕТ СН'!$I$6</f>
        <v>2128.2593310299999</v>
      </c>
      <c r="W133" s="37">
        <f>SUMIFS(СВЦЭМ!$C$34:$C$777,СВЦЭМ!$A$34:$A$777,$A133,СВЦЭМ!$B$34:$B$777,W$119)+'СЕТ СН'!$I$9+СВЦЭМ!$D$10+'СЕТ СН'!$I$6</f>
        <v>2084.11773524</v>
      </c>
      <c r="X133" s="37">
        <f>SUMIFS(СВЦЭМ!$C$34:$C$777,СВЦЭМ!$A$34:$A$777,$A133,СВЦЭМ!$B$34:$B$777,X$119)+'СЕТ СН'!$I$9+СВЦЭМ!$D$10+'СЕТ СН'!$I$6</f>
        <v>2068.1186856599998</v>
      </c>
      <c r="Y133" s="37">
        <f>SUMIFS(СВЦЭМ!$C$34:$C$777,СВЦЭМ!$A$34:$A$777,$A133,СВЦЭМ!$B$34:$B$777,Y$119)+'СЕТ СН'!$I$9+СВЦЭМ!$D$10+'СЕТ СН'!$I$6</f>
        <v>2169.5311054399999</v>
      </c>
    </row>
    <row r="134" spans="1:25" ht="15.75" x14ac:dyDescent="0.2">
      <c r="A134" s="36">
        <f t="shared" si="3"/>
        <v>42597</v>
      </c>
      <c r="B134" s="37">
        <f>SUMIFS(СВЦЭМ!$C$34:$C$777,СВЦЭМ!$A$34:$A$777,$A134,СВЦЭМ!$B$34:$B$777,B$119)+'СЕТ СН'!$I$9+СВЦЭМ!$D$10+'СЕТ СН'!$I$6</f>
        <v>2217.15962554</v>
      </c>
      <c r="C134" s="37">
        <f>SUMIFS(СВЦЭМ!$C$34:$C$777,СВЦЭМ!$A$34:$A$777,$A134,СВЦЭМ!$B$34:$B$777,C$119)+'СЕТ СН'!$I$9+СВЦЭМ!$D$10+'СЕТ СН'!$I$6</f>
        <v>2278.8460357599997</v>
      </c>
      <c r="D134" s="37">
        <f>SUMIFS(СВЦЭМ!$C$34:$C$777,СВЦЭМ!$A$34:$A$777,$A134,СВЦЭМ!$B$34:$B$777,D$119)+'СЕТ СН'!$I$9+СВЦЭМ!$D$10+'СЕТ СН'!$I$6</f>
        <v>2386.2821942999999</v>
      </c>
      <c r="E134" s="37">
        <f>SUMIFS(СВЦЭМ!$C$34:$C$777,СВЦЭМ!$A$34:$A$777,$A134,СВЦЭМ!$B$34:$B$777,E$119)+'СЕТ СН'!$I$9+СВЦЭМ!$D$10+'СЕТ СН'!$I$6</f>
        <v>2376.4475572000001</v>
      </c>
      <c r="F134" s="37">
        <f>SUMIFS(СВЦЭМ!$C$34:$C$777,СВЦЭМ!$A$34:$A$777,$A134,СВЦЭМ!$B$34:$B$777,F$119)+'СЕТ СН'!$I$9+СВЦЭМ!$D$10+'СЕТ СН'!$I$6</f>
        <v>2299.6668312499996</v>
      </c>
      <c r="G134" s="37">
        <f>SUMIFS(СВЦЭМ!$C$34:$C$777,СВЦЭМ!$A$34:$A$777,$A134,СВЦЭМ!$B$34:$B$777,G$119)+'СЕТ СН'!$I$9+СВЦЭМ!$D$10+'СЕТ СН'!$I$6</f>
        <v>2285.0984958299996</v>
      </c>
      <c r="H134" s="37">
        <f>SUMIFS(СВЦЭМ!$C$34:$C$777,СВЦЭМ!$A$34:$A$777,$A134,СВЦЭМ!$B$34:$B$777,H$119)+'СЕТ СН'!$I$9+СВЦЭМ!$D$10+'СЕТ СН'!$I$6</f>
        <v>2278.3192771399999</v>
      </c>
      <c r="I134" s="37">
        <f>SUMIFS(СВЦЭМ!$C$34:$C$777,СВЦЭМ!$A$34:$A$777,$A134,СВЦЭМ!$B$34:$B$777,I$119)+'СЕТ СН'!$I$9+СВЦЭМ!$D$10+'СЕТ СН'!$I$6</f>
        <v>2277.2981008099996</v>
      </c>
      <c r="J134" s="37">
        <f>SUMIFS(СВЦЭМ!$C$34:$C$777,СВЦЭМ!$A$34:$A$777,$A134,СВЦЭМ!$B$34:$B$777,J$119)+'СЕТ СН'!$I$9+СВЦЭМ!$D$10+'СЕТ СН'!$I$6</f>
        <v>2170.4637479200001</v>
      </c>
      <c r="K134" s="37">
        <f>SUMIFS(СВЦЭМ!$C$34:$C$777,СВЦЭМ!$A$34:$A$777,$A134,СВЦЭМ!$B$34:$B$777,K$119)+'СЕТ СН'!$I$9+СВЦЭМ!$D$10+'СЕТ СН'!$I$6</f>
        <v>2008.05418586</v>
      </c>
      <c r="L134" s="37">
        <f>SUMIFS(СВЦЭМ!$C$34:$C$777,СВЦЭМ!$A$34:$A$777,$A134,СВЦЭМ!$B$34:$B$777,L$119)+'СЕТ СН'!$I$9+СВЦЭМ!$D$10+'СЕТ СН'!$I$6</f>
        <v>2008.5955773599999</v>
      </c>
      <c r="M134" s="37">
        <f>SUMIFS(СВЦЭМ!$C$34:$C$777,СВЦЭМ!$A$34:$A$777,$A134,СВЦЭМ!$B$34:$B$777,M$119)+'СЕТ СН'!$I$9+СВЦЭМ!$D$10+'СЕТ СН'!$I$6</f>
        <v>1954.5218512900001</v>
      </c>
      <c r="N134" s="37">
        <f>SUMIFS(СВЦЭМ!$C$34:$C$777,СВЦЭМ!$A$34:$A$777,$A134,СВЦЭМ!$B$34:$B$777,N$119)+'СЕТ СН'!$I$9+СВЦЭМ!$D$10+'СЕТ СН'!$I$6</f>
        <v>1982.83378438</v>
      </c>
      <c r="O134" s="37">
        <f>SUMIFS(СВЦЭМ!$C$34:$C$777,СВЦЭМ!$A$34:$A$777,$A134,СВЦЭМ!$B$34:$B$777,O$119)+'СЕТ СН'!$I$9+СВЦЭМ!$D$10+'СЕТ СН'!$I$6</f>
        <v>1997.95956267</v>
      </c>
      <c r="P134" s="37">
        <f>SUMIFS(СВЦЭМ!$C$34:$C$777,СВЦЭМ!$A$34:$A$777,$A134,СВЦЭМ!$B$34:$B$777,P$119)+'СЕТ СН'!$I$9+СВЦЭМ!$D$10+'СЕТ СН'!$I$6</f>
        <v>2023.6449846800001</v>
      </c>
      <c r="Q134" s="37">
        <f>SUMIFS(СВЦЭМ!$C$34:$C$777,СВЦЭМ!$A$34:$A$777,$A134,СВЦЭМ!$B$34:$B$777,Q$119)+'СЕТ СН'!$I$9+СВЦЭМ!$D$10+'СЕТ СН'!$I$6</f>
        <v>1988.44459351</v>
      </c>
      <c r="R134" s="37">
        <f>SUMIFS(СВЦЭМ!$C$34:$C$777,СВЦЭМ!$A$34:$A$777,$A134,СВЦЭМ!$B$34:$B$777,R$119)+'СЕТ СН'!$I$9+СВЦЭМ!$D$10+'СЕТ СН'!$I$6</f>
        <v>2006.7436914</v>
      </c>
      <c r="S134" s="37">
        <f>SUMIFS(СВЦЭМ!$C$34:$C$777,СВЦЭМ!$A$34:$A$777,$A134,СВЦЭМ!$B$34:$B$777,S$119)+'СЕТ СН'!$I$9+СВЦЭМ!$D$10+'СЕТ СН'!$I$6</f>
        <v>2067.2982667199999</v>
      </c>
      <c r="T134" s="37">
        <f>SUMIFS(СВЦЭМ!$C$34:$C$777,СВЦЭМ!$A$34:$A$777,$A134,СВЦЭМ!$B$34:$B$777,T$119)+'СЕТ СН'!$I$9+СВЦЭМ!$D$10+'СЕТ СН'!$I$6</f>
        <v>2070.15308921</v>
      </c>
      <c r="U134" s="37">
        <f>SUMIFS(СВЦЭМ!$C$34:$C$777,СВЦЭМ!$A$34:$A$777,$A134,СВЦЭМ!$B$34:$B$777,U$119)+'СЕТ СН'!$I$9+СВЦЭМ!$D$10+'СЕТ СН'!$I$6</f>
        <v>2078.5150492299999</v>
      </c>
      <c r="V134" s="37">
        <f>SUMIFS(СВЦЭМ!$C$34:$C$777,СВЦЭМ!$A$34:$A$777,$A134,СВЦЭМ!$B$34:$B$777,V$119)+'СЕТ СН'!$I$9+СВЦЭМ!$D$10+'СЕТ СН'!$I$6</f>
        <v>2063.9481207499998</v>
      </c>
      <c r="W134" s="37">
        <f>SUMIFS(СВЦЭМ!$C$34:$C$777,СВЦЭМ!$A$34:$A$777,$A134,СВЦЭМ!$B$34:$B$777,W$119)+'СЕТ СН'!$I$9+СВЦЭМ!$D$10+'СЕТ СН'!$I$6</f>
        <v>2045.74700755</v>
      </c>
      <c r="X134" s="37">
        <f>SUMIFS(СВЦЭМ!$C$34:$C$777,СВЦЭМ!$A$34:$A$777,$A134,СВЦЭМ!$B$34:$B$777,X$119)+'СЕТ СН'!$I$9+СВЦЭМ!$D$10+'СЕТ СН'!$I$6</f>
        <v>2083.5598653900001</v>
      </c>
      <c r="Y134" s="37">
        <f>SUMIFS(СВЦЭМ!$C$34:$C$777,СВЦЭМ!$A$34:$A$777,$A134,СВЦЭМ!$B$34:$B$777,Y$119)+'СЕТ СН'!$I$9+СВЦЭМ!$D$10+'СЕТ СН'!$I$6</f>
        <v>2169.8405277499996</v>
      </c>
    </row>
    <row r="135" spans="1:25" ht="15.75" x14ac:dyDescent="0.2">
      <c r="A135" s="36">
        <f t="shared" si="3"/>
        <v>42598</v>
      </c>
      <c r="B135" s="37">
        <f>SUMIFS(СВЦЭМ!$C$34:$C$777,СВЦЭМ!$A$34:$A$777,$A135,СВЦЭМ!$B$34:$B$777,B$119)+'СЕТ СН'!$I$9+СВЦЭМ!$D$10+'СЕТ СН'!$I$6</f>
        <v>2225.2587436599997</v>
      </c>
      <c r="C135" s="37">
        <f>SUMIFS(СВЦЭМ!$C$34:$C$777,СВЦЭМ!$A$34:$A$777,$A135,СВЦЭМ!$B$34:$B$777,C$119)+'СЕТ СН'!$I$9+СВЦЭМ!$D$10+'СЕТ СН'!$I$6</f>
        <v>2257.7001727400002</v>
      </c>
      <c r="D135" s="37">
        <f>SUMIFS(СВЦЭМ!$C$34:$C$777,СВЦЭМ!$A$34:$A$777,$A135,СВЦЭМ!$B$34:$B$777,D$119)+'СЕТ СН'!$I$9+СВЦЭМ!$D$10+'СЕТ СН'!$I$6</f>
        <v>2270.0234293799999</v>
      </c>
      <c r="E135" s="37">
        <f>SUMIFS(СВЦЭМ!$C$34:$C$777,СВЦЭМ!$A$34:$A$777,$A135,СВЦЭМ!$B$34:$B$777,E$119)+'СЕТ СН'!$I$9+СВЦЭМ!$D$10+'СЕТ СН'!$I$6</f>
        <v>2297.9430753099996</v>
      </c>
      <c r="F135" s="37">
        <f>SUMIFS(СВЦЭМ!$C$34:$C$777,СВЦЭМ!$A$34:$A$777,$A135,СВЦЭМ!$B$34:$B$777,F$119)+'СЕТ СН'!$I$9+СВЦЭМ!$D$10+'СЕТ СН'!$I$6</f>
        <v>2328.25694944</v>
      </c>
      <c r="G135" s="37">
        <f>SUMIFS(СВЦЭМ!$C$34:$C$777,СВЦЭМ!$A$34:$A$777,$A135,СВЦЭМ!$B$34:$B$777,G$119)+'СЕТ СН'!$I$9+СВЦЭМ!$D$10+'СЕТ СН'!$I$6</f>
        <v>2337.26036548</v>
      </c>
      <c r="H135" s="37">
        <f>SUMIFS(СВЦЭМ!$C$34:$C$777,СВЦЭМ!$A$34:$A$777,$A135,СВЦЭМ!$B$34:$B$777,H$119)+'СЕТ СН'!$I$9+СВЦЭМ!$D$10+'СЕТ СН'!$I$6</f>
        <v>2289.7966114399997</v>
      </c>
      <c r="I135" s="37">
        <f>SUMIFS(СВЦЭМ!$C$34:$C$777,СВЦЭМ!$A$34:$A$777,$A135,СВЦЭМ!$B$34:$B$777,I$119)+'СЕТ СН'!$I$9+СВЦЭМ!$D$10+'СЕТ СН'!$I$6</f>
        <v>2268.9913378000001</v>
      </c>
      <c r="J135" s="37">
        <f>SUMIFS(СВЦЭМ!$C$34:$C$777,СВЦЭМ!$A$34:$A$777,$A135,СВЦЭМ!$B$34:$B$777,J$119)+'СЕТ СН'!$I$9+СВЦЭМ!$D$10+'СЕТ СН'!$I$6</f>
        <v>2156.6342358499996</v>
      </c>
      <c r="K135" s="37">
        <f>SUMIFS(СВЦЭМ!$C$34:$C$777,СВЦЭМ!$A$34:$A$777,$A135,СВЦЭМ!$B$34:$B$777,K$119)+'СЕТ СН'!$I$9+СВЦЭМ!$D$10+'СЕТ СН'!$I$6</f>
        <v>2060.2638724200001</v>
      </c>
      <c r="L135" s="37">
        <f>SUMIFS(СВЦЭМ!$C$34:$C$777,СВЦЭМ!$A$34:$A$777,$A135,СВЦЭМ!$B$34:$B$777,L$119)+'СЕТ СН'!$I$9+СВЦЭМ!$D$10+'СЕТ СН'!$I$6</f>
        <v>1990.2917281800001</v>
      </c>
      <c r="M135" s="37">
        <f>SUMIFS(СВЦЭМ!$C$34:$C$777,СВЦЭМ!$A$34:$A$777,$A135,СВЦЭМ!$B$34:$B$777,M$119)+'СЕТ СН'!$I$9+СВЦЭМ!$D$10+'СЕТ СН'!$I$6</f>
        <v>1994.70919639</v>
      </c>
      <c r="N135" s="37">
        <f>SUMIFS(СВЦЭМ!$C$34:$C$777,СВЦЭМ!$A$34:$A$777,$A135,СВЦЭМ!$B$34:$B$777,N$119)+'СЕТ СН'!$I$9+СВЦЭМ!$D$10+'СЕТ СН'!$I$6</f>
        <v>2000.2713730299999</v>
      </c>
      <c r="O135" s="37">
        <f>SUMIFS(СВЦЭМ!$C$34:$C$777,СВЦЭМ!$A$34:$A$777,$A135,СВЦЭМ!$B$34:$B$777,O$119)+'СЕТ СН'!$I$9+СВЦЭМ!$D$10+'СЕТ СН'!$I$6</f>
        <v>2035.8216723400001</v>
      </c>
      <c r="P135" s="37">
        <f>SUMIFS(СВЦЭМ!$C$34:$C$777,СВЦЭМ!$A$34:$A$777,$A135,СВЦЭМ!$B$34:$B$777,P$119)+'СЕТ СН'!$I$9+СВЦЭМ!$D$10+'СЕТ СН'!$I$6</f>
        <v>1990.6282230100001</v>
      </c>
      <c r="Q135" s="37">
        <f>SUMIFS(СВЦЭМ!$C$34:$C$777,СВЦЭМ!$A$34:$A$777,$A135,СВЦЭМ!$B$34:$B$777,Q$119)+'СЕТ СН'!$I$9+СВЦЭМ!$D$10+'СЕТ СН'!$I$6</f>
        <v>1966.8702276199999</v>
      </c>
      <c r="R135" s="37">
        <f>SUMIFS(СВЦЭМ!$C$34:$C$777,СВЦЭМ!$A$34:$A$777,$A135,СВЦЭМ!$B$34:$B$777,R$119)+'СЕТ СН'!$I$9+СВЦЭМ!$D$10+'СЕТ СН'!$I$6</f>
        <v>2002.91412937</v>
      </c>
      <c r="S135" s="37">
        <f>SUMIFS(СВЦЭМ!$C$34:$C$777,СВЦЭМ!$A$34:$A$777,$A135,СВЦЭМ!$B$34:$B$777,S$119)+'СЕТ СН'!$I$9+СВЦЭМ!$D$10+'СЕТ СН'!$I$6</f>
        <v>2067.91880391</v>
      </c>
      <c r="T135" s="37">
        <f>SUMIFS(СВЦЭМ!$C$34:$C$777,СВЦЭМ!$A$34:$A$777,$A135,СВЦЭМ!$B$34:$B$777,T$119)+'СЕТ СН'!$I$9+СВЦЭМ!$D$10+'СЕТ СН'!$I$6</f>
        <v>2066.16652626</v>
      </c>
      <c r="U135" s="37">
        <f>SUMIFS(СВЦЭМ!$C$34:$C$777,СВЦЭМ!$A$34:$A$777,$A135,СВЦЭМ!$B$34:$B$777,U$119)+'СЕТ СН'!$I$9+СВЦЭМ!$D$10+'СЕТ СН'!$I$6</f>
        <v>2055.5502606800001</v>
      </c>
      <c r="V135" s="37">
        <f>SUMIFS(СВЦЭМ!$C$34:$C$777,СВЦЭМ!$A$34:$A$777,$A135,СВЦЭМ!$B$34:$B$777,V$119)+'СЕТ СН'!$I$9+СВЦЭМ!$D$10+'СЕТ СН'!$I$6</f>
        <v>2070.9530228100002</v>
      </c>
      <c r="W135" s="37">
        <f>SUMIFS(СВЦЭМ!$C$34:$C$777,СВЦЭМ!$A$34:$A$777,$A135,СВЦЭМ!$B$34:$B$777,W$119)+'СЕТ СН'!$I$9+СВЦЭМ!$D$10+'СЕТ СН'!$I$6</f>
        <v>2092.9497956599998</v>
      </c>
      <c r="X135" s="37">
        <f>SUMIFS(СВЦЭМ!$C$34:$C$777,СВЦЭМ!$A$34:$A$777,$A135,СВЦЭМ!$B$34:$B$777,X$119)+'СЕТ СН'!$I$9+СВЦЭМ!$D$10+'СЕТ СН'!$I$6</f>
        <v>2037.68294141</v>
      </c>
      <c r="Y135" s="37">
        <f>SUMIFS(СВЦЭМ!$C$34:$C$777,СВЦЭМ!$A$34:$A$777,$A135,СВЦЭМ!$B$34:$B$777,Y$119)+'СЕТ СН'!$I$9+СВЦЭМ!$D$10+'СЕТ СН'!$I$6</f>
        <v>2121.9908589899997</v>
      </c>
    </row>
    <row r="136" spans="1:25" ht="15.75" x14ac:dyDescent="0.2">
      <c r="A136" s="36">
        <f t="shared" si="3"/>
        <v>42599</v>
      </c>
      <c r="B136" s="37">
        <f>SUMIFS(СВЦЭМ!$C$34:$C$777,СВЦЭМ!$A$34:$A$777,$A136,СВЦЭМ!$B$34:$B$777,B$119)+'СЕТ СН'!$I$9+СВЦЭМ!$D$10+'СЕТ СН'!$I$6</f>
        <v>2177.7625512699997</v>
      </c>
      <c r="C136" s="37">
        <f>SUMIFS(СВЦЭМ!$C$34:$C$777,СВЦЭМ!$A$34:$A$777,$A136,СВЦЭМ!$B$34:$B$777,C$119)+'СЕТ СН'!$I$9+СВЦЭМ!$D$10+'СЕТ СН'!$I$6</f>
        <v>2296.6830569399999</v>
      </c>
      <c r="D136" s="37">
        <f>SUMIFS(СВЦЭМ!$C$34:$C$777,СВЦЭМ!$A$34:$A$777,$A136,СВЦЭМ!$B$34:$B$777,D$119)+'СЕТ СН'!$I$9+СВЦЭМ!$D$10+'СЕТ СН'!$I$6</f>
        <v>2351.9900818300002</v>
      </c>
      <c r="E136" s="37">
        <f>SUMIFS(СВЦЭМ!$C$34:$C$777,СВЦЭМ!$A$34:$A$777,$A136,СВЦЭМ!$B$34:$B$777,E$119)+'СЕТ СН'!$I$9+СВЦЭМ!$D$10+'СЕТ СН'!$I$6</f>
        <v>2395.0960812599997</v>
      </c>
      <c r="F136" s="37">
        <f>SUMIFS(СВЦЭМ!$C$34:$C$777,СВЦЭМ!$A$34:$A$777,$A136,СВЦЭМ!$B$34:$B$777,F$119)+'СЕТ СН'!$I$9+СВЦЭМ!$D$10+'СЕТ СН'!$I$6</f>
        <v>2378.7689419600001</v>
      </c>
      <c r="G136" s="37">
        <f>SUMIFS(СВЦЭМ!$C$34:$C$777,СВЦЭМ!$A$34:$A$777,$A136,СВЦЭМ!$B$34:$B$777,G$119)+'СЕТ СН'!$I$9+СВЦЭМ!$D$10+'СЕТ СН'!$I$6</f>
        <v>2400.23422725</v>
      </c>
      <c r="H136" s="37">
        <f>SUMIFS(СВЦЭМ!$C$34:$C$777,СВЦЭМ!$A$34:$A$777,$A136,СВЦЭМ!$B$34:$B$777,H$119)+'СЕТ СН'!$I$9+СВЦЭМ!$D$10+'СЕТ СН'!$I$6</f>
        <v>2264.7936435000001</v>
      </c>
      <c r="I136" s="37">
        <f>SUMIFS(СВЦЭМ!$C$34:$C$777,СВЦЭМ!$A$34:$A$777,$A136,СВЦЭМ!$B$34:$B$777,I$119)+'СЕТ СН'!$I$9+СВЦЭМ!$D$10+'СЕТ СН'!$I$6</f>
        <v>2206.2970627300001</v>
      </c>
      <c r="J136" s="37">
        <f>SUMIFS(СВЦЭМ!$C$34:$C$777,СВЦЭМ!$A$34:$A$777,$A136,СВЦЭМ!$B$34:$B$777,J$119)+'СЕТ СН'!$I$9+СВЦЭМ!$D$10+'СЕТ СН'!$I$6</f>
        <v>2113.0529577100001</v>
      </c>
      <c r="K136" s="37">
        <f>SUMIFS(СВЦЭМ!$C$34:$C$777,СВЦЭМ!$A$34:$A$777,$A136,СВЦЭМ!$B$34:$B$777,K$119)+'СЕТ СН'!$I$9+СВЦЭМ!$D$10+'СЕТ СН'!$I$6</f>
        <v>2039.80972352</v>
      </c>
      <c r="L136" s="37">
        <f>SUMIFS(СВЦЭМ!$C$34:$C$777,СВЦЭМ!$A$34:$A$777,$A136,СВЦЭМ!$B$34:$B$777,L$119)+'СЕТ СН'!$I$9+СВЦЭМ!$D$10+'СЕТ СН'!$I$6</f>
        <v>1990.7944735400001</v>
      </c>
      <c r="M136" s="37">
        <f>SUMIFS(СВЦЭМ!$C$34:$C$777,СВЦЭМ!$A$34:$A$777,$A136,СВЦЭМ!$B$34:$B$777,M$119)+'СЕТ СН'!$I$9+СВЦЭМ!$D$10+'СЕТ СН'!$I$6</f>
        <v>2012.4600813</v>
      </c>
      <c r="N136" s="37">
        <f>SUMIFS(СВЦЭМ!$C$34:$C$777,СВЦЭМ!$A$34:$A$777,$A136,СВЦЭМ!$B$34:$B$777,N$119)+'СЕТ СН'!$I$9+СВЦЭМ!$D$10+'СЕТ СН'!$I$6</f>
        <v>2045.525942</v>
      </c>
      <c r="O136" s="37">
        <f>SUMIFS(СВЦЭМ!$C$34:$C$777,СВЦЭМ!$A$34:$A$777,$A136,СВЦЭМ!$B$34:$B$777,O$119)+'СЕТ СН'!$I$9+СВЦЭМ!$D$10+'СЕТ СН'!$I$6</f>
        <v>2026.27653061</v>
      </c>
      <c r="P136" s="37">
        <f>SUMIFS(СВЦЭМ!$C$34:$C$777,СВЦЭМ!$A$34:$A$777,$A136,СВЦЭМ!$B$34:$B$777,P$119)+'СЕТ СН'!$I$9+СВЦЭМ!$D$10+'СЕТ СН'!$I$6</f>
        <v>2028.78628488</v>
      </c>
      <c r="Q136" s="37">
        <f>SUMIFS(СВЦЭМ!$C$34:$C$777,СВЦЭМ!$A$34:$A$777,$A136,СВЦЭМ!$B$34:$B$777,Q$119)+'СЕТ СН'!$I$9+СВЦЭМ!$D$10+'СЕТ СН'!$I$6</f>
        <v>2025.6974096399999</v>
      </c>
      <c r="R136" s="37">
        <f>SUMIFS(СВЦЭМ!$C$34:$C$777,СВЦЭМ!$A$34:$A$777,$A136,СВЦЭМ!$B$34:$B$777,R$119)+'СЕТ СН'!$I$9+СВЦЭМ!$D$10+'СЕТ СН'!$I$6</f>
        <v>2027.30477866</v>
      </c>
      <c r="S136" s="37">
        <f>SUMIFS(СВЦЭМ!$C$34:$C$777,СВЦЭМ!$A$34:$A$777,$A136,СВЦЭМ!$B$34:$B$777,S$119)+'СЕТ СН'!$I$9+СВЦЭМ!$D$10+'СЕТ СН'!$I$6</f>
        <v>2092.35412262</v>
      </c>
      <c r="T136" s="37">
        <f>SUMIFS(СВЦЭМ!$C$34:$C$777,СВЦЭМ!$A$34:$A$777,$A136,СВЦЭМ!$B$34:$B$777,T$119)+'СЕТ СН'!$I$9+СВЦЭМ!$D$10+'СЕТ СН'!$I$6</f>
        <v>2153.5464594799996</v>
      </c>
      <c r="U136" s="37">
        <f>SUMIFS(СВЦЭМ!$C$34:$C$777,СВЦЭМ!$A$34:$A$777,$A136,СВЦЭМ!$B$34:$B$777,U$119)+'СЕТ СН'!$I$9+СВЦЭМ!$D$10+'СЕТ СН'!$I$6</f>
        <v>2112.5289489699999</v>
      </c>
      <c r="V136" s="37">
        <f>SUMIFS(СВЦЭМ!$C$34:$C$777,СВЦЭМ!$A$34:$A$777,$A136,СВЦЭМ!$B$34:$B$777,V$119)+'СЕТ СН'!$I$9+СВЦЭМ!$D$10+'СЕТ СН'!$I$6</f>
        <v>2116.9458843800003</v>
      </c>
      <c r="W136" s="37">
        <f>SUMIFS(СВЦЭМ!$C$34:$C$777,СВЦЭМ!$A$34:$A$777,$A136,СВЦЭМ!$B$34:$B$777,W$119)+'СЕТ СН'!$I$9+СВЦЭМ!$D$10+'СЕТ СН'!$I$6</f>
        <v>2097.3515931800002</v>
      </c>
      <c r="X136" s="37">
        <f>SUMIFS(СВЦЭМ!$C$34:$C$777,СВЦЭМ!$A$34:$A$777,$A136,СВЦЭМ!$B$34:$B$777,X$119)+'СЕТ СН'!$I$9+СВЦЭМ!$D$10+'СЕТ СН'!$I$6</f>
        <v>2039.1751580300001</v>
      </c>
      <c r="Y136" s="37">
        <f>SUMIFS(СВЦЭМ!$C$34:$C$777,СВЦЭМ!$A$34:$A$777,$A136,СВЦЭМ!$B$34:$B$777,Y$119)+'СЕТ СН'!$I$9+СВЦЭМ!$D$10+'СЕТ СН'!$I$6</f>
        <v>2094.36244558</v>
      </c>
    </row>
    <row r="137" spans="1:25" ht="15.75" x14ac:dyDescent="0.2">
      <c r="A137" s="36">
        <f t="shared" si="3"/>
        <v>42600</v>
      </c>
      <c r="B137" s="37">
        <f>SUMIFS(СВЦЭМ!$C$34:$C$777,СВЦЭМ!$A$34:$A$777,$A137,СВЦЭМ!$B$34:$B$777,B$119)+'СЕТ СН'!$I$9+СВЦЭМ!$D$10+'СЕТ СН'!$I$6</f>
        <v>2053.8855014400001</v>
      </c>
      <c r="C137" s="37">
        <f>SUMIFS(СВЦЭМ!$C$34:$C$777,СВЦЭМ!$A$34:$A$777,$A137,СВЦЭМ!$B$34:$B$777,C$119)+'СЕТ СН'!$I$9+СВЦЭМ!$D$10+'СЕТ СН'!$I$6</f>
        <v>2135.49423712</v>
      </c>
      <c r="D137" s="37">
        <f>SUMIFS(СВЦЭМ!$C$34:$C$777,СВЦЭМ!$A$34:$A$777,$A137,СВЦЭМ!$B$34:$B$777,D$119)+'СЕТ СН'!$I$9+СВЦЭМ!$D$10+'СЕТ СН'!$I$6</f>
        <v>2207.5557442899999</v>
      </c>
      <c r="E137" s="37">
        <f>SUMIFS(СВЦЭМ!$C$34:$C$777,СВЦЭМ!$A$34:$A$777,$A137,СВЦЭМ!$B$34:$B$777,E$119)+'СЕТ СН'!$I$9+СВЦЭМ!$D$10+'СЕТ СН'!$I$6</f>
        <v>2226.8979841800001</v>
      </c>
      <c r="F137" s="37">
        <f>SUMIFS(СВЦЭМ!$C$34:$C$777,СВЦЭМ!$A$34:$A$777,$A137,СВЦЭМ!$B$34:$B$777,F$119)+'СЕТ СН'!$I$9+СВЦЭМ!$D$10+'СЕТ СН'!$I$6</f>
        <v>2296.0832164399999</v>
      </c>
      <c r="G137" s="37">
        <f>SUMIFS(СВЦЭМ!$C$34:$C$777,СВЦЭМ!$A$34:$A$777,$A137,СВЦЭМ!$B$34:$B$777,G$119)+'СЕТ СН'!$I$9+СВЦЭМ!$D$10+'СЕТ СН'!$I$6</f>
        <v>2257.0520746399998</v>
      </c>
      <c r="H137" s="37">
        <f>SUMIFS(СВЦЭМ!$C$34:$C$777,СВЦЭМ!$A$34:$A$777,$A137,СВЦЭМ!$B$34:$B$777,H$119)+'СЕТ СН'!$I$9+СВЦЭМ!$D$10+'СЕТ СН'!$I$6</f>
        <v>2310.3868575699998</v>
      </c>
      <c r="I137" s="37">
        <f>SUMIFS(СВЦЭМ!$C$34:$C$777,СВЦЭМ!$A$34:$A$777,$A137,СВЦЭМ!$B$34:$B$777,I$119)+'СЕТ СН'!$I$9+СВЦЭМ!$D$10+'СЕТ СН'!$I$6</f>
        <v>2166.52336612</v>
      </c>
      <c r="J137" s="37">
        <f>SUMIFS(СВЦЭМ!$C$34:$C$777,СВЦЭМ!$A$34:$A$777,$A137,СВЦЭМ!$B$34:$B$777,J$119)+'СЕТ СН'!$I$9+СВЦЭМ!$D$10+'СЕТ СН'!$I$6</f>
        <v>2065.3908061900001</v>
      </c>
      <c r="K137" s="37">
        <f>SUMIFS(СВЦЭМ!$C$34:$C$777,СВЦЭМ!$A$34:$A$777,$A137,СВЦЭМ!$B$34:$B$777,K$119)+'СЕТ СН'!$I$9+СВЦЭМ!$D$10+'СЕТ СН'!$I$6</f>
        <v>1958.6775295799998</v>
      </c>
      <c r="L137" s="37">
        <f>SUMIFS(СВЦЭМ!$C$34:$C$777,СВЦЭМ!$A$34:$A$777,$A137,СВЦЭМ!$B$34:$B$777,L$119)+'СЕТ СН'!$I$9+СВЦЭМ!$D$10+'СЕТ СН'!$I$6</f>
        <v>1911.4550325299999</v>
      </c>
      <c r="M137" s="37">
        <f>SUMIFS(СВЦЭМ!$C$34:$C$777,СВЦЭМ!$A$34:$A$777,$A137,СВЦЭМ!$B$34:$B$777,M$119)+'СЕТ СН'!$I$9+СВЦЭМ!$D$10+'СЕТ СН'!$I$6</f>
        <v>1937.6756588600001</v>
      </c>
      <c r="N137" s="37">
        <f>SUMIFS(СВЦЭМ!$C$34:$C$777,СВЦЭМ!$A$34:$A$777,$A137,СВЦЭМ!$B$34:$B$777,N$119)+'СЕТ СН'!$I$9+СВЦЭМ!$D$10+'СЕТ СН'!$I$6</f>
        <v>1914.1216300199999</v>
      </c>
      <c r="O137" s="37">
        <f>SUMIFS(СВЦЭМ!$C$34:$C$777,СВЦЭМ!$A$34:$A$777,$A137,СВЦЭМ!$B$34:$B$777,O$119)+'СЕТ СН'!$I$9+СВЦЭМ!$D$10+'СЕТ СН'!$I$6</f>
        <v>1914.8750125500001</v>
      </c>
      <c r="P137" s="37">
        <f>SUMIFS(СВЦЭМ!$C$34:$C$777,СВЦЭМ!$A$34:$A$777,$A137,СВЦЭМ!$B$34:$B$777,P$119)+'СЕТ СН'!$I$9+СВЦЭМ!$D$10+'СЕТ СН'!$I$6</f>
        <v>1910.85402419</v>
      </c>
      <c r="Q137" s="37">
        <f>SUMIFS(СВЦЭМ!$C$34:$C$777,СВЦЭМ!$A$34:$A$777,$A137,СВЦЭМ!$B$34:$B$777,Q$119)+'СЕТ СН'!$I$9+СВЦЭМ!$D$10+'СЕТ СН'!$I$6</f>
        <v>1878.16688922</v>
      </c>
      <c r="R137" s="37">
        <f>SUMIFS(СВЦЭМ!$C$34:$C$777,СВЦЭМ!$A$34:$A$777,$A137,СВЦЭМ!$B$34:$B$777,R$119)+'СЕТ СН'!$I$9+СВЦЭМ!$D$10+'СЕТ СН'!$I$6</f>
        <v>1905.0102384100001</v>
      </c>
      <c r="S137" s="37">
        <f>SUMIFS(СВЦЭМ!$C$34:$C$777,СВЦЭМ!$A$34:$A$777,$A137,СВЦЭМ!$B$34:$B$777,S$119)+'СЕТ СН'!$I$9+СВЦЭМ!$D$10+'СЕТ СН'!$I$6</f>
        <v>1902.42925975</v>
      </c>
      <c r="T137" s="37">
        <f>SUMIFS(СВЦЭМ!$C$34:$C$777,СВЦЭМ!$A$34:$A$777,$A137,СВЦЭМ!$B$34:$B$777,T$119)+'СЕТ СН'!$I$9+СВЦЭМ!$D$10+'СЕТ СН'!$I$6</f>
        <v>1884.40861341</v>
      </c>
      <c r="U137" s="37">
        <f>SUMIFS(СВЦЭМ!$C$34:$C$777,СВЦЭМ!$A$34:$A$777,$A137,СВЦЭМ!$B$34:$B$777,U$119)+'СЕТ СН'!$I$9+СВЦЭМ!$D$10+'СЕТ СН'!$I$6</f>
        <v>1886.27283878</v>
      </c>
      <c r="V137" s="37">
        <f>SUMIFS(СВЦЭМ!$C$34:$C$777,СВЦЭМ!$A$34:$A$777,$A137,СВЦЭМ!$B$34:$B$777,V$119)+'СЕТ СН'!$I$9+СВЦЭМ!$D$10+'СЕТ СН'!$I$6</f>
        <v>1911.2540243799999</v>
      </c>
      <c r="W137" s="37">
        <f>SUMIFS(СВЦЭМ!$C$34:$C$777,СВЦЭМ!$A$34:$A$777,$A137,СВЦЭМ!$B$34:$B$777,W$119)+'СЕТ СН'!$I$9+СВЦЭМ!$D$10+'СЕТ СН'!$I$6</f>
        <v>1930.5452632000001</v>
      </c>
      <c r="X137" s="37">
        <f>SUMIFS(СВЦЭМ!$C$34:$C$777,СВЦЭМ!$A$34:$A$777,$A137,СВЦЭМ!$B$34:$B$777,X$119)+'СЕТ СН'!$I$9+СВЦЭМ!$D$10+'СЕТ СН'!$I$6</f>
        <v>1888.4987421999999</v>
      </c>
      <c r="Y137" s="37">
        <f>SUMIFS(СВЦЭМ!$C$34:$C$777,СВЦЭМ!$A$34:$A$777,$A137,СВЦЭМ!$B$34:$B$777,Y$119)+'СЕТ СН'!$I$9+СВЦЭМ!$D$10+'СЕТ СН'!$I$6</f>
        <v>1946.3835039400001</v>
      </c>
    </row>
    <row r="138" spans="1:25" ht="15.75" x14ac:dyDescent="0.2">
      <c r="A138" s="36">
        <f t="shared" si="3"/>
        <v>42601</v>
      </c>
      <c r="B138" s="37">
        <f>SUMIFS(СВЦЭМ!$C$34:$C$777,СВЦЭМ!$A$34:$A$777,$A138,СВЦЭМ!$B$34:$B$777,B$119)+'СЕТ СН'!$I$9+СВЦЭМ!$D$10+'СЕТ СН'!$I$6</f>
        <v>2044.1204461</v>
      </c>
      <c r="C138" s="37">
        <f>SUMIFS(СВЦЭМ!$C$34:$C$777,СВЦЭМ!$A$34:$A$777,$A138,СВЦЭМ!$B$34:$B$777,C$119)+'СЕТ СН'!$I$9+СВЦЭМ!$D$10+'СЕТ СН'!$I$6</f>
        <v>2106.5989680499997</v>
      </c>
      <c r="D138" s="37">
        <f>SUMIFS(СВЦЭМ!$C$34:$C$777,СВЦЭМ!$A$34:$A$777,$A138,СВЦЭМ!$B$34:$B$777,D$119)+'СЕТ СН'!$I$9+СВЦЭМ!$D$10+'СЕТ СН'!$I$6</f>
        <v>2153.4401554300002</v>
      </c>
      <c r="E138" s="37">
        <f>SUMIFS(СВЦЭМ!$C$34:$C$777,СВЦЭМ!$A$34:$A$777,$A138,СВЦЭМ!$B$34:$B$777,E$119)+'СЕТ СН'!$I$9+СВЦЭМ!$D$10+'СЕТ СН'!$I$6</f>
        <v>2151.3850551599999</v>
      </c>
      <c r="F138" s="37">
        <f>SUMIFS(СВЦЭМ!$C$34:$C$777,СВЦЭМ!$A$34:$A$777,$A138,СВЦЭМ!$B$34:$B$777,F$119)+'СЕТ СН'!$I$9+СВЦЭМ!$D$10+'СЕТ СН'!$I$6</f>
        <v>2168.8425912599996</v>
      </c>
      <c r="G138" s="37">
        <f>SUMIFS(СВЦЭМ!$C$34:$C$777,СВЦЭМ!$A$34:$A$777,$A138,СВЦЭМ!$B$34:$B$777,G$119)+'СЕТ СН'!$I$9+СВЦЭМ!$D$10+'СЕТ СН'!$I$6</f>
        <v>2155.8169117899997</v>
      </c>
      <c r="H138" s="37">
        <f>SUMIFS(СВЦЭМ!$C$34:$C$777,СВЦЭМ!$A$34:$A$777,$A138,СВЦЭМ!$B$34:$B$777,H$119)+'СЕТ СН'!$I$9+СВЦЭМ!$D$10+'СЕТ СН'!$I$6</f>
        <v>2128.7533593500002</v>
      </c>
      <c r="I138" s="37">
        <f>SUMIFS(СВЦЭМ!$C$34:$C$777,СВЦЭМ!$A$34:$A$777,$A138,СВЦЭМ!$B$34:$B$777,I$119)+'СЕТ СН'!$I$9+СВЦЭМ!$D$10+'СЕТ СН'!$I$6</f>
        <v>2050.3918436599997</v>
      </c>
      <c r="J138" s="37">
        <f>SUMIFS(СВЦЭМ!$C$34:$C$777,СВЦЭМ!$A$34:$A$777,$A138,СВЦЭМ!$B$34:$B$777,J$119)+'СЕТ СН'!$I$9+СВЦЭМ!$D$10+'СЕТ СН'!$I$6</f>
        <v>1980.92831215</v>
      </c>
      <c r="K138" s="37">
        <f>SUMIFS(СВЦЭМ!$C$34:$C$777,СВЦЭМ!$A$34:$A$777,$A138,СВЦЭМ!$B$34:$B$777,K$119)+'СЕТ СН'!$I$9+СВЦЭМ!$D$10+'СЕТ СН'!$I$6</f>
        <v>1898.84882481</v>
      </c>
      <c r="L138" s="37">
        <f>SUMIFS(СВЦЭМ!$C$34:$C$777,СВЦЭМ!$A$34:$A$777,$A138,СВЦЭМ!$B$34:$B$777,L$119)+'СЕТ СН'!$I$9+СВЦЭМ!$D$10+'СЕТ СН'!$I$6</f>
        <v>1874.49100286</v>
      </c>
      <c r="M138" s="37">
        <f>SUMIFS(СВЦЭМ!$C$34:$C$777,СВЦЭМ!$A$34:$A$777,$A138,СВЦЭМ!$B$34:$B$777,M$119)+'СЕТ СН'!$I$9+СВЦЭМ!$D$10+'СЕТ СН'!$I$6</f>
        <v>2012.1302107500001</v>
      </c>
      <c r="N138" s="37">
        <f>SUMIFS(СВЦЭМ!$C$34:$C$777,СВЦЭМ!$A$34:$A$777,$A138,СВЦЭМ!$B$34:$B$777,N$119)+'СЕТ СН'!$I$9+СВЦЭМ!$D$10+'СЕТ СН'!$I$6</f>
        <v>2011.4117579799999</v>
      </c>
      <c r="O138" s="37">
        <f>SUMIFS(СВЦЭМ!$C$34:$C$777,СВЦЭМ!$A$34:$A$777,$A138,СВЦЭМ!$B$34:$B$777,O$119)+'СЕТ СН'!$I$9+СВЦЭМ!$D$10+'СЕТ СН'!$I$6</f>
        <v>2026.8475320499999</v>
      </c>
      <c r="P138" s="37">
        <f>SUMIFS(СВЦЭМ!$C$34:$C$777,СВЦЭМ!$A$34:$A$777,$A138,СВЦЭМ!$B$34:$B$777,P$119)+'СЕТ СН'!$I$9+СВЦЭМ!$D$10+'СЕТ СН'!$I$6</f>
        <v>2051.4466601700001</v>
      </c>
      <c r="Q138" s="37">
        <f>SUMIFS(СВЦЭМ!$C$34:$C$777,СВЦЭМ!$A$34:$A$777,$A138,СВЦЭМ!$B$34:$B$777,Q$119)+'СЕТ СН'!$I$9+СВЦЭМ!$D$10+'СЕТ СН'!$I$6</f>
        <v>2222.4307371300001</v>
      </c>
      <c r="R138" s="37">
        <f>SUMIFS(СВЦЭМ!$C$34:$C$777,СВЦЭМ!$A$34:$A$777,$A138,СВЦЭМ!$B$34:$B$777,R$119)+'СЕТ СН'!$I$9+СВЦЭМ!$D$10+'СЕТ СН'!$I$6</f>
        <v>2023.8530145700001</v>
      </c>
      <c r="S138" s="37">
        <f>SUMIFS(СВЦЭМ!$C$34:$C$777,СВЦЭМ!$A$34:$A$777,$A138,СВЦЭМ!$B$34:$B$777,S$119)+'СЕТ СН'!$I$9+СВЦЭМ!$D$10+'СЕТ СН'!$I$6</f>
        <v>1947.6215502699999</v>
      </c>
      <c r="T138" s="37">
        <f>SUMIFS(СВЦЭМ!$C$34:$C$777,СВЦЭМ!$A$34:$A$777,$A138,СВЦЭМ!$B$34:$B$777,T$119)+'СЕТ СН'!$I$9+СВЦЭМ!$D$10+'СЕТ СН'!$I$6</f>
        <v>1923.5826280900001</v>
      </c>
      <c r="U138" s="37">
        <f>SUMIFS(СВЦЭМ!$C$34:$C$777,СВЦЭМ!$A$34:$A$777,$A138,СВЦЭМ!$B$34:$B$777,U$119)+'СЕТ СН'!$I$9+СВЦЭМ!$D$10+'СЕТ СН'!$I$6</f>
        <v>1921.98608917</v>
      </c>
      <c r="V138" s="37">
        <f>SUMIFS(СВЦЭМ!$C$34:$C$777,СВЦЭМ!$A$34:$A$777,$A138,СВЦЭМ!$B$34:$B$777,V$119)+'СЕТ СН'!$I$9+СВЦЭМ!$D$10+'СЕТ СН'!$I$6</f>
        <v>1946.74283474</v>
      </c>
      <c r="W138" s="37">
        <f>SUMIFS(СВЦЭМ!$C$34:$C$777,СВЦЭМ!$A$34:$A$777,$A138,СВЦЭМ!$B$34:$B$777,W$119)+'СЕТ СН'!$I$9+СВЦЭМ!$D$10+'СЕТ СН'!$I$6</f>
        <v>1923.5717130799999</v>
      </c>
      <c r="X138" s="37">
        <f>SUMIFS(СВЦЭМ!$C$34:$C$777,СВЦЭМ!$A$34:$A$777,$A138,СВЦЭМ!$B$34:$B$777,X$119)+'СЕТ СН'!$I$9+СВЦЭМ!$D$10+'СЕТ СН'!$I$6</f>
        <v>1880.3238293899999</v>
      </c>
      <c r="Y138" s="37">
        <f>SUMIFS(СВЦЭМ!$C$34:$C$777,СВЦЭМ!$A$34:$A$777,$A138,СВЦЭМ!$B$34:$B$777,Y$119)+'СЕТ СН'!$I$9+СВЦЭМ!$D$10+'СЕТ СН'!$I$6</f>
        <v>1919.21939909</v>
      </c>
    </row>
    <row r="139" spans="1:25" ht="15.75" x14ac:dyDescent="0.2">
      <c r="A139" s="36">
        <f t="shared" si="3"/>
        <v>42602</v>
      </c>
      <c r="B139" s="37">
        <f>SUMIFS(СВЦЭМ!$C$34:$C$777,СВЦЭМ!$A$34:$A$777,$A139,СВЦЭМ!$B$34:$B$777,B$119)+'СЕТ СН'!$I$9+СВЦЭМ!$D$10+'СЕТ СН'!$I$6</f>
        <v>1949.6751306599999</v>
      </c>
      <c r="C139" s="37">
        <f>SUMIFS(СВЦЭМ!$C$34:$C$777,СВЦЭМ!$A$34:$A$777,$A139,СВЦЭМ!$B$34:$B$777,C$119)+'СЕТ СН'!$I$9+СВЦЭМ!$D$10+'СЕТ СН'!$I$6</f>
        <v>1952.47358691</v>
      </c>
      <c r="D139" s="37">
        <f>SUMIFS(СВЦЭМ!$C$34:$C$777,СВЦЭМ!$A$34:$A$777,$A139,СВЦЭМ!$B$34:$B$777,D$119)+'СЕТ СН'!$I$9+СВЦЭМ!$D$10+'СЕТ СН'!$I$6</f>
        <v>1975.3535268199998</v>
      </c>
      <c r="E139" s="37">
        <f>SUMIFS(СВЦЭМ!$C$34:$C$777,СВЦЭМ!$A$34:$A$777,$A139,СВЦЭМ!$B$34:$B$777,E$119)+'СЕТ СН'!$I$9+СВЦЭМ!$D$10+'СЕТ СН'!$I$6</f>
        <v>1988.9031955099999</v>
      </c>
      <c r="F139" s="37">
        <f>SUMIFS(СВЦЭМ!$C$34:$C$777,СВЦЭМ!$A$34:$A$777,$A139,СВЦЭМ!$B$34:$B$777,F$119)+'СЕТ СН'!$I$9+СВЦЭМ!$D$10+'СЕТ СН'!$I$6</f>
        <v>2004.2894900199999</v>
      </c>
      <c r="G139" s="37">
        <f>SUMIFS(СВЦЭМ!$C$34:$C$777,СВЦЭМ!$A$34:$A$777,$A139,СВЦЭМ!$B$34:$B$777,G$119)+'СЕТ СН'!$I$9+СВЦЭМ!$D$10+'СЕТ СН'!$I$6</f>
        <v>1993.94747362</v>
      </c>
      <c r="H139" s="37">
        <f>SUMIFS(СВЦЭМ!$C$34:$C$777,СВЦЭМ!$A$34:$A$777,$A139,СВЦЭМ!$B$34:$B$777,H$119)+'СЕТ СН'!$I$9+СВЦЭМ!$D$10+'СЕТ СН'!$I$6</f>
        <v>2000.0729860900001</v>
      </c>
      <c r="I139" s="37">
        <f>SUMIFS(СВЦЭМ!$C$34:$C$777,СВЦЭМ!$A$34:$A$777,$A139,СВЦЭМ!$B$34:$B$777,I$119)+'СЕТ СН'!$I$9+СВЦЭМ!$D$10+'СЕТ СН'!$I$6</f>
        <v>2030.7248777099999</v>
      </c>
      <c r="J139" s="37">
        <f>SUMIFS(СВЦЭМ!$C$34:$C$777,СВЦЭМ!$A$34:$A$777,$A139,СВЦЭМ!$B$34:$B$777,J$119)+'СЕТ СН'!$I$9+СВЦЭМ!$D$10+'СЕТ СН'!$I$6</f>
        <v>2000.0293725900001</v>
      </c>
      <c r="K139" s="37">
        <f>SUMIFS(СВЦЭМ!$C$34:$C$777,СВЦЭМ!$A$34:$A$777,$A139,СВЦЭМ!$B$34:$B$777,K$119)+'СЕТ СН'!$I$9+СВЦЭМ!$D$10+'СЕТ СН'!$I$6</f>
        <v>1953.8522337300001</v>
      </c>
      <c r="L139" s="37">
        <f>SUMIFS(СВЦЭМ!$C$34:$C$777,СВЦЭМ!$A$34:$A$777,$A139,СВЦЭМ!$B$34:$B$777,L$119)+'СЕТ СН'!$I$9+СВЦЭМ!$D$10+'СЕТ СН'!$I$6</f>
        <v>1964.7278654299998</v>
      </c>
      <c r="M139" s="37">
        <f>SUMIFS(СВЦЭМ!$C$34:$C$777,СВЦЭМ!$A$34:$A$777,$A139,СВЦЭМ!$B$34:$B$777,M$119)+'СЕТ СН'!$I$9+СВЦЭМ!$D$10+'СЕТ СН'!$I$6</f>
        <v>2066.1461707399999</v>
      </c>
      <c r="N139" s="37">
        <f>SUMIFS(СВЦЭМ!$C$34:$C$777,СВЦЭМ!$A$34:$A$777,$A139,СВЦЭМ!$B$34:$B$777,N$119)+'СЕТ СН'!$I$9+СВЦЭМ!$D$10+'СЕТ СН'!$I$6</f>
        <v>2057.05957515</v>
      </c>
      <c r="O139" s="37">
        <f>SUMIFS(СВЦЭМ!$C$34:$C$777,СВЦЭМ!$A$34:$A$777,$A139,СВЦЭМ!$B$34:$B$777,O$119)+'СЕТ СН'!$I$9+СВЦЭМ!$D$10+'СЕТ СН'!$I$6</f>
        <v>2055.0321446600001</v>
      </c>
      <c r="P139" s="37">
        <f>SUMIFS(СВЦЭМ!$C$34:$C$777,СВЦЭМ!$A$34:$A$777,$A139,СВЦЭМ!$B$34:$B$777,P$119)+'СЕТ СН'!$I$9+СВЦЭМ!$D$10+'СЕТ СН'!$I$6</f>
        <v>2127.1293458</v>
      </c>
      <c r="Q139" s="37">
        <f>SUMIFS(СВЦЭМ!$C$34:$C$777,СВЦЭМ!$A$34:$A$777,$A139,СВЦЭМ!$B$34:$B$777,Q$119)+'СЕТ СН'!$I$9+СВЦЭМ!$D$10+'СЕТ СН'!$I$6</f>
        <v>2186.2200569799998</v>
      </c>
      <c r="R139" s="37">
        <f>SUMIFS(СВЦЭМ!$C$34:$C$777,СВЦЭМ!$A$34:$A$777,$A139,СВЦЭМ!$B$34:$B$777,R$119)+'СЕТ СН'!$I$9+СВЦЭМ!$D$10+'СЕТ СН'!$I$6</f>
        <v>2420.3432964900003</v>
      </c>
      <c r="S139" s="37">
        <f>SUMIFS(СВЦЭМ!$C$34:$C$777,СВЦЭМ!$A$34:$A$777,$A139,СВЦЭМ!$B$34:$B$777,S$119)+'СЕТ СН'!$I$9+СВЦЭМ!$D$10+'СЕТ СН'!$I$6</f>
        <v>2361.1269137899999</v>
      </c>
      <c r="T139" s="37">
        <f>SUMIFS(СВЦЭМ!$C$34:$C$777,СВЦЭМ!$A$34:$A$777,$A139,СВЦЭМ!$B$34:$B$777,T$119)+'СЕТ СН'!$I$9+СВЦЭМ!$D$10+'СЕТ СН'!$I$6</f>
        <v>2352.5581391200003</v>
      </c>
      <c r="U139" s="37">
        <f>SUMIFS(СВЦЭМ!$C$34:$C$777,СВЦЭМ!$A$34:$A$777,$A139,СВЦЭМ!$B$34:$B$777,U$119)+'СЕТ СН'!$I$9+СВЦЭМ!$D$10+'СЕТ СН'!$I$6</f>
        <v>2407.26278533</v>
      </c>
      <c r="V139" s="37">
        <f>SUMIFS(СВЦЭМ!$C$34:$C$777,СВЦЭМ!$A$34:$A$777,$A139,СВЦЭМ!$B$34:$B$777,V$119)+'СЕТ СН'!$I$9+СВЦЭМ!$D$10+'СЕТ СН'!$I$6</f>
        <v>2468.0669151000002</v>
      </c>
      <c r="W139" s="37">
        <f>SUMIFS(СВЦЭМ!$C$34:$C$777,СВЦЭМ!$A$34:$A$777,$A139,СВЦЭМ!$B$34:$B$777,W$119)+'СЕТ СН'!$I$9+СВЦЭМ!$D$10+'СЕТ СН'!$I$6</f>
        <v>2445.1998352499995</v>
      </c>
      <c r="X139" s="37">
        <f>SUMIFS(СВЦЭМ!$C$34:$C$777,СВЦЭМ!$A$34:$A$777,$A139,СВЦЭМ!$B$34:$B$777,X$119)+'СЕТ СН'!$I$9+СВЦЭМ!$D$10+'СЕТ СН'!$I$6</f>
        <v>2420.0440454999998</v>
      </c>
      <c r="Y139" s="37">
        <f>SUMIFS(СВЦЭМ!$C$34:$C$777,СВЦЭМ!$A$34:$A$777,$A139,СВЦЭМ!$B$34:$B$777,Y$119)+'СЕТ СН'!$I$9+СВЦЭМ!$D$10+'СЕТ СН'!$I$6</f>
        <v>2490.5444449400002</v>
      </c>
    </row>
    <row r="140" spans="1:25" ht="15.75" x14ac:dyDescent="0.2">
      <c r="A140" s="36">
        <f t="shared" si="3"/>
        <v>42603</v>
      </c>
      <c r="B140" s="37">
        <f>SUMIFS(СВЦЭМ!$C$34:$C$777,СВЦЭМ!$A$34:$A$777,$A140,СВЦЭМ!$B$34:$B$777,B$119)+'СЕТ СН'!$I$9+СВЦЭМ!$D$10+'СЕТ СН'!$I$6</f>
        <v>2657.8609219500004</v>
      </c>
      <c r="C140" s="37">
        <f>SUMIFS(СВЦЭМ!$C$34:$C$777,СВЦЭМ!$A$34:$A$777,$A140,СВЦЭМ!$B$34:$B$777,C$119)+'СЕТ СН'!$I$9+СВЦЭМ!$D$10+'СЕТ СН'!$I$6</f>
        <v>2497.1273057799999</v>
      </c>
      <c r="D140" s="37">
        <f>SUMIFS(СВЦЭМ!$C$34:$C$777,СВЦЭМ!$A$34:$A$777,$A140,СВЦЭМ!$B$34:$B$777,D$119)+'СЕТ СН'!$I$9+СВЦЭМ!$D$10+'СЕТ СН'!$I$6</f>
        <v>2672.6682508100002</v>
      </c>
      <c r="E140" s="37">
        <f>SUMIFS(СВЦЭМ!$C$34:$C$777,СВЦЭМ!$A$34:$A$777,$A140,СВЦЭМ!$B$34:$B$777,E$119)+'СЕТ СН'!$I$9+СВЦЭМ!$D$10+'СЕТ СН'!$I$6</f>
        <v>2580.6492002900004</v>
      </c>
      <c r="F140" s="37">
        <f>SUMIFS(СВЦЭМ!$C$34:$C$777,СВЦЭМ!$A$34:$A$777,$A140,СВЦЭМ!$B$34:$B$777,F$119)+'СЕТ СН'!$I$9+СВЦЭМ!$D$10+'СЕТ СН'!$I$6</f>
        <v>2399.27162176</v>
      </c>
      <c r="G140" s="37">
        <f>SUMIFS(СВЦЭМ!$C$34:$C$777,СВЦЭМ!$A$34:$A$777,$A140,СВЦЭМ!$B$34:$B$777,G$119)+'СЕТ СН'!$I$9+СВЦЭМ!$D$10+'СЕТ СН'!$I$6</f>
        <v>2333.8949023300001</v>
      </c>
      <c r="H140" s="37">
        <f>SUMIFS(СВЦЭМ!$C$34:$C$777,СВЦЭМ!$A$34:$A$777,$A140,СВЦЭМ!$B$34:$B$777,H$119)+'СЕТ СН'!$I$9+СВЦЭМ!$D$10+'СЕТ СН'!$I$6</f>
        <v>2311.9533296500003</v>
      </c>
      <c r="I140" s="37">
        <f>SUMIFS(СВЦЭМ!$C$34:$C$777,СВЦЭМ!$A$34:$A$777,$A140,СВЦЭМ!$B$34:$B$777,I$119)+'СЕТ СН'!$I$9+СВЦЭМ!$D$10+'СЕТ СН'!$I$6</f>
        <v>2272.08853912</v>
      </c>
      <c r="J140" s="37">
        <f>SUMIFS(СВЦЭМ!$C$34:$C$777,СВЦЭМ!$A$34:$A$777,$A140,СВЦЭМ!$B$34:$B$777,J$119)+'СЕТ СН'!$I$9+СВЦЭМ!$D$10+'СЕТ СН'!$I$6</f>
        <v>2177.9391972200001</v>
      </c>
      <c r="K140" s="37">
        <f>SUMIFS(СВЦЭМ!$C$34:$C$777,СВЦЭМ!$A$34:$A$777,$A140,СВЦЭМ!$B$34:$B$777,K$119)+'СЕТ СН'!$I$9+СВЦЭМ!$D$10+'СЕТ СН'!$I$6</f>
        <v>2011.1266375</v>
      </c>
      <c r="L140" s="37">
        <f>SUMIFS(СВЦЭМ!$C$34:$C$777,СВЦЭМ!$A$34:$A$777,$A140,СВЦЭМ!$B$34:$B$777,L$119)+'СЕТ СН'!$I$9+СВЦЭМ!$D$10+'СЕТ СН'!$I$6</f>
        <v>1977.6517330500001</v>
      </c>
      <c r="M140" s="37">
        <f>SUMIFS(СВЦЭМ!$C$34:$C$777,СВЦЭМ!$A$34:$A$777,$A140,СВЦЭМ!$B$34:$B$777,M$119)+'СЕТ СН'!$I$9+СВЦЭМ!$D$10+'СЕТ СН'!$I$6</f>
        <v>2030.53659118</v>
      </c>
      <c r="N140" s="37">
        <f>SUMIFS(СВЦЭМ!$C$34:$C$777,СВЦЭМ!$A$34:$A$777,$A140,СВЦЭМ!$B$34:$B$777,N$119)+'СЕТ СН'!$I$9+СВЦЭМ!$D$10+'СЕТ СН'!$I$6</f>
        <v>2039.11722502</v>
      </c>
      <c r="O140" s="37">
        <f>SUMIFS(СВЦЭМ!$C$34:$C$777,СВЦЭМ!$A$34:$A$777,$A140,СВЦЭМ!$B$34:$B$777,O$119)+'СЕТ СН'!$I$9+СВЦЭМ!$D$10+'СЕТ СН'!$I$6</f>
        <v>2079.5096477500001</v>
      </c>
      <c r="P140" s="37">
        <f>SUMIFS(СВЦЭМ!$C$34:$C$777,СВЦЭМ!$A$34:$A$777,$A140,СВЦЭМ!$B$34:$B$777,P$119)+'СЕТ СН'!$I$9+СВЦЭМ!$D$10+'СЕТ СН'!$I$6</f>
        <v>2075.0281236400001</v>
      </c>
      <c r="Q140" s="37">
        <f>SUMIFS(СВЦЭМ!$C$34:$C$777,СВЦЭМ!$A$34:$A$777,$A140,СВЦЭМ!$B$34:$B$777,Q$119)+'СЕТ СН'!$I$9+СВЦЭМ!$D$10+'СЕТ СН'!$I$6</f>
        <v>2069.5743643999999</v>
      </c>
      <c r="R140" s="37">
        <f>SUMIFS(СВЦЭМ!$C$34:$C$777,СВЦЭМ!$A$34:$A$777,$A140,СВЦЭМ!$B$34:$B$777,R$119)+'СЕТ СН'!$I$9+СВЦЭМ!$D$10+'СЕТ СН'!$I$6</f>
        <v>2135.6058041400001</v>
      </c>
      <c r="S140" s="37">
        <f>SUMIFS(СВЦЭМ!$C$34:$C$777,СВЦЭМ!$A$34:$A$777,$A140,СВЦЭМ!$B$34:$B$777,S$119)+'СЕТ СН'!$I$9+СВЦЭМ!$D$10+'СЕТ СН'!$I$6</f>
        <v>2139.8035510700001</v>
      </c>
      <c r="T140" s="37">
        <f>SUMIFS(СВЦЭМ!$C$34:$C$777,СВЦЭМ!$A$34:$A$777,$A140,СВЦЭМ!$B$34:$B$777,T$119)+'СЕТ СН'!$I$9+СВЦЭМ!$D$10+'СЕТ СН'!$I$6</f>
        <v>2123.6726204099996</v>
      </c>
      <c r="U140" s="37">
        <f>SUMIFS(СВЦЭМ!$C$34:$C$777,СВЦЭМ!$A$34:$A$777,$A140,СВЦЭМ!$B$34:$B$777,U$119)+'СЕТ СН'!$I$9+СВЦЭМ!$D$10+'СЕТ СН'!$I$6</f>
        <v>2116.9194016499996</v>
      </c>
      <c r="V140" s="37">
        <f>SUMIFS(СВЦЭМ!$C$34:$C$777,СВЦЭМ!$A$34:$A$777,$A140,СВЦЭМ!$B$34:$B$777,V$119)+'СЕТ СН'!$I$9+СВЦЭМ!$D$10+'СЕТ СН'!$I$6</f>
        <v>2111.7841258999997</v>
      </c>
      <c r="W140" s="37">
        <f>SUMIFS(СВЦЭМ!$C$34:$C$777,СВЦЭМ!$A$34:$A$777,$A140,СВЦЭМ!$B$34:$B$777,W$119)+'СЕТ СН'!$I$9+СВЦЭМ!$D$10+'СЕТ СН'!$I$6</f>
        <v>2172.4552002700002</v>
      </c>
      <c r="X140" s="37">
        <f>SUMIFS(СВЦЭМ!$C$34:$C$777,СВЦЭМ!$A$34:$A$777,$A140,СВЦЭМ!$B$34:$B$777,X$119)+'СЕТ СН'!$I$9+СВЦЭМ!$D$10+'СЕТ СН'!$I$6</f>
        <v>2084.4867876799999</v>
      </c>
      <c r="Y140" s="37">
        <f>SUMIFS(СВЦЭМ!$C$34:$C$777,СВЦЭМ!$A$34:$A$777,$A140,СВЦЭМ!$B$34:$B$777,Y$119)+'СЕТ СН'!$I$9+СВЦЭМ!$D$10+'СЕТ СН'!$I$6</f>
        <v>2059.49666037</v>
      </c>
    </row>
    <row r="141" spans="1:25" ht="15.75" x14ac:dyDescent="0.2">
      <c r="A141" s="36">
        <f t="shared" si="3"/>
        <v>42604</v>
      </c>
      <c r="B141" s="37">
        <f>SUMIFS(СВЦЭМ!$C$34:$C$777,СВЦЭМ!$A$34:$A$777,$A141,СВЦЭМ!$B$34:$B$777,B$119)+'СЕТ СН'!$I$9+СВЦЭМ!$D$10+'СЕТ СН'!$I$6</f>
        <v>2079.7883144500001</v>
      </c>
      <c r="C141" s="37">
        <f>SUMIFS(СВЦЭМ!$C$34:$C$777,СВЦЭМ!$A$34:$A$777,$A141,СВЦЭМ!$B$34:$B$777,C$119)+'СЕТ СН'!$I$9+СВЦЭМ!$D$10+'СЕТ СН'!$I$6</f>
        <v>2150.3081994699996</v>
      </c>
      <c r="D141" s="37">
        <f>SUMIFS(СВЦЭМ!$C$34:$C$777,СВЦЭМ!$A$34:$A$777,$A141,СВЦЭМ!$B$34:$B$777,D$119)+'СЕТ СН'!$I$9+СВЦЭМ!$D$10+'СЕТ СН'!$I$6</f>
        <v>2215.0004694999998</v>
      </c>
      <c r="E141" s="37">
        <f>SUMIFS(СВЦЭМ!$C$34:$C$777,СВЦЭМ!$A$34:$A$777,$A141,СВЦЭМ!$B$34:$B$777,E$119)+'СЕТ СН'!$I$9+СВЦЭМ!$D$10+'СЕТ СН'!$I$6</f>
        <v>2197.81764303</v>
      </c>
      <c r="F141" s="37">
        <f>SUMIFS(СВЦЭМ!$C$34:$C$777,СВЦЭМ!$A$34:$A$777,$A141,СВЦЭМ!$B$34:$B$777,F$119)+'СЕТ СН'!$I$9+СВЦЭМ!$D$10+'СЕТ СН'!$I$6</f>
        <v>2168.2315666</v>
      </c>
      <c r="G141" s="37">
        <f>SUMIFS(СВЦЭМ!$C$34:$C$777,СВЦЭМ!$A$34:$A$777,$A141,СВЦЭМ!$B$34:$B$777,G$119)+'СЕТ СН'!$I$9+СВЦЭМ!$D$10+'СЕТ СН'!$I$6</f>
        <v>2133.7507410600001</v>
      </c>
      <c r="H141" s="37">
        <f>SUMIFS(СВЦЭМ!$C$34:$C$777,СВЦЭМ!$A$34:$A$777,$A141,СВЦЭМ!$B$34:$B$777,H$119)+'СЕТ СН'!$I$9+СВЦЭМ!$D$10+'СЕТ СН'!$I$6</f>
        <v>2054.3397161900002</v>
      </c>
      <c r="I141" s="37">
        <f>SUMIFS(СВЦЭМ!$C$34:$C$777,СВЦЭМ!$A$34:$A$777,$A141,СВЦЭМ!$B$34:$B$777,I$119)+'СЕТ СН'!$I$9+СВЦЭМ!$D$10+'СЕТ СН'!$I$6</f>
        <v>2042.8784451900001</v>
      </c>
      <c r="J141" s="37">
        <f>SUMIFS(СВЦЭМ!$C$34:$C$777,СВЦЭМ!$A$34:$A$777,$A141,СВЦЭМ!$B$34:$B$777,J$119)+'СЕТ СН'!$I$9+СВЦЭМ!$D$10+'СЕТ СН'!$I$6</f>
        <v>1952.1208907499999</v>
      </c>
      <c r="K141" s="37">
        <f>SUMIFS(СВЦЭМ!$C$34:$C$777,СВЦЭМ!$A$34:$A$777,$A141,СВЦЭМ!$B$34:$B$777,K$119)+'СЕТ СН'!$I$9+СВЦЭМ!$D$10+'СЕТ СН'!$I$6</f>
        <v>1902.8379612700001</v>
      </c>
      <c r="L141" s="37">
        <f>SUMIFS(СВЦЭМ!$C$34:$C$777,СВЦЭМ!$A$34:$A$777,$A141,СВЦЭМ!$B$34:$B$777,L$119)+'СЕТ СН'!$I$9+СВЦЭМ!$D$10+'СЕТ СН'!$I$6</f>
        <v>1946.1281897200001</v>
      </c>
      <c r="M141" s="37">
        <f>SUMIFS(СВЦЭМ!$C$34:$C$777,СВЦЭМ!$A$34:$A$777,$A141,СВЦЭМ!$B$34:$B$777,M$119)+'СЕТ СН'!$I$9+СВЦЭМ!$D$10+'СЕТ СН'!$I$6</f>
        <v>1983.5944427899999</v>
      </c>
      <c r="N141" s="37">
        <f>SUMIFS(СВЦЭМ!$C$34:$C$777,СВЦЭМ!$A$34:$A$777,$A141,СВЦЭМ!$B$34:$B$777,N$119)+'СЕТ СН'!$I$9+СВЦЭМ!$D$10+'СЕТ СН'!$I$6</f>
        <v>1963.41898315</v>
      </c>
      <c r="O141" s="37">
        <f>SUMIFS(СВЦЭМ!$C$34:$C$777,СВЦЭМ!$A$34:$A$777,$A141,СВЦЭМ!$B$34:$B$777,O$119)+'СЕТ СН'!$I$9+СВЦЭМ!$D$10+'СЕТ СН'!$I$6</f>
        <v>2008.3059755099998</v>
      </c>
      <c r="P141" s="37">
        <f>SUMIFS(СВЦЭМ!$C$34:$C$777,СВЦЭМ!$A$34:$A$777,$A141,СВЦЭМ!$B$34:$B$777,P$119)+'СЕТ СН'!$I$9+СВЦЭМ!$D$10+'СЕТ СН'!$I$6</f>
        <v>2004.30185581</v>
      </c>
      <c r="Q141" s="37">
        <f>SUMIFS(СВЦЭМ!$C$34:$C$777,СВЦЭМ!$A$34:$A$777,$A141,СВЦЭМ!$B$34:$B$777,Q$119)+'СЕТ СН'!$I$9+СВЦЭМ!$D$10+'СЕТ СН'!$I$6</f>
        <v>1968.0630203999999</v>
      </c>
      <c r="R141" s="37">
        <f>SUMIFS(СВЦЭМ!$C$34:$C$777,СВЦЭМ!$A$34:$A$777,$A141,СВЦЭМ!$B$34:$B$777,R$119)+'СЕТ СН'!$I$9+СВЦЭМ!$D$10+'СЕТ СН'!$I$6</f>
        <v>1974.82491108</v>
      </c>
      <c r="S141" s="37">
        <f>SUMIFS(СВЦЭМ!$C$34:$C$777,СВЦЭМ!$A$34:$A$777,$A141,СВЦЭМ!$B$34:$B$777,S$119)+'СЕТ СН'!$I$9+СВЦЭМ!$D$10+'СЕТ СН'!$I$6</f>
        <v>1967.0652696500001</v>
      </c>
      <c r="T141" s="37">
        <f>SUMIFS(СВЦЭМ!$C$34:$C$777,СВЦЭМ!$A$34:$A$777,$A141,СВЦЭМ!$B$34:$B$777,T$119)+'СЕТ СН'!$I$9+СВЦЭМ!$D$10+'СЕТ СН'!$I$6</f>
        <v>1905.3914675199999</v>
      </c>
      <c r="U141" s="37">
        <f>SUMIFS(СВЦЭМ!$C$34:$C$777,СВЦЭМ!$A$34:$A$777,$A141,СВЦЭМ!$B$34:$B$777,U$119)+'СЕТ СН'!$I$9+СВЦЭМ!$D$10+'СЕТ СН'!$I$6</f>
        <v>1894.89765605</v>
      </c>
      <c r="V141" s="37">
        <f>SUMIFS(СВЦЭМ!$C$34:$C$777,СВЦЭМ!$A$34:$A$777,$A141,СВЦЭМ!$B$34:$B$777,V$119)+'СЕТ СН'!$I$9+СВЦЭМ!$D$10+'СЕТ СН'!$I$6</f>
        <v>1890.7339988799999</v>
      </c>
      <c r="W141" s="37">
        <f>SUMIFS(СВЦЭМ!$C$34:$C$777,СВЦЭМ!$A$34:$A$777,$A141,СВЦЭМ!$B$34:$B$777,W$119)+'СЕТ СН'!$I$9+СВЦЭМ!$D$10+'СЕТ СН'!$I$6</f>
        <v>1877.17539379</v>
      </c>
      <c r="X141" s="37">
        <f>SUMIFS(СВЦЭМ!$C$34:$C$777,СВЦЭМ!$A$34:$A$777,$A141,СВЦЭМ!$B$34:$B$777,X$119)+'СЕТ СН'!$I$9+СВЦЭМ!$D$10+'СЕТ СН'!$I$6</f>
        <v>1860.98445806</v>
      </c>
      <c r="Y141" s="37">
        <f>SUMIFS(СВЦЭМ!$C$34:$C$777,СВЦЭМ!$A$34:$A$777,$A141,СВЦЭМ!$B$34:$B$777,Y$119)+'СЕТ СН'!$I$9+СВЦЭМ!$D$10+'СЕТ СН'!$I$6</f>
        <v>1924.8304756499999</v>
      </c>
    </row>
    <row r="142" spans="1:25" ht="15.75" x14ac:dyDescent="0.2">
      <c r="A142" s="36">
        <f t="shared" si="3"/>
        <v>42605</v>
      </c>
      <c r="B142" s="37">
        <f>SUMIFS(СВЦЭМ!$C$34:$C$777,СВЦЭМ!$A$34:$A$777,$A142,СВЦЭМ!$B$34:$B$777,B$119)+'СЕТ СН'!$I$9+СВЦЭМ!$D$10+'СЕТ СН'!$I$6</f>
        <v>1957.0543096000001</v>
      </c>
      <c r="C142" s="37">
        <f>SUMIFS(СВЦЭМ!$C$34:$C$777,СВЦЭМ!$A$34:$A$777,$A142,СВЦЭМ!$B$34:$B$777,C$119)+'СЕТ СН'!$I$9+СВЦЭМ!$D$10+'СЕТ СН'!$I$6</f>
        <v>2027.2628625699999</v>
      </c>
      <c r="D142" s="37">
        <f>SUMIFS(СВЦЭМ!$C$34:$C$777,СВЦЭМ!$A$34:$A$777,$A142,СВЦЭМ!$B$34:$B$777,D$119)+'СЕТ СН'!$I$9+СВЦЭМ!$D$10+'СЕТ СН'!$I$6</f>
        <v>2052.67578499</v>
      </c>
      <c r="E142" s="37">
        <f>SUMIFS(СВЦЭМ!$C$34:$C$777,СВЦЭМ!$A$34:$A$777,$A142,СВЦЭМ!$B$34:$B$777,E$119)+'СЕТ СН'!$I$9+СВЦЭМ!$D$10+'СЕТ СН'!$I$6</f>
        <v>2059.3119981700002</v>
      </c>
      <c r="F142" s="37">
        <f>SUMIFS(СВЦЭМ!$C$34:$C$777,СВЦЭМ!$A$34:$A$777,$A142,СВЦЭМ!$B$34:$B$777,F$119)+'СЕТ СН'!$I$9+СВЦЭМ!$D$10+'СЕТ СН'!$I$6</f>
        <v>2049.7685609099999</v>
      </c>
      <c r="G142" s="37">
        <f>SUMIFS(СВЦЭМ!$C$34:$C$777,СВЦЭМ!$A$34:$A$777,$A142,СВЦЭМ!$B$34:$B$777,G$119)+'СЕТ СН'!$I$9+СВЦЭМ!$D$10+'СЕТ СН'!$I$6</f>
        <v>2062.3339204100002</v>
      </c>
      <c r="H142" s="37">
        <f>SUMIFS(СВЦЭМ!$C$34:$C$777,СВЦЭМ!$A$34:$A$777,$A142,СВЦЭМ!$B$34:$B$777,H$119)+'СЕТ СН'!$I$9+СВЦЭМ!$D$10+'СЕТ СН'!$I$6</f>
        <v>2087.8133110499998</v>
      </c>
      <c r="I142" s="37">
        <f>SUMIFS(СВЦЭМ!$C$34:$C$777,СВЦЭМ!$A$34:$A$777,$A142,СВЦЭМ!$B$34:$B$777,I$119)+'СЕТ СН'!$I$9+СВЦЭМ!$D$10+'СЕТ СН'!$I$6</f>
        <v>2062.7636035999999</v>
      </c>
      <c r="J142" s="37">
        <f>SUMIFS(СВЦЭМ!$C$34:$C$777,СВЦЭМ!$A$34:$A$777,$A142,СВЦЭМ!$B$34:$B$777,J$119)+'СЕТ СН'!$I$9+СВЦЭМ!$D$10+'СЕТ СН'!$I$6</f>
        <v>2101.27639533</v>
      </c>
      <c r="K142" s="37">
        <f>SUMIFS(СВЦЭМ!$C$34:$C$777,СВЦЭМ!$A$34:$A$777,$A142,СВЦЭМ!$B$34:$B$777,K$119)+'СЕТ СН'!$I$9+СВЦЭМ!$D$10+'СЕТ СН'!$I$6</f>
        <v>1890.06972778</v>
      </c>
      <c r="L142" s="37">
        <f>SUMIFS(СВЦЭМ!$C$34:$C$777,СВЦЭМ!$A$34:$A$777,$A142,СВЦЭМ!$B$34:$B$777,L$119)+'СЕТ СН'!$I$9+СВЦЭМ!$D$10+'СЕТ СН'!$I$6</f>
        <v>1852.36981208</v>
      </c>
      <c r="M142" s="37">
        <f>SUMIFS(СВЦЭМ!$C$34:$C$777,СВЦЭМ!$A$34:$A$777,$A142,СВЦЭМ!$B$34:$B$777,M$119)+'СЕТ СН'!$I$9+СВЦЭМ!$D$10+'СЕТ СН'!$I$6</f>
        <v>1837.4463227799999</v>
      </c>
      <c r="N142" s="37">
        <f>SUMIFS(СВЦЭМ!$C$34:$C$777,СВЦЭМ!$A$34:$A$777,$A142,СВЦЭМ!$B$34:$B$777,N$119)+'СЕТ СН'!$I$9+СВЦЭМ!$D$10+'СЕТ СН'!$I$6</f>
        <v>1850.42540719</v>
      </c>
      <c r="O142" s="37">
        <f>SUMIFS(СВЦЭМ!$C$34:$C$777,СВЦЭМ!$A$34:$A$777,$A142,СВЦЭМ!$B$34:$B$777,O$119)+'СЕТ СН'!$I$9+СВЦЭМ!$D$10+'СЕТ СН'!$I$6</f>
        <v>1886.2734066099999</v>
      </c>
      <c r="P142" s="37">
        <f>SUMIFS(СВЦЭМ!$C$34:$C$777,СВЦЭМ!$A$34:$A$777,$A142,СВЦЭМ!$B$34:$B$777,P$119)+'СЕТ СН'!$I$9+СВЦЭМ!$D$10+'СЕТ СН'!$I$6</f>
        <v>1897.6893161399998</v>
      </c>
      <c r="Q142" s="37">
        <f>SUMIFS(СВЦЭМ!$C$34:$C$777,СВЦЭМ!$A$34:$A$777,$A142,СВЦЭМ!$B$34:$B$777,Q$119)+'СЕТ СН'!$I$9+СВЦЭМ!$D$10+'СЕТ СН'!$I$6</f>
        <v>1846.0609969100001</v>
      </c>
      <c r="R142" s="37">
        <f>SUMIFS(СВЦЭМ!$C$34:$C$777,СВЦЭМ!$A$34:$A$777,$A142,СВЦЭМ!$B$34:$B$777,R$119)+'СЕТ СН'!$I$9+СВЦЭМ!$D$10+'СЕТ СН'!$I$6</f>
        <v>1873.4664229299999</v>
      </c>
      <c r="S142" s="37">
        <f>SUMIFS(СВЦЭМ!$C$34:$C$777,СВЦЭМ!$A$34:$A$777,$A142,СВЦЭМ!$B$34:$B$777,S$119)+'СЕТ СН'!$I$9+СВЦЭМ!$D$10+'СЕТ СН'!$I$6</f>
        <v>1870.9330419099999</v>
      </c>
      <c r="T142" s="37">
        <f>SUMIFS(СВЦЭМ!$C$34:$C$777,СВЦЭМ!$A$34:$A$777,$A142,СВЦЭМ!$B$34:$B$777,T$119)+'СЕТ СН'!$I$9+СВЦЭМ!$D$10+'СЕТ СН'!$I$6</f>
        <v>1852.4494758599999</v>
      </c>
      <c r="U142" s="37">
        <f>SUMIFS(СВЦЭМ!$C$34:$C$777,СВЦЭМ!$A$34:$A$777,$A142,СВЦЭМ!$B$34:$B$777,U$119)+'СЕТ СН'!$I$9+СВЦЭМ!$D$10+'СЕТ СН'!$I$6</f>
        <v>1830.2856115499999</v>
      </c>
      <c r="V142" s="37">
        <f>SUMIFS(СВЦЭМ!$C$34:$C$777,СВЦЭМ!$A$34:$A$777,$A142,СВЦЭМ!$B$34:$B$777,V$119)+'СЕТ СН'!$I$9+СВЦЭМ!$D$10+'СЕТ СН'!$I$6</f>
        <v>1850.31245573</v>
      </c>
      <c r="W142" s="37">
        <f>SUMIFS(СВЦЭМ!$C$34:$C$777,СВЦЭМ!$A$34:$A$777,$A142,СВЦЭМ!$B$34:$B$777,W$119)+'СЕТ СН'!$I$9+СВЦЭМ!$D$10+'СЕТ СН'!$I$6</f>
        <v>1864.3688716699999</v>
      </c>
      <c r="X142" s="37">
        <f>SUMIFS(СВЦЭМ!$C$34:$C$777,СВЦЭМ!$A$34:$A$777,$A142,СВЦЭМ!$B$34:$B$777,X$119)+'СЕТ СН'!$I$9+СВЦЭМ!$D$10+'СЕТ СН'!$I$6</f>
        <v>1928.8406364299999</v>
      </c>
      <c r="Y142" s="37">
        <f>SUMIFS(СВЦЭМ!$C$34:$C$777,СВЦЭМ!$A$34:$A$777,$A142,СВЦЭМ!$B$34:$B$777,Y$119)+'СЕТ СН'!$I$9+СВЦЭМ!$D$10+'СЕТ СН'!$I$6</f>
        <v>1921.4069578200001</v>
      </c>
    </row>
    <row r="143" spans="1:25" ht="15.75" x14ac:dyDescent="0.2">
      <c r="A143" s="36">
        <f t="shared" si="3"/>
        <v>42606</v>
      </c>
      <c r="B143" s="37">
        <f>SUMIFS(СВЦЭМ!$C$34:$C$777,СВЦЭМ!$A$34:$A$777,$A143,СВЦЭМ!$B$34:$B$777,B$119)+'СЕТ СН'!$I$9+СВЦЭМ!$D$10+'СЕТ СН'!$I$6</f>
        <v>1998.5117967699998</v>
      </c>
      <c r="C143" s="37">
        <f>SUMIFS(СВЦЭМ!$C$34:$C$777,СВЦЭМ!$A$34:$A$777,$A143,СВЦЭМ!$B$34:$B$777,C$119)+'СЕТ СН'!$I$9+СВЦЭМ!$D$10+'СЕТ СН'!$I$6</f>
        <v>2053.2063017199998</v>
      </c>
      <c r="D143" s="37">
        <f>SUMIFS(СВЦЭМ!$C$34:$C$777,СВЦЭМ!$A$34:$A$777,$A143,СВЦЭМ!$B$34:$B$777,D$119)+'СЕТ СН'!$I$9+СВЦЭМ!$D$10+'СЕТ СН'!$I$6</f>
        <v>2048.20876808</v>
      </c>
      <c r="E143" s="37">
        <f>SUMIFS(СВЦЭМ!$C$34:$C$777,СВЦЭМ!$A$34:$A$777,$A143,СВЦЭМ!$B$34:$B$777,E$119)+'СЕТ СН'!$I$9+СВЦЭМ!$D$10+'СЕТ СН'!$I$6</f>
        <v>2056.1882185099998</v>
      </c>
      <c r="F143" s="37">
        <f>SUMIFS(СВЦЭМ!$C$34:$C$777,СВЦЭМ!$A$34:$A$777,$A143,СВЦЭМ!$B$34:$B$777,F$119)+'СЕТ СН'!$I$9+СВЦЭМ!$D$10+'СЕТ СН'!$I$6</f>
        <v>2037.75324869</v>
      </c>
      <c r="G143" s="37">
        <f>SUMIFS(СВЦЭМ!$C$34:$C$777,СВЦЭМ!$A$34:$A$777,$A143,СВЦЭМ!$B$34:$B$777,G$119)+'СЕТ СН'!$I$9+СВЦЭМ!$D$10+'СЕТ СН'!$I$6</f>
        <v>2082.6997077000001</v>
      </c>
      <c r="H143" s="37">
        <f>SUMIFS(СВЦЭМ!$C$34:$C$777,СВЦЭМ!$A$34:$A$777,$A143,СВЦЭМ!$B$34:$B$777,H$119)+'СЕТ СН'!$I$9+СВЦЭМ!$D$10+'СЕТ СН'!$I$6</f>
        <v>2027.39126734</v>
      </c>
      <c r="I143" s="37">
        <f>SUMIFS(СВЦЭМ!$C$34:$C$777,СВЦЭМ!$A$34:$A$777,$A143,СВЦЭМ!$B$34:$B$777,I$119)+'СЕТ СН'!$I$9+СВЦЭМ!$D$10+'СЕТ СН'!$I$6</f>
        <v>2009.9872623900001</v>
      </c>
      <c r="J143" s="37">
        <f>SUMIFS(СВЦЭМ!$C$34:$C$777,СВЦЭМ!$A$34:$A$777,$A143,СВЦЭМ!$B$34:$B$777,J$119)+'СЕТ СН'!$I$9+СВЦЭМ!$D$10+'СЕТ СН'!$I$6</f>
        <v>1937.6213601099998</v>
      </c>
      <c r="K143" s="37">
        <f>SUMIFS(СВЦЭМ!$C$34:$C$777,СВЦЭМ!$A$34:$A$777,$A143,СВЦЭМ!$B$34:$B$777,K$119)+'СЕТ СН'!$I$9+СВЦЭМ!$D$10+'СЕТ СН'!$I$6</f>
        <v>1863.9952754400001</v>
      </c>
      <c r="L143" s="37">
        <f>SUMIFS(СВЦЭМ!$C$34:$C$777,СВЦЭМ!$A$34:$A$777,$A143,СВЦЭМ!$B$34:$B$777,L$119)+'СЕТ СН'!$I$9+СВЦЭМ!$D$10+'СЕТ СН'!$I$6</f>
        <v>1859.13807021</v>
      </c>
      <c r="M143" s="37">
        <f>SUMIFS(СВЦЭМ!$C$34:$C$777,СВЦЭМ!$A$34:$A$777,$A143,СВЦЭМ!$B$34:$B$777,M$119)+'СЕТ СН'!$I$9+СВЦЭМ!$D$10+'СЕТ СН'!$I$6</f>
        <v>1890.09648653</v>
      </c>
      <c r="N143" s="37">
        <f>SUMIFS(СВЦЭМ!$C$34:$C$777,СВЦЭМ!$A$34:$A$777,$A143,СВЦЭМ!$B$34:$B$777,N$119)+'СЕТ СН'!$I$9+СВЦЭМ!$D$10+'СЕТ СН'!$I$6</f>
        <v>1851.9465146799998</v>
      </c>
      <c r="O143" s="37">
        <f>SUMIFS(СВЦЭМ!$C$34:$C$777,СВЦЭМ!$A$34:$A$777,$A143,СВЦЭМ!$B$34:$B$777,O$119)+'СЕТ СН'!$I$9+СВЦЭМ!$D$10+'СЕТ СН'!$I$6</f>
        <v>1907.47643541</v>
      </c>
      <c r="P143" s="37">
        <f>SUMIFS(СВЦЭМ!$C$34:$C$777,СВЦЭМ!$A$34:$A$777,$A143,СВЦЭМ!$B$34:$B$777,P$119)+'СЕТ СН'!$I$9+СВЦЭМ!$D$10+'СЕТ СН'!$I$6</f>
        <v>1929.05332245</v>
      </c>
      <c r="Q143" s="37">
        <f>SUMIFS(СВЦЭМ!$C$34:$C$777,СВЦЭМ!$A$34:$A$777,$A143,СВЦЭМ!$B$34:$B$777,Q$119)+'СЕТ СН'!$I$9+СВЦЭМ!$D$10+'СЕТ СН'!$I$6</f>
        <v>1886.0734182399999</v>
      </c>
      <c r="R143" s="37">
        <f>SUMIFS(СВЦЭМ!$C$34:$C$777,СВЦЭМ!$A$34:$A$777,$A143,СВЦЭМ!$B$34:$B$777,R$119)+'СЕТ СН'!$I$9+СВЦЭМ!$D$10+'СЕТ СН'!$I$6</f>
        <v>1856.09541926</v>
      </c>
      <c r="S143" s="37">
        <f>SUMIFS(СВЦЭМ!$C$34:$C$777,СВЦЭМ!$A$34:$A$777,$A143,СВЦЭМ!$B$34:$B$777,S$119)+'СЕТ СН'!$I$9+СВЦЭМ!$D$10+'СЕТ СН'!$I$6</f>
        <v>1825.85404152</v>
      </c>
      <c r="T143" s="37">
        <f>SUMIFS(СВЦЭМ!$C$34:$C$777,СВЦЭМ!$A$34:$A$777,$A143,СВЦЭМ!$B$34:$B$777,T$119)+'СЕТ СН'!$I$9+СВЦЭМ!$D$10+'СЕТ СН'!$I$6</f>
        <v>1851.46463797</v>
      </c>
      <c r="U143" s="37">
        <f>SUMIFS(СВЦЭМ!$C$34:$C$777,СВЦЭМ!$A$34:$A$777,$A143,СВЦЭМ!$B$34:$B$777,U$119)+'СЕТ СН'!$I$9+СВЦЭМ!$D$10+'СЕТ СН'!$I$6</f>
        <v>1861.28867823</v>
      </c>
      <c r="V143" s="37">
        <f>SUMIFS(СВЦЭМ!$C$34:$C$777,СВЦЭМ!$A$34:$A$777,$A143,СВЦЭМ!$B$34:$B$777,V$119)+'СЕТ СН'!$I$9+СВЦЭМ!$D$10+'СЕТ СН'!$I$6</f>
        <v>1889.4909047900001</v>
      </c>
      <c r="W143" s="37">
        <f>SUMIFS(СВЦЭМ!$C$34:$C$777,СВЦЭМ!$A$34:$A$777,$A143,СВЦЭМ!$B$34:$B$777,W$119)+'СЕТ СН'!$I$9+СВЦЭМ!$D$10+'СЕТ СН'!$I$6</f>
        <v>1896.59551162</v>
      </c>
      <c r="X143" s="37">
        <f>SUMIFS(СВЦЭМ!$C$34:$C$777,СВЦЭМ!$A$34:$A$777,$A143,СВЦЭМ!$B$34:$B$777,X$119)+'СЕТ СН'!$I$9+СВЦЭМ!$D$10+'СЕТ СН'!$I$6</f>
        <v>1836.8897693500001</v>
      </c>
      <c r="Y143" s="37">
        <f>SUMIFS(СВЦЭМ!$C$34:$C$777,СВЦЭМ!$A$34:$A$777,$A143,СВЦЭМ!$B$34:$B$777,Y$119)+'СЕТ СН'!$I$9+СВЦЭМ!$D$10+'СЕТ СН'!$I$6</f>
        <v>1844.79581005</v>
      </c>
    </row>
    <row r="144" spans="1:25" ht="15.75" x14ac:dyDescent="0.2">
      <c r="A144" s="36">
        <f t="shared" si="3"/>
        <v>42607</v>
      </c>
      <c r="B144" s="37">
        <f>SUMIFS(СВЦЭМ!$C$34:$C$777,СВЦЭМ!$A$34:$A$777,$A144,СВЦЭМ!$B$34:$B$777,B$119)+'СЕТ СН'!$I$9+СВЦЭМ!$D$10+'СЕТ СН'!$I$6</f>
        <v>1950.9522688299999</v>
      </c>
      <c r="C144" s="37">
        <f>SUMIFS(СВЦЭМ!$C$34:$C$777,СВЦЭМ!$A$34:$A$777,$A144,СВЦЭМ!$B$34:$B$777,C$119)+'СЕТ СН'!$I$9+СВЦЭМ!$D$10+'СЕТ СН'!$I$6</f>
        <v>2020.1316925199999</v>
      </c>
      <c r="D144" s="37">
        <f>SUMIFS(СВЦЭМ!$C$34:$C$777,СВЦЭМ!$A$34:$A$777,$A144,СВЦЭМ!$B$34:$B$777,D$119)+'СЕТ СН'!$I$9+СВЦЭМ!$D$10+'СЕТ СН'!$I$6</f>
        <v>2039.4499385199999</v>
      </c>
      <c r="E144" s="37">
        <f>SUMIFS(СВЦЭМ!$C$34:$C$777,СВЦЭМ!$A$34:$A$777,$A144,СВЦЭМ!$B$34:$B$777,E$119)+'СЕТ СН'!$I$9+СВЦЭМ!$D$10+'СЕТ СН'!$I$6</f>
        <v>2039.8867295599998</v>
      </c>
      <c r="F144" s="37">
        <f>SUMIFS(СВЦЭМ!$C$34:$C$777,СВЦЭМ!$A$34:$A$777,$A144,СВЦЭМ!$B$34:$B$777,F$119)+'СЕТ СН'!$I$9+СВЦЭМ!$D$10+'СЕТ СН'!$I$6</f>
        <v>2031.2133564999999</v>
      </c>
      <c r="G144" s="37">
        <f>SUMIFS(СВЦЭМ!$C$34:$C$777,СВЦЭМ!$A$34:$A$777,$A144,СВЦЭМ!$B$34:$B$777,G$119)+'СЕТ СН'!$I$9+СВЦЭМ!$D$10+'СЕТ СН'!$I$6</f>
        <v>2101.5126469799998</v>
      </c>
      <c r="H144" s="37">
        <f>SUMIFS(СВЦЭМ!$C$34:$C$777,СВЦЭМ!$A$34:$A$777,$A144,СВЦЭМ!$B$34:$B$777,H$119)+'СЕТ СН'!$I$9+СВЦЭМ!$D$10+'СЕТ СН'!$I$6</f>
        <v>1984.44018867</v>
      </c>
      <c r="I144" s="37">
        <f>SUMIFS(СВЦЭМ!$C$34:$C$777,СВЦЭМ!$A$34:$A$777,$A144,СВЦЭМ!$B$34:$B$777,I$119)+'СЕТ СН'!$I$9+СВЦЭМ!$D$10+'СЕТ СН'!$I$6</f>
        <v>1934.40274168</v>
      </c>
      <c r="J144" s="37">
        <f>SUMIFS(СВЦЭМ!$C$34:$C$777,СВЦЭМ!$A$34:$A$777,$A144,СВЦЭМ!$B$34:$B$777,J$119)+'СЕТ СН'!$I$9+СВЦЭМ!$D$10+'СЕТ СН'!$I$6</f>
        <v>1892.73398987</v>
      </c>
      <c r="K144" s="37">
        <f>SUMIFS(СВЦЭМ!$C$34:$C$777,СВЦЭМ!$A$34:$A$777,$A144,СВЦЭМ!$B$34:$B$777,K$119)+'СЕТ СН'!$I$9+СВЦЭМ!$D$10+'СЕТ СН'!$I$6</f>
        <v>1815.70416034</v>
      </c>
      <c r="L144" s="37">
        <f>SUMIFS(СВЦЭМ!$C$34:$C$777,СВЦЭМ!$A$34:$A$777,$A144,СВЦЭМ!$B$34:$B$777,L$119)+'СЕТ СН'!$I$9+СВЦЭМ!$D$10+'СЕТ СН'!$I$6</f>
        <v>1810.8817852899999</v>
      </c>
      <c r="M144" s="37">
        <f>SUMIFS(СВЦЭМ!$C$34:$C$777,СВЦЭМ!$A$34:$A$777,$A144,СВЦЭМ!$B$34:$B$777,M$119)+'СЕТ СН'!$I$9+СВЦЭМ!$D$10+'СЕТ СН'!$I$6</f>
        <v>1884.7539068900001</v>
      </c>
      <c r="N144" s="37">
        <f>SUMIFS(СВЦЭМ!$C$34:$C$777,СВЦЭМ!$A$34:$A$777,$A144,СВЦЭМ!$B$34:$B$777,N$119)+'СЕТ СН'!$I$9+СВЦЭМ!$D$10+'СЕТ СН'!$I$6</f>
        <v>1842.3063432899999</v>
      </c>
      <c r="O144" s="37">
        <f>SUMIFS(СВЦЭМ!$C$34:$C$777,СВЦЭМ!$A$34:$A$777,$A144,СВЦЭМ!$B$34:$B$777,O$119)+'СЕТ СН'!$I$9+СВЦЭМ!$D$10+'СЕТ СН'!$I$6</f>
        <v>1830.1117003700001</v>
      </c>
      <c r="P144" s="37">
        <f>SUMIFS(СВЦЭМ!$C$34:$C$777,СВЦЭМ!$A$34:$A$777,$A144,СВЦЭМ!$B$34:$B$777,P$119)+'СЕТ СН'!$I$9+СВЦЭМ!$D$10+'СЕТ СН'!$I$6</f>
        <v>1803.94327423</v>
      </c>
      <c r="Q144" s="37">
        <f>SUMIFS(СВЦЭМ!$C$34:$C$777,СВЦЭМ!$A$34:$A$777,$A144,СВЦЭМ!$B$34:$B$777,Q$119)+'СЕТ СН'!$I$9+СВЦЭМ!$D$10+'СЕТ СН'!$I$6</f>
        <v>1795.4306785799999</v>
      </c>
      <c r="R144" s="37">
        <f>SUMIFS(СВЦЭМ!$C$34:$C$777,СВЦЭМ!$A$34:$A$777,$A144,СВЦЭМ!$B$34:$B$777,R$119)+'СЕТ СН'!$I$9+СВЦЭМ!$D$10+'СЕТ СН'!$I$6</f>
        <v>1859.09649072</v>
      </c>
      <c r="S144" s="37">
        <f>SUMIFS(СВЦЭМ!$C$34:$C$777,СВЦЭМ!$A$34:$A$777,$A144,СВЦЭМ!$B$34:$B$777,S$119)+'СЕТ СН'!$I$9+СВЦЭМ!$D$10+'СЕТ СН'!$I$6</f>
        <v>1893.21969795</v>
      </c>
      <c r="T144" s="37">
        <f>SUMIFS(СВЦЭМ!$C$34:$C$777,СВЦЭМ!$A$34:$A$777,$A144,СВЦЭМ!$B$34:$B$777,T$119)+'СЕТ СН'!$I$9+СВЦЭМ!$D$10+'СЕТ СН'!$I$6</f>
        <v>1977.8173656200001</v>
      </c>
      <c r="U144" s="37">
        <f>SUMIFS(СВЦЭМ!$C$34:$C$777,СВЦЭМ!$A$34:$A$777,$A144,СВЦЭМ!$B$34:$B$777,U$119)+'СЕТ СН'!$I$9+СВЦЭМ!$D$10+'СЕТ СН'!$I$6</f>
        <v>1993.5096374999998</v>
      </c>
      <c r="V144" s="37">
        <f>SUMIFS(СВЦЭМ!$C$34:$C$777,СВЦЭМ!$A$34:$A$777,$A144,СВЦЭМ!$B$34:$B$777,V$119)+'СЕТ СН'!$I$9+СВЦЭМ!$D$10+'СЕТ СН'!$I$6</f>
        <v>2006.46634111</v>
      </c>
      <c r="W144" s="37">
        <f>SUMIFS(СВЦЭМ!$C$34:$C$777,СВЦЭМ!$A$34:$A$777,$A144,СВЦЭМ!$B$34:$B$777,W$119)+'СЕТ СН'!$I$9+СВЦЭМ!$D$10+'СЕТ СН'!$I$6</f>
        <v>2006.9926262899999</v>
      </c>
      <c r="X144" s="37">
        <f>SUMIFS(СВЦЭМ!$C$34:$C$777,СВЦЭМ!$A$34:$A$777,$A144,СВЦЭМ!$B$34:$B$777,X$119)+'СЕТ СН'!$I$9+СВЦЭМ!$D$10+'СЕТ СН'!$I$6</f>
        <v>1974.01089254</v>
      </c>
      <c r="Y144" s="37">
        <f>SUMIFS(СВЦЭМ!$C$34:$C$777,СВЦЭМ!$A$34:$A$777,$A144,СВЦЭМ!$B$34:$B$777,Y$119)+'СЕТ СН'!$I$9+СВЦЭМ!$D$10+'СЕТ СН'!$I$6</f>
        <v>1973.29827095</v>
      </c>
    </row>
    <row r="145" spans="1:26" ht="15.75" x14ac:dyDescent="0.2">
      <c r="A145" s="36">
        <f t="shared" si="3"/>
        <v>42608</v>
      </c>
      <c r="B145" s="37">
        <f>SUMIFS(СВЦЭМ!$C$34:$C$777,СВЦЭМ!$A$34:$A$777,$A145,СВЦЭМ!$B$34:$B$777,B$119)+'СЕТ СН'!$I$9+СВЦЭМ!$D$10+'СЕТ СН'!$I$6</f>
        <v>2067.22054269</v>
      </c>
      <c r="C145" s="37">
        <f>SUMIFS(СВЦЭМ!$C$34:$C$777,СВЦЭМ!$A$34:$A$777,$A145,СВЦЭМ!$B$34:$B$777,C$119)+'СЕТ СН'!$I$9+СВЦЭМ!$D$10+'СЕТ СН'!$I$6</f>
        <v>2127.57207333</v>
      </c>
      <c r="D145" s="37">
        <f>SUMIFS(СВЦЭМ!$C$34:$C$777,СВЦЭМ!$A$34:$A$777,$A145,СВЦЭМ!$B$34:$B$777,D$119)+'СЕТ СН'!$I$9+СВЦЭМ!$D$10+'СЕТ СН'!$I$6</f>
        <v>2178.68748426</v>
      </c>
      <c r="E145" s="37">
        <f>SUMIFS(СВЦЭМ!$C$34:$C$777,СВЦЭМ!$A$34:$A$777,$A145,СВЦЭМ!$B$34:$B$777,E$119)+'СЕТ СН'!$I$9+СВЦЭМ!$D$10+'СЕТ СН'!$I$6</f>
        <v>2180.1416183900001</v>
      </c>
      <c r="F145" s="37">
        <f>SUMIFS(СВЦЭМ!$C$34:$C$777,СВЦЭМ!$A$34:$A$777,$A145,СВЦЭМ!$B$34:$B$777,F$119)+'СЕТ СН'!$I$9+СВЦЭМ!$D$10+'СЕТ СН'!$I$6</f>
        <v>2192.6562999999996</v>
      </c>
      <c r="G145" s="37">
        <f>SUMIFS(СВЦЭМ!$C$34:$C$777,СВЦЭМ!$A$34:$A$777,$A145,СВЦЭМ!$B$34:$B$777,G$119)+'СЕТ СН'!$I$9+СВЦЭМ!$D$10+'СЕТ СН'!$I$6</f>
        <v>2224.2265313199996</v>
      </c>
      <c r="H145" s="37">
        <f>SUMIFS(СВЦЭМ!$C$34:$C$777,СВЦЭМ!$A$34:$A$777,$A145,СВЦЭМ!$B$34:$B$777,H$119)+'СЕТ СН'!$I$9+СВЦЭМ!$D$10+'СЕТ СН'!$I$6</f>
        <v>2244.1013546300001</v>
      </c>
      <c r="I145" s="37">
        <f>SUMIFS(СВЦЭМ!$C$34:$C$777,СВЦЭМ!$A$34:$A$777,$A145,СВЦЭМ!$B$34:$B$777,I$119)+'СЕТ СН'!$I$9+СВЦЭМ!$D$10+'СЕТ СН'!$I$6</f>
        <v>2088.00542146</v>
      </c>
      <c r="J145" s="37">
        <f>SUMIFS(СВЦЭМ!$C$34:$C$777,СВЦЭМ!$A$34:$A$777,$A145,СВЦЭМ!$B$34:$B$777,J$119)+'СЕТ СН'!$I$9+СВЦЭМ!$D$10+'СЕТ СН'!$I$6</f>
        <v>1947.1313780400001</v>
      </c>
      <c r="K145" s="37">
        <f>SUMIFS(СВЦЭМ!$C$34:$C$777,СВЦЭМ!$A$34:$A$777,$A145,СВЦЭМ!$B$34:$B$777,K$119)+'СЕТ СН'!$I$9+СВЦЭМ!$D$10+'СЕТ СН'!$I$6</f>
        <v>1896.6419443699999</v>
      </c>
      <c r="L145" s="37">
        <f>SUMIFS(СВЦЭМ!$C$34:$C$777,СВЦЭМ!$A$34:$A$777,$A145,СВЦЭМ!$B$34:$B$777,L$119)+'СЕТ СН'!$I$9+СВЦЭМ!$D$10+'СЕТ СН'!$I$6</f>
        <v>1918.5366765599999</v>
      </c>
      <c r="M145" s="37">
        <f>SUMIFS(СВЦЭМ!$C$34:$C$777,СВЦЭМ!$A$34:$A$777,$A145,СВЦЭМ!$B$34:$B$777,M$119)+'СЕТ СН'!$I$9+СВЦЭМ!$D$10+'СЕТ СН'!$I$6</f>
        <v>2018.2765897300001</v>
      </c>
      <c r="N145" s="37">
        <f>SUMIFS(СВЦЭМ!$C$34:$C$777,СВЦЭМ!$A$34:$A$777,$A145,СВЦЭМ!$B$34:$B$777,N$119)+'СЕТ СН'!$I$9+СВЦЭМ!$D$10+'СЕТ СН'!$I$6</f>
        <v>1924.4395454800001</v>
      </c>
      <c r="O145" s="37">
        <f>SUMIFS(СВЦЭМ!$C$34:$C$777,СВЦЭМ!$A$34:$A$777,$A145,СВЦЭМ!$B$34:$B$777,O$119)+'СЕТ СН'!$I$9+СВЦЭМ!$D$10+'СЕТ СН'!$I$6</f>
        <v>2165.19891078</v>
      </c>
      <c r="P145" s="37">
        <f>SUMIFS(СВЦЭМ!$C$34:$C$777,СВЦЭМ!$A$34:$A$777,$A145,СВЦЭМ!$B$34:$B$777,P$119)+'СЕТ СН'!$I$9+СВЦЭМ!$D$10+'СЕТ СН'!$I$6</f>
        <v>2296.6195873300003</v>
      </c>
      <c r="Q145" s="37">
        <f>SUMIFS(СВЦЭМ!$C$34:$C$777,СВЦЭМ!$A$34:$A$777,$A145,СВЦЭМ!$B$34:$B$777,Q$119)+'СЕТ СН'!$I$9+СВЦЭМ!$D$10+'СЕТ СН'!$I$6</f>
        <v>2022.8960517199998</v>
      </c>
      <c r="R145" s="37">
        <f>SUMIFS(СВЦЭМ!$C$34:$C$777,СВЦЭМ!$A$34:$A$777,$A145,СВЦЭМ!$B$34:$B$777,R$119)+'СЕТ СН'!$I$9+СВЦЭМ!$D$10+'СЕТ СН'!$I$6</f>
        <v>1885.4033463199999</v>
      </c>
      <c r="S145" s="37">
        <f>SUMIFS(СВЦЭМ!$C$34:$C$777,СВЦЭМ!$A$34:$A$777,$A145,СВЦЭМ!$B$34:$B$777,S$119)+'СЕТ СН'!$I$9+СВЦЭМ!$D$10+'СЕТ СН'!$I$6</f>
        <v>1946.0291114000001</v>
      </c>
      <c r="T145" s="37">
        <f>SUMIFS(СВЦЭМ!$C$34:$C$777,СВЦЭМ!$A$34:$A$777,$A145,СВЦЭМ!$B$34:$B$777,T$119)+'СЕТ СН'!$I$9+СВЦЭМ!$D$10+'СЕТ СН'!$I$6</f>
        <v>1931.3341388599999</v>
      </c>
      <c r="U145" s="37">
        <f>SUMIFS(СВЦЭМ!$C$34:$C$777,СВЦЭМ!$A$34:$A$777,$A145,СВЦЭМ!$B$34:$B$777,U$119)+'СЕТ СН'!$I$9+СВЦЭМ!$D$10+'СЕТ СН'!$I$6</f>
        <v>1992.25511895</v>
      </c>
      <c r="V145" s="37">
        <f>SUMIFS(СВЦЭМ!$C$34:$C$777,СВЦЭМ!$A$34:$A$777,$A145,СВЦЭМ!$B$34:$B$777,V$119)+'СЕТ СН'!$I$9+СВЦЭМ!$D$10+'СЕТ СН'!$I$6</f>
        <v>2025.8764689999998</v>
      </c>
      <c r="W145" s="37">
        <f>SUMIFS(СВЦЭМ!$C$34:$C$777,СВЦЭМ!$A$34:$A$777,$A145,СВЦЭМ!$B$34:$B$777,W$119)+'СЕТ СН'!$I$9+СВЦЭМ!$D$10+'СЕТ СН'!$I$6</f>
        <v>1983.4806610800001</v>
      </c>
      <c r="X145" s="37">
        <f>SUMIFS(СВЦЭМ!$C$34:$C$777,СВЦЭМ!$A$34:$A$777,$A145,СВЦЭМ!$B$34:$B$777,X$119)+'СЕТ СН'!$I$9+СВЦЭМ!$D$10+'СЕТ СН'!$I$6</f>
        <v>1939.8812121599999</v>
      </c>
      <c r="Y145" s="37">
        <f>SUMIFS(СВЦЭМ!$C$34:$C$777,СВЦЭМ!$A$34:$A$777,$A145,СВЦЭМ!$B$34:$B$777,Y$119)+'СЕТ СН'!$I$9+СВЦЭМ!$D$10+'СЕТ СН'!$I$6</f>
        <v>1894.9614993999999</v>
      </c>
    </row>
    <row r="146" spans="1:26" ht="15.75" x14ac:dyDescent="0.2">
      <c r="A146" s="36">
        <f t="shared" si="3"/>
        <v>42609</v>
      </c>
      <c r="B146" s="37">
        <f>SUMIFS(СВЦЭМ!$C$34:$C$777,СВЦЭМ!$A$34:$A$777,$A146,СВЦЭМ!$B$34:$B$777,B$119)+'СЕТ СН'!$I$9+СВЦЭМ!$D$10+'СЕТ СН'!$I$6</f>
        <v>1972.4367778400001</v>
      </c>
      <c r="C146" s="37">
        <f>SUMIFS(СВЦЭМ!$C$34:$C$777,СВЦЭМ!$A$34:$A$777,$A146,СВЦЭМ!$B$34:$B$777,C$119)+'СЕТ СН'!$I$9+СВЦЭМ!$D$10+'СЕТ СН'!$I$6</f>
        <v>2022.07648621</v>
      </c>
      <c r="D146" s="37">
        <f>SUMIFS(СВЦЭМ!$C$34:$C$777,СВЦЭМ!$A$34:$A$777,$A146,СВЦЭМ!$B$34:$B$777,D$119)+'СЕТ СН'!$I$9+СВЦЭМ!$D$10+'СЕТ СН'!$I$6</f>
        <v>2068.3924396799998</v>
      </c>
      <c r="E146" s="37">
        <f>SUMIFS(СВЦЭМ!$C$34:$C$777,СВЦЭМ!$A$34:$A$777,$A146,СВЦЭМ!$B$34:$B$777,E$119)+'СЕТ СН'!$I$9+СВЦЭМ!$D$10+'СЕТ СН'!$I$6</f>
        <v>2089.4608719500002</v>
      </c>
      <c r="F146" s="37">
        <f>SUMIFS(СВЦЭМ!$C$34:$C$777,СВЦЭМ!$A$34:$A$777,$A146,СВЦЭМ!$B$34:$B$777,F$119)+'СЕТ СН'!$I$9+СВЦЭМ!$D$10+'СЕТ СН'!$I$6</f>
        <v>2090.0507899300001</v>
      </c>
      <c r="G146" s="37">
        <f>SUMIFS(СВЦЭМ!$C$34:$C$777,СВЦЭМ!$A$34:$A$777,$A146,СВЦЭМ!$B$34:$B$777,G$119)+'СЕТ СН'!$I$9+СВЦЭМ!$D$10+'СЕТ СН'!$I$6</f>
        <v>2092.7092262000001</v>
      </c>
      <c r="H146" s="37">
        <f>SUMIFS(СВЦЭМ!$C$34:$C$777,СВЦЭМ!$A$34:$A$777,$A146,СВЦЭМ!$B$34:$B$777,H$119)+'СЕТ СН'!$I$9+СВЦЭМ!$D$10+'СЕТ СН'!$I$6</f>
        <v>2075.60813487</v>
      </c>
      <c r="I146" s="37">
        <f>SUMIFS(СВЦЭМ!$C$34:$C$777,СВЦЭМ!$A$34:$A$777,$A146,СВЦЭМ!$B$34:$B$777,I$119)+'СЕТ СН'!$I$9+СВЦЭМ!$D$10+'СЕТ СН'!$I$6</f>
        <v>2069.5153440599997</v>
      </c>
      <c r="J146" s="37">
        <f>SUMIFS(СВЦЭМ!$C$34:$C$777,СВЦЭМ!$A$34:$A$777,$A146,СВЦЭМ!$B$34:$B$777,J$119)+'СЕТ СН'!$I$9+СВЦЭМ!$D$10+'СЕТ СН'!$I$6</f>
        <v>2015.01773288</v>
      </c>
      <c r="K146" s="37">
        <f>SUMIFS(СВЦЭМ!$C$34:$C$777,СВЦЭМ!$A$34:$A$777,$A146,СВЦЭМ!$B$34:$B$777,K$119)+'СЕТ СН'!$I$9+СВЦЭМ!$D$10+'СЕТ СН'!$I$6</f>
        <v>1950.5527302099999</v>
      </c>
      <c r="L146" s="37">
        <f>SUMIFS(СВЦЭМ!$C$34:$C$777,СВЦЭМ!$A$34:$A$777,$A146,СВЦЭМ!$B$34:$B$777,L$119)+'СЕТ СН'!$I$9+СВЦЭМ!$D$10+'СЕТ СН'!$I$6</f>
        <v>2002.44844595</v>
      </c>
      <c r="M146" s="37">
        <f>SUMIFS(СВЦЭМ!$C$34:$C$777,СВЦЭМ!$A$34:$A$777,$A146,СВЦЭМ!$B$34:$B$777,M$119)+'СЕТ СН'!$I$9+СВЦЭМ!$D$10+'СЕТ СН'!$I$6</f>
        <v>2103.3122009999997</v>
      </c>
      <c r="N146" s="37">
        <f>SUMIFS(СВЦЭМ!$C$34:$C$777,СВЦЭМ!$A$34:$A$777,$A146,СВЦЭМ!$B$34:$B$777,N$119)+'СЕТ СН'!$I$9+СВЦЭМ!$D$10+'СЕТ СН'!$I$6</f>
        <v>2115.27007379</v>
      </c>
      <c r="O146" s="37">
        <f>SUMIFS(СВЦЭМ!$C$34:$C$777,СВЦЭМ!$A$34:$A$777,$A146,СВЦЭМ!$B$34:$B$777,O$119)+'СЕТ СН'!$I$9+СВЦЭМ!$D$10+'СЕТ СН'!$I$6</f>
        <v>2197.9100595999998</v>
      </c>
      <c r="P146" s="37">
        <f>SUMIFS(СВЦЭМ!$C$34:$C$777,СВЦЭМ!$A$34:$A$777,$A146,СВЦЭМ!$B$34:$B$777,P$119)+'СЕТ СН'!$I$9+СВЦЭМ!$D$10+'СЕТ СН'!$I$6</f>
        <v>2057.5655929200002</v>
      </c>
      <c r="Q146" s="37">
        <f>SUMIFS(СВЦЭМ!$C$34:$C$777,СВЦЭМ!$A$34:$A$777,$A146,СВЦЭМ!$B$34:$B$777,Q$119)+'СЕТ СН'!$I$9+СВЦЭМ!$D$10+'СЕТ СН'!$I$6</f>
        <v>2035.4825486</v>
      </c>
      <c r="R146" s="37">
        <f>SUMIFS(СВЦЭМ!$C$34:$C$777,СВЦЭМ!$A$34:$A$777,$A146,СВЦЭМ!$B$34:$B$777,R$119)+'СЕТ СН'!$I$9+СВЦЭМ!$D$10+'СЕТ СН'!$I$6</f>
        <v>2016.47373326</v>
      </c>
      <c r="S146" s="37">
        <f>SUMIFS(СВЦЭМ!$C$34:$C$777,СВЦЭМ!$A$34:$A$777,$A146,СВЦЭМ!$B$34:$B$777,S$119)+'СЕТ СН'!$I$9+СВЦЭМ!$D$10+'СЕТ СН'!$I$6</f>
        <v>2002.54818974</v>
      </c>
      <c r="T146" s="37">
        <f>SUMIFS(СВЦЭМ!$C$34:$C$777,СВЦЭМ!$A$34:$A$777,$A146,СВЦЭМ!$B$34:$B$777,T$119)+'СЕТ СН'!$I$9+СВЦЭМ!$D$10+'СЕТ СН'!$I$6</f>
        <v>2024.9293798799999</v>
      </c>
      <c r="U146" s="37">
        <f>SUMIFS(СВЦЭМ!$C$34:$C$777,СВЦЭМ!$A$34:$A$777,$A146,СВЦЭМ!$B$34:$B$777,U$119)+'СЕТ СН'!$I$9+СВЦЭМ!$D$10+'СЕТ СН'!$I$6</f>
        <v>2012.5164502100001</v>
      </c>
      <c r="V146" s="37">
        <f>SUMIFS(СВЦЭМ!$C$34:$C$777,СВЦЭМ!$A$34:$A$777,$A146,СВЦЭМ!$B$34:$B$777,V$119)+'СЕТ СН'!$I$9+СВЦЭМ!$D$10+'СЕТ СН'!$I$6</f>
        <v>2030.65547584</v>
      </c>
      <c r="W146" s="37">
        <f>SUMIFS(СВЦЭМ!$C$34:$C$777,СВЦЭМ!$A$34:$A$777,$A146,СВЦЭМ!$B$34:$B$777,W$119)+'СЕТ СН'!$I$9+СВЦЭМ!$D$10+'СЕТ СН'!$I$6</f>
        <v>2065.6091034199999</v>
      </c>
      <c r="X146" s="37">
        <f>SUMIFS(СВЦЭМ!$C$34:$C$777,СВЦЭМ!$A$34:$A$777,$A146,СВЦЭМ!$B$34:$B$777,X$119)+'СЕТ СН'!$I$9+СВЦЭМ!$D$10+'СЕТ СН'!$I$6</f>
        <v>1984.86329946</v>
      </c>
      <c r="Y146" s="37">
        <f>SUMIFS(СВЦЭМ!$C$34:$C$777,СВЦЭМ!$A$34:$A$777,$A146,СВЦЭМ!$B$34:$B$777,Y$119)+'СЕТ СН'!$I$9+СВЦЭМ!$D$10+'СЕТ СН'!$I$6</f>
        <v>2002.10759117</v>
      </c>
    </row>
    <row r="147" spans="1:26" ht="15.75" x14ac:dyDescent="0.2">
      <c r="A147" s="36">
        <f t="shared" si="3"/>
        <v>42610</v>
      </c>
      <c r="B147" s="37">
        <f>SUMIFS(СВЦЭМ!$C$34:$C$777,СВЦЭМ!$A$34:$A$777,$A147,СВЦЭМ!$B$34:$B$777,B$119)+'СЕТ СН'!$I$9+СВЦЭМ!$D$10+'СЕТ СН'!$I$6</f>
        <v>2107.3912561500001</v>
      </c>
      <c r="C147" s="37">
        <f>SUMIFS(СВЦЭМ!$C$34:$C$777,СВЦЭМ!$A$34:$A$777,$A147,СВЦЭМ!$B$34:$B$777,C$119)+'СЕТ СН'!$I$9+СВЦЭМ!$D$10+'СЕТ СН'!$I$6</f>
        <v>2255.5328594900002</v>
      </c>
      <c r="D147" s="37">
        <f>SUMIFS(СВЦЭМ!$C$34:$C$777,СВЦЭМ!$A$34:$A$777,$A147,СВЦЭМ!$B$34:$B$777,D$119)+'СЕТ СН'!$I$9+СВЦЭМ!$D$10+'СЕТ СН'!$I$6</f>
        <v>2306.1059246599998</v>
      </c>
      <c r="E147" s="37">
        <f>SUMIFS(СВЦЭМ!$C$34:$C$777,СВЦЭМ!$A$34:$A$777,$A147,СВЦЭМ!$B$34:$B$777,E$119)+'СЕТ СН'!$I$9+СВЦЭМ!$D$10+'СЕТ СН'!$I$6</f>
        <v>2285.2096352899998</v>
      </c>
      <c r="F147" s="37">
        <f>SUMIFS(СВЦЭМ!$C$34:$C$777,СВЦЭМ!$A$34:$A$777,$A147,СВЦЭМ!$B$34:$B$777,F$119)+'СЕТ СН'!$I$9+СВЦЭМ!$D$10+'СЕТ СН'!$I$6</f>
        <v>2292.2894784099999</v>
      </c>
      <c r="G147" s="37">
        <f>SUMIFS(СВЦЭМ!$C$34:$C$777,СВЦЭМ!$A$34:$A$777,$A147,СВЦЭМ!$B$34:$B$777,G$119)+'СЕТ СН'!$I$9+СВЦЭМ!$D$10+'СЕТ СН'!$I$6</f>
        <v>2294.7732550299997</v>
      </c>
      <c r="H147" s="37">
        <f>SUMIFS(СВЦЭМ!$C$34:$C$777,СВЦЭМ!$A$34:$A$777,$A147,СВЦЭМ!$B$34:$B$777,H$119)+'СЕТ СН'!$I$9+СВЦЭМ!$D$10+'СЕТ СН'!$I$6</f>
        <v>2270.1524421200002</v>
      </c>
      <c r="I147" s="37">
        <f>SUMIFS(СВЦЭМ!$C$34:$C$777,СВЦЭМ!$A$34:$A$777,$A147,СВЦЭМ!$B$34:$B$777,I$119)+'СЕТ СН'!$I$9+СВЦЭМ!$D$10+'СЕТ СН'!$I$6</f>
        <v>2235.1210283</v>
      </c>
      <c r="J147" s="37">
        <f>SUMIFS(СВЦЭМ!$C$34:$C$777,СВЦЭМ!$A$34:$A$777,$A147,СВЦЭМ!$B$34:$B$777,J$119)+'СЕТ СН'!$I$9+СВЦЭМ!$D$10+'СЕТ СН'!$I$6</f>
        <v>2160.6601939900002</v>
      </c>
      <c r="K147" s="37">
        <f>SUMIFS(СВЦЭМ!$C$34:$C$777,СВЦЭМ!$A$34:$A$777,$A147,СВЦЭМ!$B$34:$B$777,K$119)+'СЕТ СН'!$I$9+СВЦЭМ!$D$10+'СЕТ СН'!$I$6</f>
        <v>2089.6714385300002</v>
      </c>
      <c r="L147" s="37">
        <f>SUMIFS(СВЦЭМ!$C$34:$C$777,СВЦЭМ!$A$34:$A$777,$A147,СВЦЭМ!$B$34:$B$777,L$119)+'СЕТ СН'!$I$9+СВЦЭМ!$D$10+'СЕТ СН'!$I$6</f>
        <v>2053.0763690599997</v>
      </c>
      <c r="M147" s="37">
        <f>SUMIFS(СВЦЭМ!$C$34:$C$777,СВЦЭМ!$A$34:$A$777,$A147,СВЦЭМ!$B$34:$B$777,M$119)+'СЕТ СН'!$I$9+СВЦЭМ!$D$10+'СЕТ СН'!$I$6</f>
        <v>2027.02620168</v>
      </c>
      <c r="N147" s="37">
        <f>SUMIFS(СВЦЭМ!$C$34:$C$777,СВЦЭМ!$A$34:$A$777,$A147,СВЦЭМ!$B$34:$B$777,N$119)+'СЕТ СН'!$I$9+СВЦЭМ!$D$10+'СЕТ СН'!$I$6</f>
        <v>2036.33944419</v>
      </c>
      <c r="O147" s="37">
        <f>SUMIFS(СВЦЭМ!$C$34:$C$777,СВЦЭМ!$A$34:$A$777,$A147,СВЦЭМ!$B$34:$B$777,O$119)+'СЕТ СН'!$I$9+СВЦЭМ!$D$10+'СЕТ СН'!$I$6</f>
        <v>2058.8450824399997</v>
      </c>
      <c r="P147" s="37">
        <f>SUMIFS(СВЦЭМ!$C$34:$C$777,СВЦЭМ!$A$34:$A$777,$A147,СВЦЭМ!$B$34:$B$777,P$119)+'СЕТ СН'!$I$9+СВЦЭМ!$D$10+'СЕТ СН'!$I$6</f>
        <v>2134.9357928500003</v>
      </c>
      <c r="Q147" s="37">
        <f>SUMIFS(СВЦЭМ!$C$34:$C$777,СВЦЭМ!$A$34:$A$777,$A147,СВЦЭМ!$B$34:$B$777,Q$119)+'СЕТ СН'!$I$9+СВЦЭМ!$D$10+'СЕТ СН'!$I$6</f>
        <v>2106.2364383399999</v>
      </c>
      <c r="R147" s="37">
        <f>SUMIFS(СВЦЭМ!$C$34:$C$777,СВЦЭМ!$A$34:$A$777,$A147,СВЦЭМ!$B$34:$B$777,R$119)+'СЕТ СН'!$I$9+СВЦЭМ!$D$10+'СЕТ СН'!$I$6</f>
        <v>2061.7463009499997</v>
      </c>
      <c r="S147" s="37">
        <f>SUMIFS(СВЦЭМ!$C$34:$C$777,СВЦЭМ!$A$34:$A$777,$A147,СВЦЭМ!$B$34:$B$777,S$119)+'СЕТ СН'!$I$9+СВЦЭМ!$D$10+'СЕТ СН'!$I$6</f>
        <v>2038.40705129</v>
      </c>
      <c r="T147" s="37">
        <f>SUMIFS(СВЦЭМ!$C$34:$C$777,СВЦЭМ!$A$34:$A$777,$A147,СВЦЭМ!$B$34:$B$777,T$119)+'СЕТ СН'!$I$9+СВЦЭМ!$D$10+'СЕТ СН'!$I$6</f>
        <v>2029.4495755799999</v>
      </c>
      <c r="U147" s="37">
        <f>SUMIFS(СВЦЭМ!$C$34:$C$777,СВЦЭМ!$A$34:$A$777,$A147,СВЦЭМ!$B$34:$B$777,U$119)+'СЕТ СН'!$I$9+СВЦЭМ!$D$10+'СЕТ СН'!$I$6</f>
        <v>1999.6149184400001</v>
      </c>
      <c r="V147" s="37">
        <f>SUMIFS(СВЦЭМ!$C$34:$C$777,СВЦЭМ!$A$34:$A$777,$A147,СВЦЭМ!$B$34:$B$777,V$119)+'СЕТ СН'!$I$9+СВЦЭМ!$D$10+'СЕТ СН'!$I$6</f>
        <v>1970.3510043199999</v>
      </c>
      <c r="W147" s="37">
        <f>SUMIFS(СВЦЭМ!$C$34:$C$777,СВЦЭМ!$A$34:$A$777,$A147,СВЦЭМ!$B$34:$B$777,W$119)+'СЕТ СН'!$I$9+СВЦЭМ!$D$10+'СЕТ СН'!$I$6</f>
        <v>2116.85059215</v>
      </c>
      <c r="X147" s="37">
        <f>SUMIFS(СВЦЭМ!$C$34:$C$777,СВЦЭМ!$A$34:$A$777,$A147,СВЦЭМ!$B$34:$B$777,X$119)+'СЕТ СН'!$I$9+СВЦЭМ!$D$10+'СЕТ СН'!$I$6</f>
        <v>2004.6624663799998</v>
      </c>
      <c r="Y147" s="37">
        <f>SUMIFS(СВЦЭМ!$C$34:$C$777,СВЦЭМ!$A$34:$A$777,$A147,СВЦЭМ!$B$34:$B$777,Y$119)+'СЕТ СН'!$I$9+СВЦЭМ!$D$10+'СЕТ СН'!$I$6</f>
        <v>2012.01326234</v>
      </c>
    </row>
    <row r="148" spans="1:26" ht="15.75" x14ac:dyDescent="0.2">
      <c r="A148" s="36">
        <f t="shared" si="3"/>
        <v>42611</v>
      </c>
      <c r="B148" s="37">
        <f>SUMIFS(СВЦЭМ!$C$34:$C$777,СВЦЭМ!$A$34:$A$777,$A148,СВЦЭМ!$B$34:$B$777,B$119)+'СЕТ СН'!$I$9+СВЦЭМ!$D$10+'СЕТ СН'!$I$6</f>
        <v>2095.8169309899999</v>
      </c>
      <c r="C148" s="37">
        <f>SUMIFS(СВЦЭМ!$C$34:$C$777,СВЦЭМ!$A$34:$A$777,$A148,СВЦЭМ!$B$34:$B$777,C$119)+'СЕТ СН'!$I$9+СВЦЭМ!$D$10+'СЕТ СН'!$I$6</f>
        <v>2152.33271689</v>
      </c>
      <c r="D148" s="37">
        <f>SUMIFS(СВЦЭМ!$C$34:$C$777,СВЦЭМ!$A$34:$A$777,$A148,СВЦЭМ!$B$34:$B$777,D$119)+'СЕТ СН'!$I$9+СВЦЭМ!$D$10+'СЕТ СН'!$I$6</f>
        <v>2181.07063982</v>
      </c>
      <c r="E148" s="37">
        <f>SUMIFS(СВЦЭМ!$C$34:$C$777,СВЦЭМ!$A$34:$A$777,$A148,СВЦЭМ!$B$34:$B$777,E$119)+'СЕТ СН'!$I$9+СВЦЭМ!$D$10+'СЕТ СН'!$I$6</f>
        <v>2174.0176883200002</v>
      </c>
      <c r="F148" s="37">
        <f>SUMIFS(СВЦЭМ!$C$34:$C$777,СВЦЭМ!$A$34:$A$777,$A148,СВЦЭМ!$B$34:$B$777,F$119)+'СЕТ СН'!$I$9+СВЦЭМ!$D$10+'СЕТ СН'!$I$6</f>
        <v>2172.7109724399998</v>
      </c>
      <c r="G148" s="37">
        <f>SUMIFS(СВЦЭМ!$C$34:$C$777,СВЦЭМ!$A$34:$A$777,$A148,СВЦЭМ!$B$34:$B$777,G$119)+'СЕТ СН'!$I$9+СВЦЭМ!$D$10+'СЕТ СН'!$I$6</f>
        <v>2173.5160915899996</v>
      </c>
      <c r="H148" s="37">
        <f>SUMIFS(СВЦЭМ!$C$34:$C$777,СВЦЭМ!$A$34:$A$777,$A148,СВЦЭМ!$B$34:$B$777,H$119)+'СЕТ СН'!$I$9+СВЦЭМ!$D$10+'СЕТ СН'!$I$6</f>
        <v>2214.88597119</v>
      </c>
      <c r="I148" s="37">
        <f>SUMIFS(СВЦЭМ!$C$34:$C$777,СВЦЭМ!$A$34:$A$777,$A148,СВЦЭМ!$B$34:$B$777,I$119)+'СЕТ СН'!$I$9+СВЦЭМ!$D$10+'СЕТ СН'!$I$6</f>
        <v>2097.8721373099997</v>
      </c>
      <c r="J148" s="37">
        <f>SUMIFS(СВЦЭМ!$C$34:$C$777,СВЦЭМ!$A$34:$A$777,$A148,СВЦЭМ!$B$34:$B$777,J$119)+'СЕТ СН'!$I$9+СВЦЭМ!$D$10+'СЕТ СН'!$I$6</f>
        <v>2076.6746564499999</v>
      </c>
      <c r="K148" s="37">
        <f>SUMIFS(СВЦЭМ!$C$34:$C$777,СВЦЭМ!$A$34:$A$777,$A148,СВЦЭМ!$B$34:$B$777,K$119)+'СЕТ СН'!$I$9+СВЦЭМ!$D$10+'СЕТ СН'!$I$6</f>
        <v>2024.3023502400001</v>
      </c>
      <c r="L148" s="37">
        <f>SUMIFS(СВЦЭМ!$C$34:$C$777,СВЦЭМ!$A$34:$A$777,$A148,СВЦЭМ!$B$34:$B$777,L$119)+'СЕТ СН'!$I$9+СВЦЭМ!$D$10+'СЕТ СН'!$I$6</f>
        <v>2118.0132650400001</v>
      </c>
      <c r="M148" s="37">
        <f>SUMIFS(СВЦЭМ!$C$34:$C$777,СВЦЭМ!$A$34:$A$777,$A148,СВЦЭМ!$B$34:$B$777,M$119)+'СЕТ СН'!$I$9+СВЦЭМ!$D$10+'СЕТ СН'!$I$6</f>
        <v>2132.5422710900002</v>
      </c>
      <c r="N148" s="37">
        <f>SUMIFS(СВЦЭМ!$C$34:$C$777,СВЦЭМ!$A$34:$A$777,$A148,СВЦЭМ!$B$34:$B$777,N$119)+'СЕТ СН'!$I$9+СВЦЭМ!$D$10+'СЕТ СН'!$I$6</f>
        <v>2114.0282416099999</v>
      </c>
      <c r="O148" s="37">
        <f>SUMIFS(СВЦЭМ!$C$34:$C$777,СВЦЭМ!$A$34:$A$777,$A148,СВЦЭМ!$B$34:$B$777,O$119)+'СЕТ СН'!$I$9+СВЦЭМ!$D$10+'СЕТ СН'!$I$6</f>
        <v>2127.3651088899996</v>
      </c>
      <c r="P148" s="37">
        <f>SUMIFS(СВЦЭМ!$C$34:$C$777,СВЦЭМ!$A$34:$A$777,$A148,СВЦЭМ!$B$34:$B$777,P$119)+'СЕТ СН'!$I$9+СВЦЭМ!$D$10+'СЕТ СН'!$I$6</f>
        <v>2094.25303085</v>
      </c>
      <c r="Q148" s="37">
        <f>SUMIFS(СВЦЭМ!$C$34:$C$777,СВЦЭМ!$A$34:$A$777,$A148,СВЦЭМ!$B$34:$B$777,Q$119)+'СЕТ СН'!$I$9+СВЦЭМ!$D$10+'СЕТ СН'!$I$6</f>
        <v>2026.46219333</v>
      </c>
      <c r="R148" s="37">
        <f>SUMIFS(СВЦЭМ!$C$34:$C$777,СВЦЭМ!$A$34:$A$777,$A148,СВЦЭМ!$B$34:$B$777,R$119)+'СЕТ СН'!$I$9+СВЦЭМ!$D$10+'СЕТ СН'!$I$6</f>
        <v>2021.93777318</v>
      </c>
      <c r="S148" s="37">
        <f>SUMIFS(СВЦЭМ!$C$34:$C$777,СВЦЭМ!$A$34:$A$777,$A148,СВЦЭМ!$B$34:$B$777,S$119)+'СЕТ СН'!$I$9+СВЦЭМ!$D$10+'СЕТ СН'!$I$6</f>
        <v>2066.9969973100001</v>
      </c>
      <c r="T148" s="37">
        <f>SUMIFS(СВЦЭМ!$C$34:$C$777,СВЦЭМ!$A$34:$A$777,$A148,СВЦЭМ!$B$34:$B$777,T$119)+'СЕТ СН'!$I$9+СВЦЭМ!$D$10+'СЕТ СН'!$I$6</f>
        <v>2049.6799372</v>
      </c>
      <c r="U148" s="37">
        <f>SUMIFS(СВЦЭМ!$C$34:$C$777,СВЦЭМ!$A$34:$A$777,$A148,СВЦЭМ!$B$34:$B$777,U$119)+'СЕТ СН'!$I$9+СВЦЭМ!$D$10+'СЕТ СН'!$I$6</f>
        <v>2034.2104666299999</v>
      </c>
      <c r="V148" s="37">
        <f>SUMIFS(СВЦЭМ!$C$34:$C$777,СВЦЭМ!$A$34:$A$777,$A148,СВЦЭМ!$B$34:$B$777,V$119)+'СЕТ СН'!$I$9+СВЦЭМ!$D$10+'СЕТ СН'!$I$6</f>
        <v>2057.50402829</v>
      </c>
      <c r="W148" s="37">
        <f>SUMIFS(СВЦЭМ!$C$34:$C$777,СВЦЭМ!$A$34:$A$777,$A148,СВЦЭМ!$B$34:$B$777,W$119)+'СЕТ СН'!$I$9+СВЦЭМ!$D$10+'СЕТ СН'!$I$6</f>
        <v>2048.3607449000001</v>
      </c>
      <c r="X148" s="37">
        <f>SUMIFS(СВЦЭМ!$C$34:$C$777,СВЦЭМ!$A$34:$A$777,$A148,СВЦЭМ!$B$34:$B$777,X$119)+'СЕТ СН'!$I$9+СВЦЭМ!$D$10+'СЕТ СН'!$I$6</f>
        <v>2010.5811291099999</v>
      </c>
      <c r="Y148" s="37">
        <f>SUMIFS(СВЦЭМ!$C$34:$C$777,СВЦЭМ!$A$34:$A$777,$A148,СВЦЭМ!$B$34:$B$777,Y$119)+'СЕТ СН'!$I$9+СВЦЭМ!$D$10+'СЕТ СН'!$I$6</f>
        <v>1984.2032353999998</v>
      </c>
    </row>
    <row r="149" spans="1:26" ht="15.75" x14ac:dyDescent="0.2">
      <c r="A149" s="36">
        <f t="shared" si="3"/>
        <v>42612</v>
      </c>
      <c r="B149" s="37">
        <f>SUMIFS(СВЦЭМ!$C$34:$C$777,СВЦЭМ!$A$34:$A$777,$A149,СВЦЭМ!$B$34:$B$777,B$119)+'СЕТ СН'!$I$9+СВЦЭМ!$D$10+'СЕТ СН'!$I$6</f>
        <v>2052.3468756500001</v>
      </c>
      <c r="C149" s="37">
        <f>SUMIFS(СВЦЭМ!$C$34:$C$777,СВЦЭМ!$A$34:$A$777,$A149,СВЦЭМ!$B$34:$B$777,C$119)+'СЕТ СН'!$I$9+СВЦЭМ!$D$10+'СЕТ СН'!$I$6</f>
        <v>2129.9468624900001</v>
      </c>
      <c r="D149" s="37">
        <f>SUMIFS(СВЦЭМ!$C$34:$C$777,СВЦЭМ!$A$34:$A$777,$A149,СВЦЭМ!$B$34:$B$777,D$119)+'СЕТ СН'!$I$9+СВЦЭМ!$D$10+'СЕТ СН'!$I$6</f>
        <v>2173.1935353700001</v>
      </c>
      <c r="E149" s="37">
        <f>SUMIFS(СВЦЭМ!$C$34:$C$777,СВЦЭМ!$A$34:$A$777,$A149,СВЦЭМ!$B$34:$B$777,E$119)+'СЕТ СН'!$I$9+СВЦЭМ!$D$10+'СЕТ СН'!$I$6</f>
        <v>2203.4206834300003</v>
      </c>
      <c r="F149" s="37">
        <f>SUMIFS(СВЦЭМ!$C$34:$C$777,СВЦЭМ!$A$34:$A$777,$A149,СВЦЭМ!$B$34:$B$777,F$119)+'СЕТ СН'!$I$9+СВЦЭМ!$D$10+'СЕТ СН'!$I$6</f>
        <v>2150.0683293499997</v>
      </c>
      <c r="G149" s="37">
        <f>SUMIFS(СВЦЭМ!$C$34:$C$777,СВЦЭМ!$A$34:$A$777,$A149,СВЦЭМ!$B$34:$B$777,G$119)+'СЕТ СН'!$I$9+СВЦЭМ!$D$10+'СЕТ СН'!$I$6</f>
        <v>2134.0676971299999</v>
      </c>
      <c r="H149" s="37">
        <f>SUMIFS(СВЦЭМ!$C$34:$C$777,СВЦЭМ!$A$34:$A$777,$A149,СВЦЭМ!$B$34:$B$777,H$119)+'СЕТ СН'!$I$9+СВЦЭМ!$D$10+'СЕТ СН'!$I$6</f>
        <v>2121.8080200599998</v>
      </c>
      <c r="I149" s="37">
        <f>SUMIFS(СВЦЭМ!$C$34:$C$777,СВЦЭМ!$A$34:$A$777,$A149,СВЦЭМ!$B$34:$B$777,I$119)+'СЕТ СН'!$I$9+СВЦЭМ!$D$10+'СЕТ СН'!$I$6</f>
        <v>2044.9325909099998</v>
      </c>
      <c r="J149" s="37">
        <f>SUMIFS(СВЦЭМ!$C$34:$C$777,СВЦЭМ!$A$34:$A$777,$A149,СВЦЭМ!$B$34:$B$777,J$119)+'СЕТ СН'!$I$9+СВЦЭМ!$D$10+'СЕТ СН'!$I$6</f>
        <v>2101.7555290199998</v>
      </c>
      <c r="K149" s="37">
        <f>SUMIFS(СВЦЭМ!$C$34:$C$777,СВЦЭМ!$A$34:$A$777,$A149,СВЦЭМ!$B$34:$B$777,K$119)+'СЕТ СН'!$I$9+СВЦЭМ!$D$10+'СЕТ СН'!$I$6</f>
        <v>2058.7152650899998</v>
      </c>
      <c r="L149" s="37">
        <f>SUMIFS(СВЦЭМ!$C$34:$C$777,СВЦЭМ!$A$34:$A$777,$A149,СВЦЭМ!$B$34:$B$777,L$119)+'СЕТ СН'!$I$9+СВЦЭМ!$D$10+'СЕТ СН'!$I$6</f>
        <v>2148.0749034600003</v>
      </c>
      <c r="M149" s="37">
        <f>SUMIFS(СВЦЭМ!$C$34:$C$777,СВЦЭМ!$A$34:$A$777,$A149,СВЦЭМ!$B$34:$B$777,M$119)+'СЕТ СН'!$I$9+СВЦЭМ!$D$10+'СЕТ СН'!$I$6</f>
        <v>2133.93411255</v>
      </c>
      <c r="N149" s="37">
        <f>SUMIFS(СВЦЭМ!$C$34:$C$777,СВЦЭМ!$A$34:$A$777,$A149,СВЦЭМ!$B$34:$B$777,N$119)+'СЕТ СН'!$I$9+СВЦЭМ!$D$10+'СЕТ СН'!$I$6</f>
        <v>2038.8634618000001</v>
      </c>
      <c r="O149" s="37">
        <f>SUMIFS(СВЦЭМ!$C$34:$C$777,СВЦЭМ!$A$34:$A$777,$A149,СВЦЭМ!$B$34:$B$777,O$119)+'СЕТ СН'!$I$9+СВЦЭМ!$D$10+'СЕТ СН'!$I$6</f>
        <v>2058.5950967700001</v>
      </c>
      <c r="P149" s="37">
        <f>SUMIFS(СВЦЭМ!$C$34:$C$777,СВЦЭМ!$A$34:$A$777,$A149,СВЦЭМ!$B$34:$B$777,P$119)+'СЕТ СН'!$I$9+СВЦЭМ!$D$10+'СЕТ СН'!$I$6</f>
        <v>2069.26659139</v>
      </c>
      <c r="Q149" s="37">
        <f>SUMIFS(СВЦЭМ!$C$34:$C$777,СВЦЭМ!$A$34:$A$777,$A149,СВЦЭМ!$B$34:$B$777,Q$119)+'СЕТ СН'!$I$9+СВЦЭМ!$D$10+'СЕТ СН'!$I$6</f>
        <v>2134.38101001</v>
      </c>
      <c r="R149" s="37">
        <f>SUMIFS(СВЦЭМ!$C$34:$C$777,СВЦЭМ!$A$34:$A$777,$A149,СВЦЭМ!$B$34:$B$777,R$119)+'СЕТ СН'!$I$9+СВЦЭМ!$D$10+'СЕТ СН'!$I$6</f>
        <v>2166.6351556199998</v>
      </c>
      <c r="S149" s="37">
        <f>SUMIFS(СВЦЭМ!$C$34:$C$777,СВЦЭМ!$A$34:$A$777,$A149,СВЦЭМ!$B$34:$B$777,S$119)+'СЕТ СН'!$I$9+СВЦЭМ!$D$10+'СЕТ СН'!$I$6</f>
        <v>2229.51699697</v>
      </c>
      <c r="T149" s="37">
        <f>SUMIFS(СВЦЭМ!$C$34:$C$777,СВЦЭМ!$A$34:$A$777,$A149,СВЦЭМ!$B$34:$B$777,T$119)+'СЕТ СН'!$I$9+СВЦЭМ!$D$10+'СЕТ СН'!$I$6</f>
        <v>2195.4984085899996</v>
      </c>
      <c r="U149" s="37">
        <f>SUMIFS(СВЦЭМ!$C$34:$C$777,СВЦЭМ!$A$34:$A$777,$A149,СВЦЭМ!$B$34:$B$777,U$119)+'СЕТ СН'!$I$9+СВЦЭМ!$D$10+'СЕТ СН'!$I$6</f>
        <v>2178.3517882899996</v>
      </c>
      <c r="V149" s="37">
        <f>SUMIFS(СВЦЭМ!$C$34:$C$777,СВЦЭМ!$A$34:$A$777,$A149,СВЦЭМ!$B$34:$B$777,V$119)+'СЕТ СН'!$I$9+СВЦЭМ!$D$10+'СЕТ СН'!$I$6</f>
        <v>2133.8751767100002</v>
      </c>
      <c r="W149" s="37">
        <f>SUMIFS(СВЦЭМ!$C$34:$C$777,СВЦЭМ!$A$34:$A$777,$A149,СВЦЭМ!$B$34:$B$777,W$119)+'СЕТ СН'!$I$9+СВЦЭМ!$D$10+'СЕТ СН'!$I$6</f>
        <v>2121.6493499400003</v>
      </c>
      <c r="X149" s="37">
        <f>SUMIFS(СВЦЭМ!$C$34:$C$777,СВЦЭМ!$A$34:$A$777,$A149,СВЦЭМ!$B$34:$B$777,X$119)+'СЕТ СН'!$I$9+СВЦЭМ!$D$10+'СЕТ СН'!$I$6</f>
        <v>2033.2936411599999</v>
      </c>
      <c r="Y149" s="37">
        <f>SUMIFS(СВЦЭМ!$C$34:$C$777,СВЦЭМ!$A$34:$A$777,$A149,СВЦЭМ!$B$34:$B$777,Y$119)+'СЕТ СН'!$I$9+СВЦЭМ!$D$10+'СЕТ СН'!$I$6</f>
        <v>2002.21230825</v>
      </c>
    </row>
    <row r="150" spans="1:26" ht="15.75" x14ac:dyDescent="0.2">
      <c r="A150" s="36">
        <f t="shared" si="3"/>
        <v>42613</v>
      </c>
      <c r="B150" s="37">
        <f>SUMIFS(СВЦЭМ!$C$34:$C$777,СВЦЭМ!$A$34:$A$777,$A150,СВЦЭМ!$B$34:$B$777,B$119)+'СЕТ СН'!$I$9+СВЦЭМ!$D$10+'СЕТ СН'!$I$6</f>
        <v>2022.2863408600001</v>
      </c>
      <c r="C150" s="37">
        <f>SUMIFS(СВЦЭМ!$C$34:$C$777,СВЦЭМ!$A$34:$A$777,$A150,СВЦЭМ!$B$34:$B$777,C$119)+'СЕТ СН'!$I$9+СВЦЭМ!$D$10+'СЕТ СН'!$I$6</f>
        <v>2100.0822740799999</v>
      </c>
      <c r="D150" s="37">
        <f>SUMIFS(СВЦЭМ!$C$34:$C$777,СВЦЭМ!$A$34:$A$777,$A150,СВЦЭМ!$B$34:$B$777,D$119)+'СЕТ СН'!$I$9+СВЦЭМ!$D$10+'СЕТ СН'!$I$6</f>
        <v>2122.5332580499999</v>
      </c>
      <c r="E150" s="37">
        <f>SUMIFS(СВЦЭМ!$C$34:$C$777,СВЦЭМ!$A$34:$A$777,$A150,СВЦЭМ!$B$34:$B$777,E$119)+'СЕТ СН'!$I$9+СВЦЭМ!$D$10+'СЕТ СН'!$I$6</f>
        <v>2163.7100020999997</v>
      </c>
      <c r="F150" s="37">
        <f>SUMIFS(СВЦЭМ!$C$34:$C$777,СВЦЭМ!$A$34:$A$777,$A150,СВЦЭМ!$B$34:$B$777,F$119)+'СЕТ СН'!$I$9+СВЦЭМ!$D$10+'СЕТ СН'!$I$6</f>
        <v>2201.08205279</v>
      </c>
      <c r="G150" s="37">
        <f>SUMIFS(СВЦЭМ!$C$34:$C$777,СВЦЭМ!$A$34:$A$777,$A150,СВЦЭМ!$B$34:$B$777,G$119)+'СЕТ СН'!$I$9+СВЦЭМ!$D$10+'СЕТ СН'!$I$6</f>
        <v>2182.6765155399999</v>
      </c>
      <c r="H150" s="37">
        <f>SUMIFS(СВЦЭМ!$C$34:$C$777,СВЦЭМ!$A$34:$A$777,$A150,СВЦЭМ!$B$34:$B$777,H$119)+'СЕТ СН'!$I$9+СВЦЭМ!$D$10+'СЕТ СН'!$I$6</f>
        <v>2111.0033666600002</v>
      </c>
      <c r="I150" s="37">
        <f>SUMIFS(СВЦЭМ!$C$34:$C$777,СВЦЭМ!$A$34:$A$777,$A150,СВЦЭМ!$B$34:$B$777,I$119)+'СЕТ СН'!$I$9+СВЦЭМ!$D$10+'СЕТ СН'!$I$6</f>
        <v>2096.2466504100003</v>
      </c>
      <c r="J150" s="37">
        <f>SUMIFS(СВЦЭМ!$C$34:$C$777,СВЦЭМ!$A$34:$A$777,$A150,СВЦЭМ!$B$34:$B$777,J$119)+'СЕТ СН'!$I$9+СВЦЭМ!$D$10+'СЕТ СН'!$I$6</f>
        <v>2082.2701152499999</v>
      </c>
      <c r="K150" s="37">
        <f>SUMIFS(СВЦЭМ!$C$34:$C$777,СВЦЭМ!$A$34:$A$777,$A150,СВЦЭМ!$B$34:$B$777,K$119)+'СЕТ СН'!$I$9+СВЦЭМ!$D$10+'СЕТ СН'!$I$6</f>
        <v>2022.8006232</v>
      </c>
      <c r="L150" s="37">
        <f>SUMIFS(СВЦЭМ!$C$34:$C$777,СВЦЭМ!$A$34:$A$777,$A150,СВЦЭМ!$B$34:$B$777,L$119)+'СЕТ СН'!$I$9+СВЦЭМ!$D$10+'СЕТ СН'!$I$6</f>
        <v>2001.68648762</v>
      </c>
      <c r="M150" s="37">
        <f>SUMIFS(СВЦЭМ!$C$34:$C$777,СВЦЭМ!$A$34:$A$777,$A150,СВЦЭМ!$B$34:$B$777,M$119)+'СЕТ СН'!$I$9+СВЦЭМ!$D$10+'СЕТ СН'!$I$6</f>
        <v>2020.36568027</v>
      </c>
      <c r="N150" s="37">
        <f>SUMIFS(СВЦЭМ!$C$34:$C$777,СВЦЭМ!$A$34:$A$777,$A150,СВЦЭМ!$B$34:$B$777,N$119)+'СЕТ СН'!$I$9+СВЦЭМ!$D$10+'СЕТ СН'!$I$6</f>
        <v>2035.82742923</v>
      </c>
      <c r="O150" s="37">
        <f>SUMIFS(СВЦЭМ!$C$34:$C$777,СВЦЭМ!$A$34:$A$777,$A150,СВЦЭМ!$B$34:$B$777,O$119)+'СЕТ СН'!$I$9+СВЦЭМ!$D$10+'СЕТ СН'!$I$6</f>
        <v>2028.8197293600001</v>
      </c>
      <c r="P150" s="37">
        <f>SUMIFS(СВЦЭМ!$C$34:$C$777,СВЦЭМ!$A$34:$A$777,$A150,СВЦЭМ!$B$34:$B$777,P$119)+'СЕТ СН'!$I$9+СВЦЭМ!$D$10+'СЕТ СН'!$I$6</f>
        <v>1996.5408286299999</v>
      </c>
      <c r="Q150" s="37">
        <f>SUMIFS(СВЦЭМ!$C$34:$C$777,СВЦЭМ!$A$34:$A$777,$A150,СВЦЭМ!$B$34:$B$777,Q$119)+'СЕТ СН'!$I$9+СВЦЭМ!$D$10+'СЕТ СН'!$I$6</f>
        <v>2035.6673220600001</v>
      </c>
      <c r="R150" s="37">
        <f>SUMIFS(СВЦЭМ!$C$34:$C$777,СВЦЭМ!$A$34:$A$777,$A150,СВЦЭМ!$B$34:$B$777,R$119)+'СЕТ СН'!$I$9+СВЦЭМ!$D$10+'СЕТ СН'!$I$6</f>
        <v>2001.19206409</v>
      </c>
      <c r="S150" s="37">
        <f>SUMIFS(СВЦЭМ!$C$34:$C$777,СВЦЭМ!$A$34:$A$777,$A150,СВЦЭМ!$B$34:$B$777,S$119)+'СЕТ СН'!$I$9+СВЦЭМ!$D$10+'СЕТ СН'!$I$6</f>
        <v>2041.70831671</v>
      </c>
      <c r="T150" s="37">
        <f>SUMIFS(СВЦЭМ!$C$34:$C$777,СВЦЭМ!$A$34:$A$777,$A150,СВЦЭМ!$B$34:$B$777,T$119)+'СЕТ СН'!$I$9+СВЦЭМ!$D$10+'СЕТ СН'!$I$6</f>
        <v>2018.7479412</v>
      </c>
      <c r="U150" s="37">
        <f>SUMIFS(СВЦЭМ!$C$34:$C$777,СВЦЭМ!$A$34:$A$777,$A150,СВЦЭМ!$B$34:$B$777,U$119)+'СЕТ СН'!$I$9+СВЦЭМ!$D$10+'СЕТ СН'!$I$6</f>
        <v>2031.7994947</v>
      </c>
      <c r="V150" s="37">
        <f>SUMIFS(СВЦЭМ!$C$34:$C$777,СВЦЭМ!$A$34:$A$777,$A150,СВЦЭМ!$B$34:$B$777,V$119)+'СЕТ СН'!$I$9+СВЦЭМ!$D$10+'СЕТ СН'!$I$6</f>
        <v>2036.28984556</v>
      </c>
      <c r="W150" s="37">
        <f>SUMIFS(СВЦЭМ!$C$34:$C$777,СВЦЭМ!$A$34:$A$777,$A150,СВЦЭМ!$B$34:$B$777,W$119)+'СЕТ СН'!$I$9+СВЦЭМ!$D$10+'СЕТ СН'!$I$6</f>
        <v>2039.2526331199999</v>
      </c>
      <c r="X150" s="37">
        <f>SUMIFS(СВЦЭМ!$C$34:$C$777,СВЦЭМ!$A$34:$A$777,$A150,СВЦЭМ!$B$34:$B$777,X$119)+'СЕТ СН'!$I$9+СВЦЭМ!$D$10+'СЕТ СН'!$I$6</f>
        <v>2000.6635677099998</v>
      </c>
      <c r="Y150" s="37">
        <f>SUMIFS(СВЦЭМ!$C$34:$C$777,СВЦЭМ!$A$34:$A$777,$A150,СВЦЭМ!$B$34:$B$777,Y$119)+'СЕТ СН'!$I$9+СВЦЭМ!$D$10+'СЕТ СН'!$I$6</f>
        <v>1978.64081543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90" t="s">
        <v>77</v>
      </c>
      <c r="B153" s="91"/>
      <c r="C153" s="91"/>
      <c r="D153" s="91"/>
      <c r="E153" s="91"/>
      <c r="F153" s="91"/>
      <c r="G153" s="91"/>
      <c r="H153" s="91"/>
      <c r="I153" s="91"/>
      <c r="J153" s="91"/>
      <c r="K153" s="91"/>
      <c r="L153" s="91"/>
      <c r="M153" s="92"/>
      <c r="N153" s="79">
        <f>СВЦЭМ!$D$12+'СЕТ СН'!$F$10</f>
        <v>235957.79868490578</v>
      </c>
      <c r="O153" s="80"/>
      <c r="P153" s="41"/>
      <c r="Q153" s="41"/>
      <c r="R153" s="41"/>
      <c r="S153" s="41"/>
      <c r="T153" s="41"/>
      <c r="U153" s="41"/>
      <c r="V153" s="41"/>
      <c r="W153" s="41"/>
      <c r="X153" s="41"/>
      <c r="Y153" s="41"/>
    </row>
    <row r="154" spans="1:26" x14ac:dyDescent="0.25">
      <c r="A154" s="96"/>
      <c r="B154" s="96"/>
      <c r="C154" s="96"/>
      <c r="D154" s="96"/>
      <c r="E154" s="96"/>
      <c r="F154" s="94"/>
      <c r="G154" s="94"/>
      <c r="H154" s="94"/>
      <c r="I154" s="94"/>
      <c r="J154" s="94"/>
      <c r="K154" s="94"/>
      <c r="L154" s="94"/>
      <c r="M154" s="94"/>
    </row>
    <row r="155" spans="1:26" ht="15.75" x14ac:dyDescent="0.25">
      <c r="A155" s="100" t="s">
        <v>78</v>
      </c>
      <c r="B155" s="101"/>
      <c r="C155" s="101"/>
      <c r="D155" s="101"/>
      <c r="E155" s="101"/>
      <c r="F155" s="101"/>
      <c r="G155" s="101"/>
      <c r="H155" s="101"/>
      <c r="I155" s="101"/>
      <c r="J155" s="101"/>
      <c r="K155" s="101"/>
      <c r="L155" s="101"/>
      <c r="M155" s="102"/>
      <c r="N155" s="109" t="s">
        <v>29</v>
      </c>
      <c r="O155" s="109"/>
      <c r="P155" s="109"/>
      <c r="Q155" s="109"/>
      <c r="R155" s="109"/>
      <c r="S155" s="109"/>
      <c r="T155" s="109"/>
      <c r="U155" s="109"/>
    </row>
    <row r="156" spans="1:26" ht="15.75" x14ac:dyDescent="0.25">
      <c r="A156" s="103"/>
      <c r="B156" s="104"/>
      <c r="C156" s="104"/>
      <c r="D156" s="104"/>
      <c r="E156" s="104"/>
      <c r="F156" s="104"/>
      <c r="G156" s="104"/>
      <c r="H156" s="104"/>
      <c r="I156" s="104"/>
      <c r="J156" s="104"/>
      <c r="K156" s="104"/>
      <c r="L156" s="104"/>
      <c r="M156" s="105"/>
      <c r="N156" s="110" t="s">
        <v>0</v>
      </c>
      <c r="O156" s="110"/>
      <c r="P156" s="110" t="s">
        <v>1</v>
      </c>
      <c r="Q156" s="110"/>
      <c r="R156" s="110" t="s">
        <v>2</v>
      </c>
      <c r="S156" s="110"/>
      <c r="T156" s="110" t="s">
        <v>3</v>
      </c>
      <c r="U156" s="110"/>
    </row>
    <row r="157" spans="1:26" ht="15.75" x14ac:dyDescent="0.25">
      <c r="A157" s="106"/>
      <c r="B157" s="107"/>
      <c r="C157" s="107"/>
      <c r="D157" s="107"/>
      <c r="E157" s="107"/>
      <c r="F157" s="107"/>
      <c r="G157" s="107"/>
      <c r="H157" s="107"/>
      <c r="I157" s="107"/>
      <c r="J157" s="107"/>
      <c r="K157" s="107"/>
      <c r="L157" s="107"/>
      <c r="M157" s="108"/>
      <c r="N157" s="99">
        <f>'СЕТ СН'!$F$7</f>
        <v>1543764.35</v>
      </c>
      <c r="O157" s="99"/>
      <c r="P157" s="99">
        <f>'СЕТ СН'!$G$7</f>
        <v>1250321.42</v>
      </c>
      <c r="Q157" s="99"/>
      <c r="R157" s="99">
        <f>'СЕТ СН'!$H$7</f>
        <v>1465381.6</v>
      </c>
      <c r="S157" s="99"/>
      <c r="T157" s="99">
        <f>'СЕТ СН'!$I$7</f>
        <v>12313775.779999999</v>
      </c>
      <c r="U157" s="99"/>
    </row>
  </sheetData>
  <sheetProtection algorithmName="SHA-512" hashValue="I8+o8mZiMCd8L51uZCaIaPfzRud5cJEGo5L0F451LUyp2+V9TL9rXUQtCbdaXRNuLNMshNqeVZm8oR0DeplJxQ==" saltValue="b/Gn995IZlkaZRGip8CRRA==" spinCount="100000" sheet="1" formatCells="0" formatColumns="0" formatRows="0" insertColumns="0" insertRows="0" insertHyperlinks="0" deleteColumns="0" deleteRows="0" sort="0" autoFilter="0" pivotTables="0"/>
  <mergeCells count="28">
    <mergeCell ref="A1:Y1"/>
    <mergeCell ref="A3:Y3"/>
    <mergeCell ref="A4:Y4"/>
    <mergeCell ref="A9:A11"/>
    <mergeCell ref="B9:Y10"/>
    <mergeCell ref="A117:A119"/>
    <mergeCell ref="B117:Y118"/>
    <mergeCell ref="A81:A83"/>
    <mergeCell ref="B81:Y82"/>
    <mergeCell ref="A45:A47"/>
    <mergeCell ref="B45:Y46"/>
    <mergeCell ref="A153:M153"/>
    <mergeCell ref="N153:O153"/>
    <mergeCell ref="A154:E154"/>
    <mergeCell ref="F154:G154"/>
    <mergeCell ref="H154:I154"/>
    <mergeCell ref="J154:K154"/>
    <mergeCell ref="L154:M154"/>
    <mergeCell ref="N157:O157"/>
    <mergeCell ref="P157:Q157"/>
    <mergeCell ref="R157:S157"/>
    <mergeCell ref="T157:U157"/>
    <mergeCell ref="A155:M157"/>
    <mergeCell ref="N155:U155"/>
    <mergeCell ref="N156:O156"/>
    <mergeCell ref="P156:Q156"/>
    <mergeCell ref="R156:S156"/>
    <mergeCell ref="T156:U15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L6" sqref="L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97" t="str">
        <f>'I ЦК'!A1:F1</f>
        <v>Предельные уровни регулируемых цен на электрическую энергию (мощность), поставляемую потребителям (покупателям) ООО "МЕЧЕЛ-ЭНЕРГО" в августе 2016 г.</v>
      </c>
      <c r="B1" s="97"/>
      <c r="C1" s="97"/>
      <c r="D1" s="97"/>
      <c r="E1" s="97"/>
      <c r="F1" s="97"/>
      <c r="G1" s="97"/>
      <c r="H1" s="97"/>
      <c r="I1" s="97"/>
      <c r="J1" s="97"/>
      <c r="K1" s="97"/>
      <c r="L1" s="97"/>
      <c r="M1" s="97"/>
      <c r="N1" s="97"/>
      <c r="O1" s="97"/>
      <c r="P1" s="97"/>
      <c r="Q1" s="97"/>
      <c r="R1" s="97"/>
      <c r="S1" s="97"/>
      <c r="T1" s="97"/>
      <c r="U1" s="97"/>
      <c r="V1" s="97"/>
      <c r="W1" s="97"/>
      <c r="X1" s="97"/>
      <c r="Y1" s="97"/>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98" t="s">
        <v>40</v>
      </c>
      <c r="B3" s="98"/>
      <c r="C3" s="98"/>
      <c r="D3" s="98"/>
      <c r="E3" s="98"/>
      <c r="F3" s="98"/>
      <c r="G3" s="98"/>
      <c r="H3" s="98"/>
      <c r="I3" s="98"/>
      <c r="J3" s="98"/>
      <c r="K3" s="98"/>
      <c r="L3" s="98"/>
      <c r="M3" s="98"/>
      <c r="N3" s="98"/>
      <c r="O3" s="98"/>
      <c r="P3" s="98"/>
      <c r="Q3" s="98"/>
      <c r="R3" s="98"/>
      <c r="S3" s="98"/>
      <c r="T3" s="98"/>
      <c r="U3" s="98"/>
      <c r="V3" s="98"/>
      <c r="W3" s="98"/>
      <c r="X3" s="98"/>
      <c r="Y3" s="98"/>
    </row>
    <row r="4" spans="1:27" ht="32.25" customHeight="1" x14ac:dyDescent="0.2">
      <c r="A4" s="98" t="s">
        <v>10</v>
      </c>
      <c r="B4" s="98"/>
      <c r="C4" s="98"/>
      <c r="D4" s="98"/>
      <c r="E4" s="98"/>
      <c r="F4" s="98"/>
      <c r="G4" s="98"/>
      <c r="H4" s="98"/>
      <c r="I4" s="98"/>
      <c r="J4" s="98"/>
      <c r="K4" s="98"/>
      <c r="L4" s="98"/>
      <c r="M4" s="98"/>
      <c r="N4" s="98"/>
      <c r="O4" s="98"/>
      <c r="P4" s="98"/>
      <c r="Q4" s="98"/>
      <c r="R4" s="98"/>
      <c r="S4" s="98"/>
      <c r="T4" s="98"/>
      <c r="U4" s="98"/>
      <c r="V4" s="98"/>
      <c r="W4" s="98"/>
      <c r="X4" s="98"/>
      <c r="Y4" s="98"/>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87" t="s">
        <v>7</v>
      </c>
      <c r="B9" s="81" t="s">
        <v>72</v>
      </c>
      <c r="C9" s="82"/>
      <c r="D9" s="82"/>
      <c r="E9" s="82"/>
      <c r="F9" s="82"/>
      <c r="G9" s="82"/>
      <c r="H9" s="82"/>
      <c r="I9" s="82"/>
      <c r="J9" s="82"/>
      <c r="K9" s="82"/>
      <c r="L9" s="82"/>
      <c r="M9" s="82"/>
      <c r="N9" s="82"/>
      <c r="O9" s="82"/>
      <c r="P9" s="82"/>
      <c r="Q9" s="82"/>
      <c r="R9" s="82"/>
      <c r="S9" s="82"/>
      <c r="T9" s="82"/>
      <c r="U9" s="82"/>
      <c r="V9" s="82"/>
      <c r="W9" s="82"/>
      <c r="X9" s="82"/>
      <c r="Y9" s="83"/>
    </row>
    <row r="10" spans="1:27" ht="12.75" customHeight="1" x14ac:dyDescent="0.2">
      <c r="A10" s="88"/>
      <c r="B10" s="84"/>
      <c r="C10" s="85"/>
      <c r="D10" s="85"/>
      <c r="E10" s="85"/>
      <c r="F10" s="85"/>
      <c r="G10" s="85"/>
      <c r="H10" s="85"/>
      <c r="I10" s="85"/>
      <c r="J10" s="85"/>
      <c r="K10" s="85"/>
      <c r="L10" s="85"/>
      <c r="M10" s="85"/>
      <c r="N10" s="85"/>
      <c r="O10" s="85"/>
      <c r="P10" s="85"/>
      <c r="Q10" s="85"/>
      <c r="R10" s="85"/>
      <c r="S10" s="85"/>
      <c r="T10" s="85"/>
      <c r="U10" s="85"/>
      <c r="V10" s="85"/>
      <c r="W10" s="85"/>
      <c r="X10" s="85"/>
      <c r="Y10" s="86"/>
    </row>
    <row r="11" spans="1:27" ht="12.75" customHeight="1" x14ac:dyDescent="0.2">
      <c r="A11" s="8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01.08.2016</v>
      </c>
      <c r="B12" s="37">
        <f>SUMIFS(СВЦЭМ!$D$34:$D$777,СВЦЭМ!$A$34:$A$777,$A12,СВЦЭМ!$B$34:$B$777,B$11)+'СЕТ СН'!$F$11+СВЦЭМ!$D$10+'СЕТ СН'!$F$5</f>
        <v>4288.14319084</v>
      </c>
      <c r="C12" s="37">
        <f>SUMIFS(СВЦЭМ!$D$34:$D$777,СВЦЭМ!$A$34:$A$777,$A12,СВЦЭМ!$B$34:$B$777,C$11)+'СЕТ СН'!$F$11+СВЦЭМ!$D$10+'СЕТ СН'!$F$5</f>
        <v>4359.4356070499998</v>
      </c>
      <c r="D12" s="37">
        <f>SUMIFS(СВЦЭМ!$D$34:$D$777,СВЦЭМ!$A$34:$A$777,$A12,СВЦЭМ!$B$34:$B$777,D$11)+'СЕТ СН'!$F$11+СВЦЭМ!$D$10+'СЕТ СН'!$F$5</f>
        <v>4406.67692885</v>
      </c>
      <c r="E12" s="37">
        <f>SUMIFS(СВЦЭМ!$D$34:$D$777,СВЦЭМ!$A$34:$A$777,$A12,СВЦЭМ!$B$34:$B$777,E$11)+'СЕТ СН'!$F$11+СВЦЭМ!$D$10+'СЕТ СН'!$F$5</f>
        <v>4425.5821825399998</v>
      </c>
      <c r="F12" s="37">
        <f>SUMIFS(СВЦЭМ!$D$34:$D$777,СВЦЭМ!$A$34:$A$777,$A12,СВЦЭМ!$B$34:$B$777,F$11)+'СЕТ СН'!$F$11+СВЦЭМ!$D$10+'СЕТ СН'!$F$5</f>
        <v>4427.4371366400001</v>
      </c>
      <c r="G12" s="37">
        <f>SUMIFS(СВЦЭМ!$D$34:$D$777,СВЦЭМ!$A$34:$A$777,$A12,СВЦЭМ!$B$34:$B$777,G$11)+'СЕТ СН'!$F$11+СВЦЭМ!$D$10+'СЕТ СН'!$F$5</f>
        <v>4411.1799295999999</v>
      </c>
      <c r="H12" s="37">
        <f>SUMIFS(СВЦЭМ!$D$34:$D$777,СВЦЭМ!$A$34:$A$777,$A12,СВЦЭМ!$B$34:$B$777,H$11)+'СЕТ СН'!$F$11+СВЦЭМ!$D$10+'СЕТ СН'!$F$5</f>
        <v>4372.0642504500001</v>
      </c>
      <c r="I12" s="37">
        <f>SUMIFS(СВЦЭМ!$D$34:$D$777,СВЦЭМ!$A$34:$A$777,$A12,СВЦЭМ!$B$34:$B$777,I$11)+'СЕТ СН'!$F$11+СВЦЭМ!$D$10+'СЕТ СН'!$F$5</f>
        <v>4334.5749435100006</v>
      </c>
      <c r="J12" s="37">
        <f>SUMIFS(СВЦЭМ!$D$34:$D$777,СВЦЭМ!$A$34:$A$777,$A12,СВЦЭМ!$B$34:$B$777,J$11)+'СЕТ СН'!$F$11+СВЦЭМ!$D$10+'СЕТ СН'!$F$5</f>
        <v>4376.5979479200005</v>
      </c>
      <c r="K12" s="37">
        <f>SUMIFS(СВЦЭМ!$D$34:$D$777,СВЦЭМ!$A$34:$A$777,$A12,СВЦЭМ!$B$34:$B$777,K$11)+'СЕТ СН'!$F$11+СВЦЭМ!$D$10+'СЕТ СН'!$F$5</f>
        <v>4309.9141047100002</v>
      </c>
      <c r="L12" s="37">
        <f>SUMIFS(СВЦЭМ!$D$34:$D$777,СВЦЭМ!$A$34:$A$777,$A12,СВЦЭМ!$B$34:$B$777,L$11)+'СЕТ СН'!$F$11+СВЦЭМ!$D$10+'СЕТ СН'!$F$5</f>
        <v>4287.0670107200003</v>
      </c>
      <c r="M12" s="37">
        <f>SUMIFS(СВЦЭМ!$D$34:$D$777,СВЦЭМ!$A$34:$A$777,$A12,СВЦЭМ!$B$34:$B$777,M$11)+'СЕТ СН'!$F$11+СВЦЭМ!$D$10+'СЕТ СН'!$F$5</f>
        <v>4328.0814063400003</v>
      </c>
      <c r="N12" s="37">
        <f>SUMIFS(СВЦЭМ!$D$34:$D$777,СВЦЭМ!$A$34:$A$777,$A12,СВЦЭМ!$B$34:$B$777,N$11)+'СЕТ СН'!$F$11+СВЦЭМ!$D$10+'СЕТ СН'!$F$5</f>
        <v>4340.7114707999999</v>
      </c>
      <c r="O12" s="37">
        <f>SUMIFS(СВЦЭМ!$D$34:$D$777,СВЦЭМ!$A$34:$A$777,$A12,СВЦЭМ!$B$34:$B$777,O$11)+'СЕТ СН'!$F$11+СВЦЭМ!$D$10+'СЕТ СН'!$F$5</f>
        <v>4363.7318680200005</v>
      </c>
      <c r="P12" s="37">
        <f>SUMIFS(СВЦЭМ!$D$34:$D$777,СВЦЭМ!$A$34:$A$777,$A12,СВЦЭМ!$B$34:$B$777,P$11)+'СЕТ СН'!$F$11+СВЦЭМ!$D$10+'СЕТ СН'!$F$5</f>
        <v>4310.2306890500004</v>
      </c>
      <c r="Q12" s="37">
        <f>SUMIFS(СВЦЭМ!$D$34:$D$777,СВЦЭМ!$A$34:$A$777,$A12,СВЦЭМ!$B$34:$B$777,Q$11)+'СЕТ СН'!$F$11+СВЦЭМ!$D$10+'СЕТ СН'!$F$5</f>
        <v>4306.4534050800003</v>
      </c>
      <c r="R12" s="37">
        <f>SUMIFS(СВЦЭМ!$D$34:$D$777,СВЦЭМ!$A$34:$A$777,$A12,СВЦЭМ!$B$34:$B$777,R$11)+'СЕТ СН'!$F$11+СВЦЭМ!$D$10+'СЕТ СН'!$F$5</f>
        <v>4299.5340984900004</v>
      </c>
      <c r="S12" s="37">
        <f>SUMIFS(СВЦЭМ!$D$34:$D$777,СВЦЭМ!$A$34:$A$777,$A12,СВЦЭМ!$B$34:$B$777,S$11)+'СЕТ СН'!$F$11+СВЦЭМ!$D$10+'СЕТ СН'!$F$5</f>
        <v>4364.7220647100003</v>
      </c>
      <c r="T12" s="37">
        <f>SUMIFS(СВЦЭМ!$D$34:$D$777,СВЦЭМ!$A$34:$A$777,$A12,СВЦЭМ!$B$34:$B$777,T$11)+'СЕТ СН'!$F$11+СВЦЭМ!$D$10+'СЕТ СН'!$F$5</f>
        <v>4331.6808431600002</v>
      </c>
      <c r="U12" s="37">
        <f>SUMIFS(СВЦЭМ!$D$34:$D$777,СВЦЭМ!$A$34:$A$777,$A12,СВЦЭМ!$B$34:$B$777,U$11)+'СЕТ СН'!$F$11+СВЦЭМ!$D$10+'СЕТ СН'!$F$5</f>
        <v>4230.7315320200005</v>
      </c>
      <c r="V12" s="37">
        <f>SUMIFS(СВЦЭМ!$D$34:$D$777,СВЦЭМ!$A$34:$A$777,$A12,СВЦЭМ!$B$34:$B$777,V$11)+'СЕТ СН'!$F$11+СВЦЭМ!$D$10+'СЕТ СН'!$F$5</f>
        <v>4196.0781898400001</v>
      </c>
      <c r="W12" s="37">
        <f>SUMIFS(СВЦЭМ!$D$34:$D$777,СВЦЭМ!$A$34:$A$777,$A12,СВЦЭМ!$B$34:$B$777,W$11)+'СЕТ СН'!$F$11+СВЦЭМ!$D$10+'СЕТ СН'!$F$5</f>
        <v>4207.6757308300002</v>
      </c>
      <c r="X12" s="37">
        <f>SUMIFS(СВЦЭМ!$D$34:$D$777,СВЦЭМ!$A$34:$A$777,$A12,СВЦЭМ!$B$34:$B$777,X$11)+'СЕТ СН'!$F$11+СВЦЭМ!$D$10+'СЕТ СН'!$F$5</f>
        <v>4174.0165919000001</v>
      </c>
      <c r="Y12" s="37">
        <f>SUMIFS(СВЦЭМ!$D$34:$D$777,СВЦЭМ!$A$34:$A$777,$A12,СВЦЭМ!$B$34:$B$777,Y$11)+'СЕТ СН'!$F$11+СВЦЭМ!$D$10+'СЕТ СН'!$F$5</f>
        <v>4213.7497386599998</v>
      </c>
      <c r="AA12" s="46"/>
    </row>
    <row r="13" spans="1:27" ht="15.75" x14ac:dyDescent="0.2">
      <c r="A13" s="36">
        <f>A12+1</f>
        <v>42584</v>
      </c>
      <c r="B13" s="37">
        <f>SUMIFS(СВЦЭМ!$D$34:$D$777,СВЦЭМ!$A$34:$A$777,$A13,СВЦЭМ!$B$34:$B$777,B$11)+'СЕТ СН'!$F$11+СВЦЭМ!$D$10+'СЕТ СН'!$F$5</f>
        <v>4240.5929511100003</v>
      </c>
      <c r="C13" s="37">
        <f>SUMIFS(СВЦЭМ!$D$34:$D$777,СВЦЭМ!$A$34:$A$777,$A13,СВЦЭМ!$B$34:$B$777,C$11)+'СЕТ СН'!$F$11+СВЦЭМ!$D$10+'СЕТ СН'!$F$5</f>
        <v>4346.1679172599997</v>
      </c>
      <c r="D13" s="37">
        <f>SUMIFS(СВЦЭМ!$D$34:$D$777,СВЦЭМ!$A$34:$A$777,$A13,СВЦЭМ!$B$34:$B$777,D$11)+'СЕТ СН'!$F$11+СВЦЭМ!$D$10+'СЕТ СН'!$F$5</f>
        <v>4363.1568296100004</v>
      </c>
      <c r="E13" s="37">
        <f>SUMIFS(СВЦЭМ!$D$34:$D$777,СВЦЭМ!$A$34:$A$777,$A13,СВЦЭМ!$B$34:$B$777,E$11)+'СЕТ СН'!$F$11+СВЦЭМ!$D$10+'СЕТ СН'!$F$5</f>
        <v>4370.4601051899999</v>
      </c>
      <c r="F13" s="37">
        <f>SUMIFS(СВЦЭМ!$D$34:$D$777,СВЦЭМ!$A$34:$A$777,$A13,СВЦЭМ!$B$34:$B$777,F$11)+'СЕТ СН'!$F$11+СВЦЭМ!$D$10+'СЕТ СН'!$F$5</f>
        <v>4387.2404895099999</v>
      </c>
      <c r="G13" s="37">
        <f>SUMIFS(СВЦЭМ!$D$34:$D$777,СВЦЭМ!$A$34:$A$777,$A13,СВЦЭМ!$B$34:$B$777,G$11)+'СЕТ СН'!$F$11+СВЦЭМ!$D$10+'СЕТ СН'!$F$5</f>
        <v>4386.3092387899997</v>
      </c>
      <c r="H13" s="37">
        <f>SUMIFS(СВЦЭМ!$D$34:$D$777,СВЦЭМ!$A$34:$A$777,$A13,СВЦЭМ!$B$34:$B$777,H$11)+'СЕТ СН'!$F$11+СВЦЭМ!$D$10+'СЕТ СН'!$F$5</f>
        <v>4338.7285161600003</v>
      </c>
      <c r="I13" s="37">
        <f>SUMIFS(СВЦЭМ!$D$34:$D$777,СВЦЭМ!$A$34:$A$777,$A13,СВЦЭМ!$B$34:$B$777,I$11)+'СЕТ СН'!$F$11+СВЦЭМ!$D$10+'СЕТ СН'!$F$5</f>
        <v>4321.3684698799998</v>
      </c>
      <c r="J13" s="37">
        <f>SUMIFS(СВЦЭМ!$D$34:$D$777,СВЦЭМ!$A$34:$A$777,$A13,СВЦЭМ!$B$34:$B$777,J$11)+'СЕТ СН'!$F$11+СВЦЭМ!$D$10+'СЕТ СН'!$F$5</f>
        <v>4370.7481692000001</v>
      </c>
      <c r="K13" s="37">
        <f>SUMIFS(СВЦЭМ!$D$34:$D$777,СВЦЭМ!$A$34:$A$777,$A13,СВЦЭМ!$B$34:$B$777,K$11)+'СЕТ СН'!$F$11+СВЦЭМ!$D$10+'СЕТ СН'!$F$5</f>
        <v>4537.1851996599999</v>
      </c>
      <c r="L13" s="37">
        <f>SUMIFS(СВЦЭМ!$D$34:$D$777,СВЦЭМ!$A$34:$A$777,$A13,СВЦЭМ!$B$34:$B$777,L$11)+'СЕТ СН'!$F$11+СВЦЭМ!$D$10+'СЕТ СН'!$F$5</f>
        <v>4913.4040959800004</v>
      </c>
      <c r="M13" s="37">
        <f>SUMIFS(СВЦЭМ!$D$34:$D$777,СВЦЭМ!$A$34:$A$777,$A13,СВЦЭМ!$B$34:$B$777,M$11)+'СЕТ СН'!$F$11+СВЦЭМ!$D$10+'СЕТ СН'!$F$5</f>
        <v>4991.8693845800008</v>
      </c>
      <c r="N13" s="37">
        <f>SUMIFS(СВЦЭМ!$D$34:$D$777,СВЦЭМ!$A$34:$A$777,$A13,СВЦЭМ!$B$34:$B$777,N$11)+'СЕТ СН'!$F$11+СВЦЭМ!$D$10+'СЕТ СН'!$F$5</f>
        <v>4762.9118111200005</v>
      </c>
      <c r="O13" s="37">
        <f>SUMIFS(СВЦЭМ!$D$34:$D$777,СВЦЭМ!$A$34:$A$777,$A13,СВЦЭМ!$B$34:$B$777,O$11)+'СЕТ СН'!$F$11+СВЦЭМ!$D$10+'СЕТ СН'!$F$5</f>
        <v>4482.0171544700006</v>
      </c>
      <c r="P13" s="37">
        <f>SUMIFS(СВЦЭМ!$D$34:$D$777,СВЦЭМ!$A$34:$A$777,$A13,СВЦЭМ!$B$34:$B$777,P$11)+'СЕТ СН'!$F$11+СВЦЭМ!$D$10+'СЕТ СН'!$F$5</f>
        <v>4367.7672340999998</v>
      </c>
      <c r="Q13" s="37">
        <f>SUMIFS(СВЦЭМ!$D$34:$D$777,СВЦЭМ!$A$34:$A$777,$A13,СВЦЭМ!$B$34:$B$777,Q$11)+'СЕТ СН'!$F$11+СВЦЭМ!$D$10+'СЕТ СН'!$F$5</f>
        <v>4338.2763374900005</v>
      </c>
      <c r="R13" s="37">
        <f>SUMIFS(СВЦЭМ!$D$34:$D$777,СВЦЭМ!$A$34:$A$777,$A13,СВЦЭМ!$B$34:$B$777,R$11)+'СЕТ СН'!$F$11+СВЦЭМ!$D$10+'СЕТ СН'!$F$5</f>
        <v>4376.0538745900003</v>
      </c>
      <c r="S13" s="37">
        <f>SUMIFS(СВЦЭМ!$D$34:$D$777,СВЦЭМ!$A$34:$A$777,$A13,СВЦЭМ!$B$34:$B$777,S$11)+'СЕТ СН'!$F$11+СВЦЭМ!$D$10+'СЕТ СН'!$F$5</f>
        <v>4424.3964747800001</v>
      </c>
      <c r="T13" s="37">
        <f>SUMIFS(СВЦЭМ!$D$34:$D$777,СВЦЭМ!$A$34:$A$777,$A13,СВЦЭМ!$B$34:$B$777,T$11)+'СЕТ СН'!$F$11+СВЦЭМ!$D$10+'СЕТ СН'!$F$5</f>
        <v>4350.7721219800005</v>
      </c>
      <c r="U13" s="37">
        <f>SUMIFS(СВЦЭМ!$D$34:$D$777,СВЦЭМ!$A$34:$A$777,$A13,СВЦЭМ!$B$34:$B$777,U$11)+'СЕТ СН'!$F$11+СВЦЭМ!$D$10+'СЕТ СН'!$F$5</f>
        <v>4291.6473218000001</v>
      </c>
      <c r="V13" s="37">
        <f>SUMIFS(СВЦЭМ!$D$34:$D$777,СВЦЭМ!$A$34:$A$777,$A13,СВЦЭМ!$B$34:$B$777,V$11)+'СЕТ СН'!$F$11+СВЦЭМ!$D$10+'СЕТ СН'!$F$5</f>
        <v>4286.13937764</v>
      </c>
      <c r="W13" s="37">
        <f>SUMIFS(СВЦЭМ!$D$34:$D$777,СВЦЭМ!$A$34:$A$777,$A13,СВЦЭМ!$B$34:$B$777,W$11)+'СЕТ СН'!$F$11+СВЦЭМ!$D$10+'СЕТ СН'!$F$5</f>
        <v>4308.0823016499999</v>
      </c>
      <c r="X13" s="37">
        <f>SUMIFS(СВЦЭМ!$D$34:$D$777,СВЦЭМ!$A$34:$A$777,$A13,СВЦЭМ!$B$34:$B$777,X$11)+'СЕТ СН'!$F$11+СВЦЭМ!$D$10+'СЕТ СН'!$F$5</f>
        <v>4264.9244157200001</v>
      </c>
      <c r="Y13" s="37">
        <f>SUMIFS(СВЦЭМ!$D$34:$D$777,СВЦЭМ!$A$34:$A$777,$A13,СВЦЭМ!$B$34:$B$777,Y$11)+'СЕТ СН'!$F$11+СВЦЭМ!$D$10+'СЕТ СН'!$F$5</f>
        <v>4244.0119725300001</v>
      </c>
    </row>
    <row r="14" spans="1:27" ht="15.75" x14ac:dyDescent="0.2">
      <c r="A14" s="36">
        <f t="shared" ref="A14:A42" si="0">A13+1</f>
        <v>42585</v>
      </c>
      <c r="B14" s="37">
        <f>SUMIFS(СВЦЭМ!$D$34:$D$777,СВЦЭМ!$A$34:$A$777,$A14,СВЦЭМ!$B$34:$B$777,B$11)+'СЕТ СН'!$F$11+СВЦЭМ!$D$10+'СЕТ СН'!$F$5</f>
        <v>4281.1332862700001</v>
      </c>
      <c r="C14" s="37">
        <f>SUMIFS(СВЦЭМ!$D$34:$D$777,СВЦЭМ!$A$34:$A$777,$A14,СВЦЭМ!$B$34:$B$777,C$11)+'СЕТ СН'!$F$11+СВЦЭМ!$D$10+'СЕТ СН'!$F$5</f>
        <v>4340.4695751199997</v>
      </c>
      <c r="D14" s="37">
        <f>SUMIFS(СВЦЭМ!$D$34:$D$777,СВЦЭМ!$A$34:$A$777,$A14,СВЦЭМ!$B$34:$B$777,D$11)+'СЕТ СН'!$F$11+СВЦЭМ!$D$10+'СЕТ СН'!$F$5</f>
        <v>4357.32017731</v>
      </c>
      <c r="E14" s="37">
        <f>SUMIFS(СВЦЭМ!$D$34:$D$777,СВЦЭМ!$A$34:$A$777,$A14,СВЦЭМ!$B$34:$B$777,E$11)+'СЕТ СН'!$F$11+СВЦЭМ!$D$10+'СЕТ СН'!$F$5</f>
        <v>4391.3197943300001</v>
      </c>
      <c r="F14" s="37">
        <f>SUMIFS(СВЦЭМ!$D$34:$D$777,СВЦЭМ!$A$34:$A$777,$A14,СВЦЭМ!$B$34:$B$777,F$11)+'СЕТ СН'!$F$11+СВЦЭМ!$D$10+'СЕТ СН'!$F$5</f>
        <v>4395.1927852299996</v>
      </c>
      <c r="G14" s="37">
        <f>SUMIFS(СВЦЭМ!$D$34:$D$777,СВЦЭМ!$A$34:$A$777,$A14,СВЦЭМ!$B$34:$B$777,G$11)+'СЕТ СН'!$F$11+СВЦЭМ!$D$10+'СЕТ СН'!$F$5</f>
        <v>4383.1679560900002</v>
      </c>
      <c r="H14" s="37">
        <f>SUMIFS(СВЦЭМ!$D$34:$D$777,СВЦЭМ!$A$34:$A$777,$A14,СВЦЭМ!$B$34:$B$777,H$11)+'СЕТ СН'!$F$11+СВЦЭМ!$D$10+'СЕТ СН'!$F$5</f>
        <v>4342.6699653699998</v>
      </c>
      <c r="I14" s="37">
        <f>SUMIFS(СВЦЭМ!$D$34:$D$777,СВЦЭМ!$A$34:$A$777,$A14,СВЦЭМ!$B$34:$B$777,I$11)+'СЕТ СН'!$F$11+СВЦЭМ!$D$10+'СЕТ СН'!$F$5</f>
        <v>4283.6533291400001</v>
      </c>
      <c r="J14" s="37">
        <f>SUMIFS(СВЦЭМ!$D$34:$D$777,СВЦЭМ!$A$34:$A$777,$A14,СВЦЭМ!$B$34:$B$777,J$11)+'СЕТ СН'!$F$11+СВЦЭМ!$D$10+'СЕТ СН'!$F$5</f>
        <v>4301.5587147599999</v>
      </c>
      <c r="K14" s="37">
        <f>SUMIFS(СВЦЭМ!$D$34:$D$777,СВЦЭМ!$A$34:$A$777,$A14,СВЦЭМ!$B$34:$B$777,K$11)+'СЕТ СН'!$F$11+СВЦЭМ!$D$10+'СЕТ СН'!$F$5</f>
        <v>4284.8065906900001</v>
      </c>
      <c r="L14" s="37">
        <f>SUMIFS(СВЦЭМ!$D$34:$D$777,СВЦЭМ!$A$34:$A$777,$A14,СВЦЭМ!$B$34:$B$777,L$11)+'СЕТ СН'!$F$11+СВЦЭМ!$D$10+'СЕТ СН'!$F$5</f>
        <v>4264.5312801800001</v>
      </c>
      <c r="M14" s="37">
        <f>SUMIFS(СВЦЭМ!$D$34:$D$777,СВЦЭМ!$A$34:$A$777,$A14,СВЦЭМ!$B$34:$B$777,M$11)+'СЕТ СН'!$F$11+СВЦЭМ!$D$10+'СЕТ СН'!$F$5</f>
        <v>4295.9100984800007</v>
      </c>
      <c r="N14" s="37">
        <f>SUMIFS(СВЦЭМ!$D$34:$D$777,СВЦЭМ!$A$34:$A$777,$A14,СВЦЭМ!$B$34:$B$777,N$11)+'СЕТ СН'!$F$11+СВЦЭМ!$D$10+'СЕТ СН'!$F$5</f>
        <v>4300.9518675899999</v>
      </c>
      <c r="O14" s="37">
        <f>SUMIFS(СВЦЭМ!$D$34:$D$777,СВЦЭМ!$A$34:$A$777,$A14,СВЦЭМ!$B$34:$B$777,O$11)+'СЕТ СН'!$F$11+СВЦЭМ!$D$10+'СЕТ СН'!$F$5</f>
        <v>4296.8971507300002</v>
      </c>
      <c r="P14" s="37">
        <f>SUMIFS(СВЦЭМ!$D$34:$D$777,СВЦЭМ!$A$34:$A$777,$A14,СВЦЭМ!$B$34:$B$777,P$11)+'СЕТ СН'!$F$11+СВЦЭМ!$D$10+'СЕТ СН'!$F$5</f>
        <v>4252.855552</v>
      </c>
      <c r="Q14" s="37">
        <f>SUMIFS(СВЦЭМ!$D$34:$D$777,СВЦЭМ!$A$34:$A$777,$A14,СВЦЭМ!$B$34:$B$777,Q$11)+'СЕТ СН'!$F$11+СВЦЭМ!$D$10+'СЕТ СН'!$F$5</f>
        <v>4249.5642371600006</v>
      </c>
      <c r="R14" s="37">
        <f>SUMIFS(СВЦЭМ!$D$34:$D$777,СВЦЭМ!$A$34:$A$777,$A14,СВЦЭМ!$B$34:$B$777,R$11)+'СЕТ СН'!$F$11+СВЦЭМ!$D$10+'СЕТ СН'!$F$5</f>
        <v>4240.7897226599998</v>
      </c>
      <c r="S14" s="37">
        <f>SUMIFS(СВЦЭМ!$D$34:$D$777,СВЦЭМ!$A$34:$A$777,$A14,СВЦЭМ!$B$34:$B$777,S$11)+'СЕТ СН'!$F$11+СВЦЭМ!$D$10+'СЕТ СН'!$F$5</f>
        <v>4334.4766051400002</v>
      </c>
      <c r="T14" s="37">
        <f>SUMIFS(СВЦЭМ!$D$34:$D$777,СВЦЭМ!$A$34:$A$777,$A14,СВЦЭМ!$B$34:$B$777,T$11)+'СЕТ СН'!$F$11+СВЦЭМ!$D$10+'СЕТ СН'!$F$5</f>
        <v>4337.7492948300005</v>
      </c>
      <c r="U14" s="37">
        <f>SUMIFS(СВЦЭМ!$D$34:$D$777,СВЦЭМ!$A$34:$A$777,$A14,СВЦЭМ!$B$34:$B$777,U$11)+'СЕТ СН'!$F$11+СВЦЭМ!$D$10+'СЕТ СН'!$F$5</f>
        <v>4294.8551323700003</v>
      </c>
      <c r="V14" s="37">
        <f>SUMIFS(СВЦЭМ!$D$34:$D$777,СВЦЭМ!$A$34:$A$777,$A14,СВЦЭМ!$B$34:$B$777,V$11)+'СЕТ СН'!$F$11+СВЦЭМ!$D$10+'СЕТ СН'!$F$5</f>
        <v>4312.1107505800001</v>
      </c>
      <c r="W14" s="37">
        <f>SUMIFS(СВЦЭМ!$D$34:$D$777,СВЦЭМ!$A$34:$A$777,$A14,СВЦЭМ!$B$34:$B$777,W$11)+'СЕТ СН'!$F$11+СВЦЭМ!$D$10+'СЕТ СН'!$F$5</f>
        <v>4321.8406603700005</v>
      </c>
      <c r="X14" s="37">
        <f>SUMIFS(СВЦЭМ!$D$34:$D$777,СВЦЭМ!$A$34:$A$777,$A14,СВЦЭМ!$B$34:$B$777,X$11)+'СЕТ СН'!$F$11+СВЦЭМ!$D$10+'СЕТ СН'!$F$5</f>
        <v>4252.75490661</v>
      </c>
      <c r="Y14" s="37">
        <f>SUMIFS(СВЦЭМ!$D$34:$D$777,СВЦЭМ!$A$34:$A$777,$A14,СВЦЭМ!$B$34:$B$777,Y$11)+'СЕТ СН'!$F$11+СВЦЭМ!$D$10+'СЕТ СН'!$F$5</f>
        <v>4218.21688997</v>
      </c>
    </row>
    <row r="15" spans="1:27" ht="15.75" x14ac:dyDescent="0.2">
      <c r="A15" s="36">
        <f t="shared" si="0"/>
        <v>42586</v>
      </c>
      <c r="B15" s="37">
        <f>SUMIFS(СВЦЭМ!$D$34:$D$777,СВЦЭМ!$A$34:$A$777,$A15,СВЦЭМ!$B$34:$B$777,B$11)+'СЕТ СН'!$F$11+СВЦЭМ!$D$10+'СЕТ СН'!$F$5</f>
        <v>4299.3591328500006</v>
      </c>
      <c r="C15" s="37">
        <f>SUMIFS(СВЦЭМ!$D$34:$D$777,СВЦЭМ!$A$34:$A$777,$A15,СВЦЭМ!$B$34:$B$777,C$11)+'СЕТ СН'!$F$11+СВЦЭМ!$D$10+'СЕТ СН'!$F$5</f>
        <v>4367.52401775</v>
      </c>
      <c r="D15" s="37">
        <f>SUMIFS(СВЦЭМ!$D$34:$D$777,СВЦЭМ!$A$34:$A$777,$A15,СВЦЭМ!$B$34:$B$777,D$11)+'СЕТ СН'!$F$11+СВЦЭМ!$D$10+'СЕТ СН'!$F$5</f>
        <v>4415.54706222</v>
      </c>
      <c r="E15" s="37">
        <f>SUMIFS(СВЦЭМ!$D$34:$D$777,СВЦЭМ!$A$34:$A$777,$A15,СВЦЭМ!$B$34:$B$777,E$11)+'СЕТ СН'!$F$11+СВЦЭМ!$D$10+'СЕТ СН'!$F$5</f>
        <v>4434.2539062699998</v>
      </c>
      <c r="F15" s="37">
        <f>SUMIFS(СВЦЭМ!$D$34:$D$777,СВЦЭМ!$A$34:$A$777,$A15,СВЦЭМ!$B$34:$B$777,F$11)+'СЕТ СН'!$F$11+СВЦЭМ!$D$10+'СЕТ СН'!$F$5</f>
        <v>4431.9924457100005</v>
      </c>
      <c r="G15" s="37">
        <f>SUMIFS(СВЦЭМ!$D$34:$D$777,СВЦЭМ!$A$34:$A$777,$A15,СВЦЭМ!$B$34:$B$777,G$11)+'СЕТ СН'!$F$11+СВЦЭМ!$D$10+'СЕТ СН'!$F$5</f>
        <v>4418.6462747200003</v>
      </c>
      <c r="H15" s="37">
        <f>SUMIFS(СВЦЭМ!$D$34:$D$777,СВЦЭМ!$A$34:$A$777,$A15,СВЦЭМ!$B$34:$B$777,H$11)+'СЕТ СН'!$F$11+СВЦЭМ!$D$10+'СЕТ СН'!$F$5</f>
        <v>4370.8196702200003</v>
      </c>
      <c r="I15" s="37">
        <f>SUMIFS(СВЦЭМ!$D$34:$D$777,СВЦЭМ!$A$34:$A$777,$A15,СВЦЭМ!$B$34:$B$777,I$11)+'СЕТ СН'!$F$11+СВЦЭМ!$D$10+'СЕТ СН'!$F$5</f>
        <v>4341.0287610699997</v>
      </c>
      <c r="J15" s="37">
        <f>SUMIFS(СВЦЭМ!$D$34:$D$777,СВЦЭМ!$A$34:$A$777,$A15,СВЦЭМ!$B$34:$B$777,J$11)+'СЕТ СН'!$F$11+СВЦЭМ!$D$10+'СЕТ СН'!$F$5</f>
        <v>4351.7333720400002</v>
      </c>
      <c r="K15" s="37">
        <f>SUMIFS(СВЦЭМ!$D$34:$D$777,СВЦЭМ!$A$34:$A$777,$A15,СВЦЭМ!$B$34:$B$777,K$11)+'СЕТ СН'!$F$11+СВЦЭМ!$D$10+'СЕТ СН'!$F$5</f>
        <v>4312.3752614499999</v>
      </c>
      <c r="L15" s="37">
        <f>SUMIFS(СВЦЭМ!$D$34:$D$777,СВЦЭМ!$A$34:$A$777,$A15,СВЦЭМ!$B$34:$B$777,L$11)+'СЕТ СН'!$F$11+СВЦЭМ!$D$10+'СЕТ СН'!$F$5</f>
        <v>4324.4215590399999</v>
      </c>
      <c r="M15" s="37">
        <f>SUMIFS(СВЦЭМ!$D$34:$D$777,СВЦЭМ!$A$34:$A$777,$A15,СВЦЭМ!$B$34:$B$777,M$11)+'СЕТ СН'!$F$11+СВЦЭМ!$D$10+'СЕТ СН'!$F$5</f>
        <v>4340.2852201000005</v>
      </c>
      <c r="N15" s="37">
        <f>SUMIFS(СВЦЭМ!$D$34:$D$777,СВЦЭМ!$A$34:$A$777,$A15,СВЦЭМ!$B$34:$B$777,N$11)+'СЕТ СН'!$F$11+СВЦЭМ!$D$10+'СЕТ СН'!$F$5</f>
        <v>4349.6101867500001</v>
      </c>
      <c r="O15" s="37">
        <f>SUMIFS(СВЦЭМ!$D$34:$D$777,СВЦЭМ!$A$34:$A$777,$A15,СВЦЭМ!$B$34:$B$777,O$11)+'СЕТ СН'!$F$11+СВЦЭМ!$D$10+'СЕТ СН'!$F$5</f>
        <v>4400.27036838</v>
      </c>
      <c r="P15" s="37">
        <f>SUMIFS(СВЦЭМ!$D$34:$D$777,СВЦЭМ!$A$34:$A$777,$A15,СВЦЭМ!$B$34:$B$777,P$11)+'СЕТ СН'!$F$11+СВЦЭМ!$D$10+'СЕТ СН'!$F$5</f>
        <v>4376.2089001599998</v>
      </c>
      <c r="Q15" s="37">
        <f>SUMIFS(СВЦЭМ!$D$34:$D$777,СВЦЭМ!$A$34:$A$777,$A15,СВЦЭМ!$B$34:$B$777,Q$11)+'СЕТ СН'!$F$11+СВЦЭМ!$D$10+'СЕТ СН'!$F$5</f>
        <v>4278.6467579300006</v>
      </c>
      <c r="R15" s="37">
        <f>SUMIFS(СВЦЭМ!$D$34:$D$777,СВЦЭМ!$A$34:$A$777,$A15,СВЦЭМ!$B$34:$B$777,R$11)+'СЕТ СН'!$F$11+СВЦЭМ!$D$10+'СЕТ СН'!$F$5</f>
        <v>4259.3615301200007</v>
      </c>
      <c r="S15" s="37">
        <f>SUMIFS(СВЦЭМ!$D$34:$D$777,СВЦЭМ!$A$34:$A$777,$A15,СВЦЭМ!$B$34:$B$777,S$11)+'СЕТ СН'!$F$11+СВЦЭМ!$D$10+'СЕТ СН'!$F$5</f>
        <v>4321.9088128600006</v>
      </c>
      <c r="T15" s="37">
        <f>SUMIFS(СВЦЭМ!$D$34:$D$777,СВЦЭМ!$A$34:$A$777,$A15,СВЦЭМ!$B$34:$B$777,T$11)+'СЕТ СН'!$F$11+СВЦЭМ!$D$10+'СЕТ СН'!$F$5</f>
        <v>4291.3934794900006</v>
      </c>
      <c r="U15" s="37">
        <f>SUMIFS(СВЦЭМ!$D$34:$D$777,СВЦЭМ!$A$34:$A$777,$A15,СВЦЭМ!$B$34:$B$777,U$11)+'СЕТ СН'!$F$11+СВЦЭМ!$D$10+'СЕТ СН'!$F$5</f>
        <v>4279.2799211600004</v>
      </c>
      <c r="V15" s="37">
        <f>SUMIFS(СВЦЭМ!$D$34:$D$777,СВЦЭМ!$A$34:$A$777,$A15,СВЦЭМ!$B$34:$B$777,V$11)+'СЕТ СН'!$F$11+СВЦЭМ!$D$10+'СЕТ СН'!$F$5</f>
        <v>4299.5316933200002</v>
      </c>
      <c r="W15" s="37">
        <f>SUMIFS(СВЦЭМ!$D$34:$D$777,СВЦЭМ!$A$34:$A$777,$A15,СВЦЭМ!$B$34:$B$777,W$11)+'СЕТ СН'!$F$11+СВЦЭМ!$D$10+'СЕТ СН'!$F$5</f>
        <v>4321.1733807300006</v>
      </c>
      <c r="X15" s="37">
        <f>SUMIFS(СВЦЭМ!$D$34:$D$777,СВЦЭМ!$A$34:$A$777,$A15,СВЦЭМ!$B$34:$B$777,X$11)+'СЕТ СН'!$F$11+СВЦЭМ!$D$10+'СЕТ СН'!$F$5</f>
        <v>4295.3655865300007</v>
      </c>
      <c r="Y15" s="37">
        <f>SUMIFS(СВЦЭМ!$D$34:$D$777,СВЦЭМ!$A$34:$A$777,$A15,СВЦЭМ!$B$34:$B$777,Y$11)+'СЕТ СН'!$F$11+СВЦЭМ!$D$10+'СЕТ СН'!$F$5</f>
        <v>4273.0260797500005</v>
      </c>
    </row>
    <row r="16" spans="1:27" ht="15.75" x14ac:dyDescent="0.2">
      <c r="A16" s="36">
        <f t="shared" si="0"/>
        <v>42587</v>
      </c>
      <c r="B16" s="37">
        <f>SUMIFS(СВЦЭМ!$D$34:$D$777,СВЦЭМ!$A$34:$A$777,$A16,СВЦЭМ!$B$34:$B$777,B$11)+'СЕТ СН'!$F$11+СВЦЭМ!$D$10+'СЕТ СН'!$F$5</f>
        <v>4208.4799128300001</v>
      </c>
      <c r="C16" s="37">
        <f>SUMIFS(СВЦЭМ!$D$34:$D$777,СВЦЭМ!$A$34:$A$777,$A16,СВЦЭМ!$B$34:$B$777,C$11)+'СЕТ СН'!$F$11+СВЦЭМ!$D$10+'СЕТ СН'!$F$5</f>
        <v>4299.77980484</v>
      </c>
      <c r="D16" s="37">
        <f>SUMIFS(СВЦЭМ!$D$34:$D$777,СВЦЭМ!$A$34:$A$777,$A16,СВЦЭМ!$B$34:$B$777,D$11)+'СЕТ СН'!$F$11+СВЦЭМ!$D$10+'СЕТ СН'!$F$5</f>
        <v>4315.6043145700005</v>
      </c>
      <c r="E16" s="37">
        <f>SUMIFS(СВЦЭМ!$D$34:$D$777,СВЦЭМ!$A$34:$A$777,$A16,СВЦЭМ!$B$34:$B$777,E$11)+'СЕТ СН'!$F$11+СВЦЭМ!$D$10+'СЕТ СН'!$F$5</f>
        <v>4320.2860652199997</v>
      </c>
      <c r="F16" s="37">
        <f>SUMIFS(СВЦЭМ!$D$34:$D$777,СВЦЭМ!$A$34:$A$777,$A16,СВЦЭМ!$B$34:$B$777,F$11)+'СЕТ СН'!$F$11+СВЦЭМ!$D$10+'СЕТ СН'!$F$5</f>
        <v>4318.3782317000005</v>
      </c>
      <c r="G16" s="37">
        <f>SUMIFS(СВЦЭМ!$D$34:$D$777,СВЦЭМ!$A$34:$A$777,$A16,СВЦЭМ!$B$34:$B$777,G$11)+'СЕТ СН'!$F$11+СВЦЭМ!$D$10+'СЕТ СН'!$F$5</f>
        <v>4328.0473853100002</v>
      </c>
      <c r="H16" s="37">
        <f>SUMIFS(СВЦЭМ!$D$34:$D$777,СВЦЭМ!$A$34:$A$777,$A16,СВЦЭМ!$B$34:$B$777,H$11)+'СЕТ СН'!$F$11+СВЦЭМ!$D$10+'СЕТ СН'!$F$5</f>
        <v>4308.5522126200003</v>
      </c>
      <c r="I16" s="37">
        <f>SUMIFS(СВЦЭМ!$D$34:$D$777,СВЦЭМ!$A$34:$A$777,$A16,СВЦЭМ!$B$34:$B$777,I$11)+'СЕТ СН'!$F$11+СВЦЭМ!$D$10+'СЕТ СН'!$F$5</f>
        <v>4311.3727712700002</v>
      </c>
      <c r="J16" s="37">
        <f>SUMIFS(СВЦЭМ!$D$34:$D$777,СВЦЭМ!$A$34:$A$777,$A16,СВЦЭМ!$B$34:$B$777,J$11)+'СЕТ СН'!$F$11+СВЦЭМ!$D$10+'СЕТ СН'!$F$5</f>
        <v>4308.8180719600005</v>
      </c>
      <c r="K16" s="37">
        <f>SUMIFS(СВЦЭМ!$D$34:$D$777,СВЦЭМ!$A$34:$A$777,$A16,СВЦЭМ!$B$34:$B$777,K$11)+'СЕТ СН'!$F$11+СВЦЭМ!$D$10+'СЕТ СН'!$F$5</f>
        <v>4271.9708150200004</v>
      </c>
      <c r="L16" s="37">
        <f>SUMIFS(СВЦЭМ!$D$34:$D$777,СВЦЭМ!$A$34:$A$777,$A16,СВЦЭМ!$B$34:$B$777,L$11)+'СЕТ СН'!$F$11+СВЦЭМ!$D$10+'СЕТ СН'!$F$5</f>
        <v>4268.7423681600003</v>
      </c>
      <c r="M16" s="37">
        <f>SUMIFS(СВЦЭМ!$D$34:$D$777,СВЦЭМ!$A$34:$A$777,$A16,СВЦЭМ!$B$34:$B$777,M$11)+'СЕТ СН'!$F$11+СВЦЭМ!$D$10+'СЕТ СН'!$F$5</f>
        <v>4328.0439056599998</v>
      </c>
      <c r="N16" s="37">
        <f>SUMIFS(СВЦЭМ!$D$34:$D$777,СВЦЭМ!$A$34:$A$777,$A16,СВЦЭМ!$B$34:$B$777,N$11)+'СЕТ СН'!$F$11+СВЦЭМ!$D$10+'СЕТ СН'!$F$5</f>
        <v>4356.64451706</v>
      </c>
      <c r="O16" s="37">
        <f>SUMIFS(СВЦЭМ!$D$34:$D$777,СВЦЭМ!$A$34:$A$777,$A16,СВЦЭМ!$B$34:$B$777,O$11)+'СЕТ СН'!$F$11+СВЦЭМ!$D$10+'СЕТ СН'!$F$5</f>
        <v>4794.3651377300002</v>
      </c>
      <c r="P16" s="37">
        <f>SUMIFS(СВЦЭМ!$D$34:$D$777,СВЦЭМ!$A$34:$A$777,$A16,СВЦЭМ!$B$34:$B$777,P$11)+'СЕТ СН'!$F$11+СВЦЭМ!$D$10+'СЕТ СН'!$F$5</f>
        <v>4967.0986436500007</v>
      </c>
      <c r="Q16" s="37">
        <f>SUMIFS(СВЦЭМ!$D$34:$D$777,СВЦЭМ!$A$34:$A$777,$A16,СВЦЭМ!$B$34:$B$777,Q$11)+'СЕТ СН'!$F$11+СВЦЭМ!$D$10+'СЕТ СН'!$F$5</f>
        <v>4684.91139836</v>
      </c>
      <c r="R16" s="37">
        <f>SUMIFS(СВЦЭМ!$D$34:$D$777,СВЦЭМ!$A$34:$A$777,$A16,СВЦЭМ!$B$34:$B$777,R$11)+'СЕТ СН'!$F$11+СВЦЭМ!$D$10+'СЕТ СН'!$F$5</f>
        <v>4302.0482145400001</v>
      </c>
      <c r="S16" s="37">
        <f>SUMIFS(СВЦЭМ!$D$34:$D$777,СВЦЭМ!$A$34:$A$777,$A16,СВЦЭМ!$B$34:$B$777,S$11)+'СЕТ СН'!$F$11+СВЦЭМ!$D$10+'СЕТ СН'!$F$5</f>
        <v>4308.42535916</v>
      </c>
      <c r="T16" s="37">
        <f>SUMIFS(СВЦЭМ!$D$34:$D$777,СВЦЭМ!$A$34:$A$777,$A16,СВЦЭМ!$B$34:$B$777,T$11)+'СЕТ СН'!$F$11+СВЦЭМ!$D$10+'СЕТ СН'!$F$5</f>
        <v>4255.61889376</v>
      </c>
      <c r="U16" s="37">
        <f>SUMIFS(СВЦЭМ!$D$34:$D$777,СВЦЭМ!$A$34:$A$777,$A16,СВЦЭМ!$B$34:$B$777,U$11)+'СЕТ СН'!$F$11+СВЦЭМ!$D$10+'СЕТ СН'!$F$5</f>
        <v>4289.8671003300005</v>
      </c>
      <c r="V16" s="37">
        <f>SUMIFS(СВЦЭМ!$D$34:$D$777,СВЦЭМ!$A$34:$A$777,$A16,СВЦЭМ!$B$34:$B$777,V$11)+'СЕТ СН'!$F$11+СВЦЭМ!$D$10+'СЕТ СН'!$F$5</f>
        <v>4267.4821287800005</v>
      </c>
      <c r="W16" s="37">
        <f>SUMIFS(СВЦЭМ!$D$34:$D$777,СВЦЭМ!$A$34:$A$777,$A16,СВЦЭМ!$B$34:$B$777,W$11)+'СЕТ СН'!$F$11+СВЦЭМ!$D$10+'СЕТ СН'!$F$5</f>
        <v>4301.3688053699998</v>
      </c>
      <c r="X16" s="37">
        <f>SUMIFS(СВЦЭМ!$D$34:$D$777,СВЦЭМ!$A$34:$A$777,$A16,СВЦЭМ!$B$34:$B$777,X$11)+'СЕТ СН'!$F$11+СВЦЭМ!$D$10+'СЕТ СН'!$F$5</f>
        <v>4238.70711794</v>
      </c>
      <c r="Y16" s="37">
        <f>SUMIFS(СВЦЭМ!$D$34:$D$777,СВЦЭМ!$A$34:$A$777,$A16,СВЦЭМ!$B$34:$B$777,Y$11)+'СЕТ СН'!$F$11+СВЦЭМ!$D$10+'СЕТ СН'!$F$5</f>
        <v>4255.6041066500002</v>
      </c>
    </row>
    <row r="17" spans="1:25" ht="15.75" x14ac:dyDescent="0.2">
      <c r="A17" s="36">
        <f t="shared" si="0"/>
        <v>42588</v>
      </c>
      <c r="B17" s="37">
        <f>SUMIFS(СВЦЭМ!$D$34:$D$777,СВЦЭМ!$A$34:$A$777,$A17,СВЦЭМ!$B$34:$B$777,B$11)+'СЕТ СН'!$F$11+СВЦЭМ!$D$10+'СЕТ СН'!$F$5</f>
        <v>4368.9616728800002</v>
      </c>
      <c r="C17" s="37">
        <f>SUMIFS(СВЦЭМ!$D$34:$D$777,СВЦЭМ!$A$34:$A$777,$A17,СВЦЭМ!$B$34:$B$777,C$11)+'СЕТ СН'!$F$11+СВЦЭМ!$D$10+'СЕТ СН'!$F$5</f>
        <v>4457.3716971399999</v>
      </c>
      <c r="D17" s="37">
        <f>SUMIFS(СВЦЭМ!$D$34:$D$777,СВЦЭМ!$A$34:$A$777,$A17,СВЦЭМ!$B$34:$B$777,D$11)+'СЕТ СН'!$F$11+СВЦЭМ!$D$10+'СЕТ СН'!$F$5</f>
        <v>4502.2381620699998</v>
      </c>
      <c r="E17" s="37">
        <f>SUMIFS(СВЦЭМ!$D$34:$D$777,СВЦЭМ!$A$34:$A$777,$A17,СВЦЭМ!$B$34:$B$777,E$11)+'СЕТ СН'!$F$11+СВЦЭМ!$D$10+'СЕТ СН'!$F$5</f>
        <v>4536.9099107100001</v>
      </c>
      <c r="F17" s="37">
        <f>SUMIFS(СВЦЭМ!$D$34:$D$777,СВЦЭМ!$A$34:$A$777,$A17,СВЦЭМ!$B$34:$B$777,F$11)+'СЕТ СН'!$F$11+СВЦЭМ!$D$10+'СЕТ СН'!$F$5</f>
        <v>4574.2892392600006</v>
      </c>
      <c r="G17" s="37">
        <f>SUMIFS(СВЦЭМ!$D$34:$D$777,СВЦЭМ!$A$34:$A$777,$A17,СВЦЭМ!$B$34:$B$777,G$11)+'СЕТ СН'!$F$11+СВЦЭМ!$D$10+'СЕТ СН'!$F$5</f>
        <v>4575.6901709399999</v>
      </c>
      <c r="H17" s="37">
        <f>SUMIFS(СВЦЭМ!$D$34:$D$777,СВЦЭМ!$A$34:$A$777,$A17,СВЦЭМ!$B$34:$B$777,H$11)+'СЕТ СН'!$F$11+СВЦЭМ!$D$10+'СЕТ СН'!$F$5</f>
        <v>4538.3478926799999</v>
      </c>
      <c r="I17" s="37">
        <f>SUMIFS(СВЦЭМ!$D$34:$D$777,СВЦЭМ!$A$34:$A$777,$A17,СВЦЭМ!$B$34:$B$777,I$11)+'СЕТ СН'!$F$11+СВЦЭМ!$D$10+'СЕТ СН'!$F$5</f>
        <v>4443.4059994400004</v>
      </c>
      <c r="J17" s="37">
        <f>SUMIFS(СВЦЭМ!$D$34:$D$777,СВЦЭМ!$A$34:$A$777,$A17,СВЦЭМ!$B$34:$B$777,J$11)+'СЕТ СН'!$F$11+СВЦЭМ!$D$10+'СЕТ СН'!$F$5</f>
        <v>4334.3408996500002</v>
      </c>
      <c r="K17" s="37">
        <f>SUMIFS(СВЦЭМ!$D$34:$D$777,СВЦЭМ!$A$34:$A$777,$A17,СВЦЭМ!$B$34:$B$777,K$11)+'СЕТ СН'!$F$11+СВЦЭМ!$D$10+'СЕТ СН'!$F$5</f>
        <v>4323.0783933900002</v>
      </c>
      <c r="L17" s="37">
        <f>SUMIFS(СВЦЭМ!$D$34:$D$777,СВЦЭМ!$A$34:$A$777,$A17,СВЦЭМ!$B$34:$B$777,L$11)+'СЕТ СН'!$F$11+СВЦЭМ!$D$10+'СЕТ СН'!$F$5</f>
        <v>4360.8164682100005</v>
      </c>
      <c r="M17" s="37">
        <f>SUMIFS(СВЦЭМ!$D$34:$D$777,СВЦЭМ!$A$34:$A$777,$A17,СВЦЭМ!$B$34:$B$777,M$11)+'СЕТ СН'!$F$11+СВЦЭМ!$D$10+'СЕТ СН'!$F$5</f>
        <v>4305.1768202200001</v>
      </c>
      <c r="N17" s="37">
        <f>SUMIFS(СВЦЭМ!$D$34:$D$777,СВЦЭМ!$A$34:$A$777,$A17,СВЦЭМ!$B$34:$B$777,N$11)+'СЕТ СН'!$F$11+СВЦЭМ!$D$10+'СЕТ СН'!$F$5</f>
        <v>4283.6997376700001</v>
      </c>
      <c r="O17" s="37">
        <f>SUMIFS(СВЦЭМ!$D$34:$D$777,СВЦЭМ!$A$34:$A$777,$A17,СВЦЭМ!$B$34:$B$777,O$11)+'СЕТ СН'!$F$11+СВЦЭМ!$D$10+'СЕТ СН'!$F$5</f>
        <v>4279.7805240500002</v>
      </c>
      <c r="P17" s="37">
        <f>SUMIFS(СВЦЭМ!$D$34:$D$777,СВЦЭМ!$A$34:$A$777,$A17,СВЦЭМ!$B$34:$B$777,P$11)+'СЕТ СН'!$F$11+СВЦЭМ!$D$10+'СЕТ СН'!$F$5</f>
        <v>4291.83089948</v>
      </c>
      <c r="Q17" s="37">
        <f>SUMIFS(СВЦЭМ!$D$34:$D$777,СВЦЭМ!$A$34:$A$777,$A17,СВЦЭМ!$B$34:$B$777,Q$11)+'СЕТ СН'!$F$11+СВЦЭМ!$D$10+'СЕТ СН'!$F$5</f>
        <v>4366.5706162799997</v>
      </c>
      <c r="R17" s="37">
        <f>SUMIFS(СВЦЭМ!$D$34:$D$777,СВЦЭМ!$A$34:$A$777,$A17,СВЦЭМ!$B$34:$B$777,R$11)+'СЕТ СН'!$F$11+СВЦЭМ!$D$10+'СЕТ СН'!$F$5</f>
        <v>4272.8395080500004</v>
      </c>
      <c r="S17" s="37">
        <f>SUMIFS(СВЦЭМ!$D$34:$D$777,СВЦЭМ!$A$34:$A$777,$A17,СВЦЭМ!$B$34:$B$777,S$11)+'СЕТ СН'!$F$11+СВЦЭМ!$D$10+'СЕТ СН'!$F$5</f>
        <v>4267.7056608600005</v>
      </c>
      <c r="T17" s="37">
        <f>SUMIFS(СВЦЭМ!$D$34:$D$777,СВЦЭМ!$A$34:$A$777,$A17,СВЦЭМ!$B$34:$B$777,T$11)+'СЕТ СН'!$F$11+СВЦЭМ!$D$10+'СЕТ СН'!$F$5</f>
        <v>4276.6653781499999</v>
      </c>
      <c r="U17" s="37">
        <f>SUMIFS(СВЦЭМ!$D$34:$D$777,СВЦЭМ!$A$34:$A$777,$A17,СВЦЭМ!$B$34:$B$777,U$11)+'СЕТ СН'!$F$11+СВЦЭМ!$D$10+'СЕТ СН'!$F$5</f>
        <v>4263.5198849500002</v>
      </c>
      <c r="V17" s="37">
        <f>SUMIFS(СВЦЭМ!$D$34:$D$777,СВЦЭМ!$A$34:$A$777,$A17,СВЦЭМ!$B$34:$B$777,V$11)+'СЕТ СН'!$F$11+СВЦЭМ!$D$10+'СЕТ СН'!$F$5</f>
        <v>4281.17609455</v>
      </c>
      <c r="W17" s="37">
        <f>SUMIFS(СВЦЭМ!$D$34:$D$777,СВЦЭМ!$A$34:$A$777,$A17,СВЦЭМ!$B$34:$B$777,W$11)+'СЕТ СН'!$F$11+СВЦЭМ!$D$10+'СЕТ СН'!$F$5</f>
        <v>4298.0170728200001</v>
      </c>
      <c r="X17" s="37">
        <f>SUMIFS(СВЦЭМ!$D$34:$D$777,СВЦЭМ!$A$34:$A$777,$A17,СВЦЭМ!$B$34:$B$777,X$11)+'СЕТ СН'!$F$11+СВЦЭМ!$D$10+'СЕТ СН'!$F$5</f>
        <v>4250.7373819700006</v>
      </c>
      <c r="Y17" s="37">
        <f>SUMIFS(СВЦЭМ!$D$34:$D$777,СВЦЭМ!$A$34:$A$777,$A17,СВЦЭМ!$B$34:$B$777,Y$11)+'СЕТ СН'!$F$11+СВЦЭМ!$D$10+'СЕТ СН'!$F$5</f>
        <v>4275.8020407599997</v>
      </c>
    </row>
    <row r="18" spans="1:25" ht="15.75" x14ac:dyDescent="0.2">
      <c r="A18" s="36">
        <f t="shared" si="0"/>
        <v>42589</v>
      </c>
      <c r="B18" s="37">
        <f>SUMIFS(СВЦЭМ!$D$34:$D$777,СВЦЭМ!$A$34:$A$777,$A18,СВЦЭМ!$B$34:$B$777,B$11)+'СЕТ СН'!$F$11+СВЦЭМ!$D$10+'СЕТ СН'!$F$5</f>
        <v>4336.1552189800004</v>
      </c>
      <c r="C18" s="37">
        <f>SUMIFS(СВЦЭМ!$D$34:$D$777,СВЦЭМ!$A$34:$A$777,$A18,СВЦЭМ!$B$34:$B$777,C$11)+'СЕТ СН'!$F$11+СВЦЭМ!$D$10+'СЕТ СН'!$F$5</f>
        <v>4430.4857586500002</v>
      </c>
      <c r="D18" s="37">
        <f>SUMIFS(СВЦЭМ!$D$34:$D$777,СВЦЭМ!$A$34:$A$777,$A18,СВЦЭМ!$B$34:$B$777,D$11)+'СЕТ СН'!$F$11+СВЦЭМ!$D$10+'СЕТ СН'!$F$5</f>
        <v>4496.4731704700007</v>
      </c>
      <c r="E18" s="37">
        <f>SUMIFS(СВЦЭМ!$D$34:$D$777,СВЦЭМ!$A$34:$A$777,$A18,СВЦЭМ!$B$34:$B$777,E$11)+'СЕТ СН'!$F$11+СВЦЭМ!$D$10+'СЕТ СН'!$F$5</f>
        <v>4531.0993049600002</v>
      </c>
      <c r="F18" s="37">
        <f>SUMIFS(СВЦЭМ!$D$34:$D$777,СВЦЭМ!$A$34:$A$777,$A18,СВЦЭМ!$B$34:$B$777,F$11)+'СЕТ СН'!$F$11+СВЦЭМ!$D$10+'СЕТ СН'!$F$5</f>
        <v>4541.2975813400008</v>
      </c>
      <c r="G18" s="37">
        <f>SUMIFS(СВЦЭМ!$D$34:$D$777,СВЦЭМ!$A$34:$A$777,$A18,СВЦЭМ!$B$34:$B$777,G$11)+'СЕТ СН'!$F$11+СВЦЭМ!$D$10+'СЕТ СН'!$F$5</f>
        <v>4549.1753482300001</v>
      </c>
      <c r="H18" s="37">
        <f>SUMIFS(СВЦЭМ!$D$34:$D$777,СВЦЭМ!$A$34:$A$777,$A18,СВЦЭМ!$B$34:$B$777,H$11)+'СЕТ СН'!$F$11+СВЦЭМ!$D$10+'СЕТ СН'!$F$5</f>
        <v>4505.5786838399999</v>
      </c>
      <c r="I18" s="37">
        <f>SUMIFS(СВЦЭМ!$D$34:$D$777,СВЦЭМ!$A$34:$A$777,$A18,СВЦЭМ!$B$34:$B$777,I$11)+'СЕТ СН'!$F$11+СВЦЭМ!$D$10+'СЕТ СН'!$F$5</f>
        <v>4466.0475415300007</v>
      </c>
      <c r="J18" s="37">
        <f>SUMIFS(СВЦЭМ!$D$34:$D$777,СВЦЭМ!$A$34:$A$777,$A18,СВЦЭМ!$B$34:$B$777,J$11)+'СЕТ СН'!$F$11+СВЦЭМ!$D$10+'СЕТ СН'!$F$5</f>
        <v>4370.5527736800004</v>
      </c>
      <c r="K18" s="37">
        <f>SUMIFS(СВЦЭМ!$D$34:$D$777,СВЦЭМ!$A$34:$A$777,$A18,СВЦЭМ!$B$34:$B$777,K$11)+'СЕТ СН'!$F$11+СВЦЭМ!$D$10+'СЕТ СН'!$F$5</f>
        <v>4309.1927151400005</v>
      </c>
      <c r="L18" s="37">
        <f>SUMIFS(СВЦЭМ!$D$34:$D$777,СВЦЭМ!$A$34:$A$777,$A18,СВЦЭМ!$B$34:$B$777,L$11)+'СЕТ СН'!$F$11+СВЦЭМ!$D$10+'СЕТ СН'!$F$5</f>
        <v>4344.6974027300002</v>
      </c>
      <c r="M18" s="37">
        <f>SUMIFS(СВЦЭМ!$D$34:$D$777,СВЦЭМ!$A$34:$A$777,$A18,СВЦЭМ!$B$34:$B$777,M$11)+'СЕТ СН'!$F$11+СВЦЭМ!$D$10+'СЕТ СН'!$F$5</f>
        <v>4316.5125713100006</v>
      </c>
      <c r="N18" s="37">
        <f>SUMIFS(СВЦЭМ!$D$34:$D$777,СВЦЭМ!$A$34:$A$777,$A18,СВЦЭМ!$B$34:$B$777,N$11)+'СЕТ СН'!$F$11+СВЦЭМ!$D$10+'СЕТ СН'!$F$5</f>
        <v>4278.5664566900005</v>
      </c>
      <c r="O18" s="37">
        <f>SUMIFS(СВЦЭМ!$D$34:$D$777,СВЦЭМ!$A$34:$A$777,$A18,СВЦЭМ!$B$34:$B$777,O$11)+'СЕТ СН'!$F$11+СВЦЭМ!$D$10+'СЕТ СН'!$F$5</f>
        <v>4284.2727033199999</v>
      </c>
      <c r="P18" s="37">
        <f>SUMIFS(СВЦЭМ!$D$34:$D$777,СВЦЭМ!$A$34:$A$777,$A18,СВЦЭМ!$B$34:$B$777,P$11)+'СЕТ СН'!$F$11+СВЦЭМ!$D$10+'СЕТ СН'!$F$5</f>
        <v>4388.9927111800007</v>
      </c>
      <c r="Q18" s="37">
        <f>SUMIFS(СВЦЭМ!$D$34:$D$777,СВЦЭМ!$A$34:$A$777,$A18,СВЦЭМ!$B$34:$B$777,Q$11)+'СЕТ СН'!$F$11+СВЦЭМ!$D$10+'СЕТ СН'!$F$5</f>
        <v>4308.4812633399997</v>
      </c>
      <c r="R18" s="37">
        <f>SUMIFS(СВЦЭМ!$D$34:$D$777,СВЦЭМ!$A$34:$A$777,$A18,СВЦЭМ!$B$34:$B$777,R$11)+'СЕТ СН'!$F$11+СВЦЭМ!$D$10+'СЕТ СН'!$F$5</f>
        <v>4305.1319767599998</v>
      </c>
      <c r="S18" s="37">
        <f>SUMIFS(СВЦЭМ!$D$34:$D$777,СВЦЭМ!$A$34:$A$777,$A18,СВЦЭМ!$B$34:$B$777,S$11)+'СЕТ СН'!$F$11+СВЦЭМ!$D$10+'СЕТ СН'!$F$5</f>
        <v>4334.7713573999999</v>
      </c>
      <c r="T18" s="37">
        <f>SUMIFS(СВЦЭМ!$D$34:$D$777,СВЦЭМ!$A$34:$A$777,$A18,СВЦЭМ!$B$34:$B$777,T$11)+'СЕТ СН'!$F$11+СВЦЭМ!$D$10+'СЕТ СН'!$F$5</f>
        <v>4384.1610977199998</v>
      </c>
      <c r="U18" s="37">
        <f>SUMIFS(СВЦЭМ!$D$34:$D$777,СВЦЭМ!$A$34:$A$777,$A18,СВЦЭМ!$B$34:$B$777,U$11)+'СЕТ СН'!$F$11+СВЦЭМ!$D$10+'СЕТ СН'!$F$5</f>
        <v>4308.7671514900003</v>
      </c>
      <c r="V18" s="37">
        <f>SUMIFS(СВЦЭМ!$D$34:$D$777,СВЦЭМ!$A$34:$A$777,$A18,СВЦЭМ!$B$34:$B$777,V$11)+'СЕТ СН'!$F$11+СВЦЭМ!$D$10+'СЕТ СН'!$F$5</f>
        <v>4319.2365809000003</v>
      </c>
      <c r="W18" s="37">
        <f>SUMIFS(СВЦЭМ!$D$34:$D$777,СВЦЭМ!$A$34:$A$777,$A18,СВЦЭМ!$B$34:$B$777,W$11)+'СЕТ СН'!$F$11+СВЦЭМ!$D$10+'СЕТ СН'!$F$5</f>
        <v>4333.0199662800005</v>
      </c>
      <c r="X18" s="37">
        <f>SUMIFS(СВЦЭМ!$D$34:$D$777,СВЦЭМ!$A$34:$A$777,$A18,СВЦЭМ!$B$34:$B$777,X$11)+'СЕТ СН'!$F$11+СВЦЭМ!$D$10+'СЕТ СН'!$F$5</f>
        <v>4306.4759737300001</v>
      </c>
      <c r="Y18" s="37">
        <f>SUMIFS(СВЦЭМ!$D$34:$D$777,СВЦЭМ!$A$34:$A$777,$A18,СВЦЭМ!$B$34:$B$777,Y$11)+'СЕТ СН'!$F$11+СВЦЭМ!$D$10+'СЕТ СН'!$F$5</f>
        <v>4269.820678</v>
      </c>
    </row>
    <row r="19" spans="1:25" ht="15.75" x14ac:dyDescent="0.2">
      <c r="A19" s="36">
        <f t="shared" si="0"/>
        <v>42590</v>
      </c>
      <c r="B19" s="37">
        <f>SUMIFS(СВЦЭМ!$D$34:$D$777,СВЦЭМ!$A$34:$A$777,$A19,СВЦЭМ!$B$34:$B$777,B$11)+'СЕТ СН'!$F$11+СВЦЭМ!$D$10+'СЕТ СН'!$F$5</f>
        <v>4309.1618353000003</v>
      </c>
      <c r="C19" s="37">
        <f>SUMIFS(СВЦЭМ!$D$34:$D$777,СВЦЭМ!$A$34:$A$777,$A19,СВЦЭМ!$B$34:$B$777,C$11)+'СЕТ СН'!$F$11+СВЦЭМ!$D$10+'СЕТ СН'!$F$5</f>
        <v>4392.4764806700005</v>
      </c>
      <c r="D19" s="37">
        <f>SUMIFS(СВЦЭМ!$D$34:$D$777,СВЦЭМ!$A$34:$A$777,$A19,СВЦЭМ!$B$34:$B$777,D$11)+'СЕТ СН'!$F$11+СВЦЭМ!$D$10+'СЕТ СН'!$F$5</f>
        <v>4451.5451103699997</v>
      </c>
      <c r="E19" s="37">
        <f>SUMIFS(СВЦЭМ!$D$34:$D$777,СВЦЭМ!$A$34:$A$777,$A19,СВЦЭМ!$B$34:$B$777,E$11)+'СЕТ СН'!$F$11+СВЦЭМ!$D$10+'СЕТ СН'!$F$5</f>
        <v>4497.4257907400006</v>
      </c>
      <c r="F19" s="37">
        <f>SUMIFS(СВЦЭМ!$D$34:$D$777,СВЦЭМ!$A$34:$A$777,$A19,СВЦЭМ!$B$34:$B$777,F$11)+'СЕТ СН'!$F$11+СВЦЭМ!$D$10+'СЕТ СН'!$F$5</f>
        <v>4512.9886696600006</v>
      </c>
      <c r="G19" s="37">
        <f>SUMIFS(СВЦЭМ!$D$34:$D$777,СВЦЭМ!$A$34:$A$777,$A19,СВЦЭМ!$B$34:$B$777,G$11)+'СЕТ СН'!$F$11+СВЦЭМ!$D$10+'СЕТ СН'!$F$5</f>
        <v>4484.6740661900003</v>
      </c>
      <c r="H19" s="37">
        <f>SUMIFS(СВЦЭМ!$D$34:$D$777,СВЦЭМ!$A$34:$A$777,$A19,СВЦЭМ!$B$34:$B$777,H$11)+'СЕТ СН'!$F$11+СВЦЭМ!$D$10+'СЕТ СН'!$F$5</f>
        <v>4424.2843908300001</v>
      </c>
      <c r="I19" s="37">
        <f>SUMIFS(СВЦЭМ!$D$34:$D$777,СВЦЭМ!$A$34:$A$777,$A19,СВЦЭМ!$B$34:$B$777,I$11)+'СЕТ СН'!$F$11+СВЦЭМ!$D$10+'СЕТ СН'!$F$5</f>
        <v>4361.7374852200001</v>
      </c>
      <c r="J19" s="37">
        <f>SUMIFS(СВЦЭМ!$D$34:$D$777,СВЦЭМ!$A$34:$A$777,$A19,СВЦЭМ!$B$34:$B$777,J$11)+'СЕТ СН'!$F$11+СВЦЭМ!$D$10+'СЕТ СН'!$F$5</f>
        <v>4400.42701485</v>
      </c>
      <c r="K19" s="37">
        <f>SUMIFS(СВЦЭМ!$D$34:$D$777,СВЦЭМ!$A$34:$A$777,$A19,СВЦЭМ!$B$34:$B$777,K$11)+'СЕТ СН'!$F$11+СВЦЭМ!$D$10+'СЕТ СН'!$F$5</f>
        <v>4532.5973826700001</v>
      </c>
      <c r="L19" s="37">
        <f>SUMIFS(СВЦЭМ!$D$34:$D$777,СВЦЭМ!$A$34:$A$777,$A19,СВЦЭМ!$B$34:$B$777,L$11)+'СЕТ СН'!$F$11+СВЦЭМ!$D$10+'СЕТ СН'!$F$5</f>
        <v>4876.7528538000006</v>
      </c>
      <c r="M19" s="37">
        <f>SUMIFS(СВЦЭМ!$D$34:$D$777,СВЦЭМ!$A$34:$A$777,$A19,СВЦЭМ!$B$34:$B$777,M$11)+'СЕТ СН'!$F$11+СВЦЭМ!$D$10+'СЕТ СН'!$F$5</f>
        <v>4839.2068308600001</v>
      </c>
      <c r="N19" s="37">
        <f>SUMIFS(СВЦЭМ!$D$34:$D$777,СВЦЭМ!$A$34:$A$777,$A19,СВЦЭМ!$B$34:$B$777,N$11)+'СЕТ СН'!$F$11+СВЦЭМ!$D$10+'СЕТ СН'!$F$5</f>
        <v>4434.9252559800007</v>
      </c>
      <c r="O19" s="37">
        <f>SUMIFS(СВЦЭМ!$D$34:$D$777,СВЦЭМ!$A$34:$A$777,$A19,СВЦЭМ!$B$34:$B$777,O$11)+'СЕТ СН'!$F$11+СВЦЭМ!$D$10+'СЕТ СН'!$F$5</f>
        <v>4466.8909539699998</v>
      </c>
      <c r="P19" s="37">
        <f>SUMIFS(СВЦЭМ!$D$34:$D$777,СВЦЭМ!$A$34:$A$777,$A19,СВЦЭМ!$B$34:$B$777,P$11)+'СЕТ СН'!$F$11+СВЦЭМ!$D$10+'СЕТ СН'!$F$5</f>
        <v>4332.6465933700001</v>
      </c>
      <c r="Q19" s="37">
        <f>SUMIFS(СВЦЭМ!$D$34:$D$777,СВЦЭМ!$A$34:$A$777,$A19,СВЦЭМ!$B$34:$B$777,Q$11)+'СЕТ СН'!$F$11+СВЦЭМ!$D$10+'СЕТ СН'!$F$5</f>
        <v>4325.8188342399999</v>
      </c>
      <c r="R19" s="37">
        <f>SUMIFS(СВЦЭМ!$D$34:$D$777,СВЦЭМ!$A$34:$A$777,$A19,СВЦЭМ!$B$34:$B$777,R$11)+'СЕТ СН'!$F$11+СВЦЭМ!$D$10+'СЕТ СН'!$F$5</f>
        <v>4325.5241061500001</v>
      </c>
      <c r="S19" s="37">
        <f>SUMIFS(СВЦЭМ!$D$34:$D$777,СВЦЭМ!$A$34:$A$777,$A19,СВЦЭМ!$B$34:$B$777,S$11)+'СЕТ СН'!$F$11+СВЦЭМ!$D$10+'СЕТ СН'!$F$5</f>
        <v>4421.8397694600008</v>
      </c>
      <c r="T19" s="37">
        <f>SUMIFS(СВЦЭМ!$D$34:$D$777,СВЦЭМ!$A$34:$A$777,$A19,СВЦЭМ!$B$34:$B$777,T$11)+'СЕТ СН'!$F$11+СВЦЭМ!$D$10+'СЕТ СН'!$F$5</f>
        <v>4392.0941495900006</v>
      </c>
      <c r="U19" s="37">
        <f>SUMIFS(СВЦЭМ!$D$34:$D$777,СВЦЭМ!$A$34:$A$777,$A19,СВЦЭМ!$B$34:$B$777,U$11)+'СЕТ СН'!$F$11+СВЦЭМ!$D$10+'СЕТ СН'!$F$5</f>
        <v>4388.8667961900001</v>
      </c>
      <c r="V19" s="37">
        <f>SUMIFS(СВЦЭМ!$D$34:$D$777,СВЦЭМ!$A$34:$A$777,$A19,СВЦЭМ!$B$34:$B$777,V$11)+'СЕТ СН'!$F$11+СВЦЭМ!$D$10+'СЕТ СН'!$F$5</f>
        <v>4424.0356115900004</v>
      </c>
      <c r="W19" s="37">
        <f>SUMIFS(СВЦЭМ!$D$34:$D$777,СВЦЭМ!$A$34:$A$777,$A19,СВЦЭМ!$B$34:$B$777,W$11)+'СЕТ СН'!$F$11+СВЦЭМ!$D$10+'СЕТ СН'!$F$5</f>
        <v>4443.8565590400003</v>
      </c>
      <c r="X19" s="37">
        <f>SUMIFS(СВЦЭМ!$D$34:$D$777,СВЦЭМ!$A$34:$A$777,$A19,СВЦЭМ!$B$34:$B$777,X$11)+'СЕТ СН'!$F$11+СВЦЭМ!$D$10+'СЕТ СН'!$F$5</f>
        <v>4328.4619841700005</v>
      </c>
      <c r="Y19" s="37">
        <f>SUMIFS(СВЦЭМ!$D$34:$D$777,СВЦЭМ!$A$34:$A$777,$A19,СВЦЭМ!$B$34:$B$777,Y$11)+'СЕТ СН'!$F$11+СВЦЭМ!$D$10+'СЕТ СН'!$F$5</f>
        <v>4348.1246842400005</v>
      </c>
    </row>
    <row r="20" spans="1:25" ht="15.75" x14ac:dyDescent="0.2">
      <c r="A20" s="36">
        <f t="shared" si="0"/>
        <v>42591</v>
      </c>
      <c r="B20" s="37">
        <f>SUMIFS(СВЦЭМ!$D$34:$D$777,СВЦЭМ!$A$34:$A$777,$A20,СВЦЭМ!$B$34:$B$777,B$11)+'СЕТ СН'!$F$11+СВЦЭМ!$D$10+'СЕТ СН'!$F$5</f>
        <v>4389.1775262000001</v>
      </c>
      <c r="C20" s="37">
        <f>SUMIFS(СВЦЭМ!$D$34:$D$777,СВЦЭМ!$A$34:$A$777,$A20,СВЦЭМ!$B$34:$B$777,C$11)+'СЕТ СН'!$F$11+СВЦЭМ!$D$10+'СЕТ СН'!$F$5</f>
        <v>4480.5338302199998</v>
      </c>
      <c r="D20" s="37">
        <f>SUMIFS(СВЦЭМ!$D$34:$D$777,СВЦЭМ!$A$34:$A$777,$A20,СВЦЭМ!$B$34:$B$777,D$11)+'СЕТ СН'!$F$11+СВЦЭМ!$D$10+'СЕТ СН'!$F$5</f>
        <v>4515.7718279199999</v>
      </c>
      <c r="E20" s="37">
        <f>SUMIFS(СВЦЭМ!$D$34:$D$777,СВЦЭМ!$A$34:$A$777,$A20,СВЦЭМ!$B$34:$B$777,E$11)+'СЕТ СН'!$F$11+СВЦЭМ!$D$10+'СЕТ СН'!$F$5</f>
        <v>4509.0535572799999</v>
      </c>
      <c r="F20" s="37">
        <f>SUMIFS(СВЦЭМ!$D$34:$D$777,СВЦЭМ!$A$34:$A$777,$A20,СВЦЭМ!$B$34:$B$777,F$11)+'СЕТ СН'!$F$11+СВЦЭМ!$D$10+'СЕТ СН'!$F$5</f>
        <v>4459.1263658000007</v>
      </c>
      <c r="G20" s="37">
        <f>SUMIFS(СВЦЭМ!$D$34:$D$777,СВЦЭМ!$A$34:$A$777,$A20,СВЦЭМ!$B$34:$B$777,G$11)+'СЕТ СН'!$F$11+СВЦЭМ!$D$10+'СЕТ СН'!$F$5</f>
        <v>4507.2493827199996</v>
      </c>
      <c r="H20" s="37">
        <f>SUMIFS(СВЦЭМ!$D$34:$D$777,СВЦЭМ!$A$34:$A$777,$A20,СВЦЭМ!$B$34:$B$777,H$11)+'СЕТ СН'!$F$11+СВЦЭМ!$D$10+'СЕТ СН'!$F$5</f>
        <v>4383.2685383200005</v>
      </c>
      <c r="I20" s="37">
        <f>SUMIFS(СВЦЭМ!$D$34:$D$777,СВЦЭМ!$A$34:$A$777,$A20,СВЦЭМ!$B$34:$B$777,I$11)+'СЕТ СН'!$F$11+СВЦЭМ!$D$10+'СЕТ СН'!$F$5</f>
        <v>4346.87154543</v>
      </c>
      <c r="J20" s="37">
        <f>SUMIFS(СВЦЭМ!$D$34:$D$777,СВЦЭМ!$A$34:$A$777,$A20,СВЦЭМ!$B$34:$B$777,J$11)+'СЕТ СН'!$F$11+СВЦЭМ!$D$10+'СЕТ СН'!$F$5</f>
        <v>4316.5536605799998</v>
      </c>
      <c r="K20" s="37">
        <f>SUMIFS(СВЦЭМ!$D$34:$D$777,СВЦЭМ!$A$34:$A$777,$A20,СВЦЭМ!$B$34:$B$777,K$11)+'СЕТ СН'!$F$11+СВЦЭМ!$D$10+'СЕТ СН'!$F$5</f>
        <v>4351.4950789900004</v>
      </c>
      <c r="L20" s="37">
        <f>SUMIFS(СВЦЭМ!$D$34:$D$777,СВЦЭМ!$A$34:$A$777,$A20,СВЦЭМ!$B$34:$B$777,L$11)+'СЕТ СН'!$F$11+СВЦЭМ!$D$10+'СЕТ СН'!$F$5</f>
        <v>4370.7523724600005</v>
      </c>
      <c r="M20" s="37">
        <f>SUMIFS(СВЦЭМ!$D$34:$D$777,СВЦЭМ!$A$34:$A$777,$A20,СВЦЭМ!$B$34:$B$777,M$11)+'СЕТ СН'!$F$11+СВЦЭМ!$D$10+'СЕТ СН'!$F$5</f>
        <v>4385.3250388000006</v>
      </c>
      <c r="N20" s="37">
        <f>SUMIFS(СВЦЭМ!$D$34:$D$777,СВЦЭМ!$A$34:$A$777,$A20,СВЦЭМ!$B$34:$B$777,N$11)+'СЕТ СН'!$F$11+СВЦЭМ!$D$10+'СЕТ СН'!$F$5</f>
        <v>4412.5077876400001</v>
      </c>
      <c r="O20" s="37">
        <f>SUMIFS(СВЦЭМ!$D$34:$D$777,СВЦЭМ!$A$34:$A$777,$A20,СВЦЭМ!$B$34:$B$777,O$11)+'СЕТ СН'!$F$11+СВЦЭМ!$D$10+'СЕТ СН'!$F$5</f>
        <v>4401.0168165000005</v>
      </c>
      <c r="P20" s="37">
        <f>SUMIFS(СВЦЭМ!$D$34:$D$777,СВЦЭМ!$A$34:$A$777,$A20,СВЦЭМ!$B$34:$B$777,P$11)+'СЕТ СН'!$F$11+СВЦЭМ!$D$10+'СЕТ СН'!$F$5</f>
        <v>4404.9050708499999</v>
      </c>
      <c r="Q20" s="37">
        <f>SUMIFS(СВЦЭМ!$D$34:$D$777,СВЦЭМ!$A$34:$A$777,$A20,СВЦЭМ!$B$34:$B$777,Q$11)+'СЕТ СН'!$F$11+СВЦЭМ!$D$10+'СЕТ СН'!$F$5</f>
        <v>4377.3560634200003</v>
      </c>
      <c r="R20" s="37">
        <f>SUMIFS(СВЦЭМ!$D$34:$D$777,СВЦЭМ!$A$34:$A$777,$A20,СВЦЭМ!$B$34:$B$777,R$11)+'СЕТ СН'!$F$11+СВЦЭМ!$D$10+'СЕТ СН'!$F$5</f>
        <v>4401.4177335900004</v>
      </c>
      <c r="S20" s="37">
        <f>SUMIFS(СВЦЭМ!$D$34:$D$777,СВЦЭМ!$A$34:$A$777,$A20,СВЦЭМ!$B$34:$B$777,S$11)+'СЕТ СН'!$F$11+СВЦЭМ!$D$10+'СЕТ СН'!$F$5</f>
        <v>4440.2196377800001</v>
      </c>
      <c r="T20" s="37">
        <f>SUMIFS(СВЦЭМ!$D$34:$D$777,СВЦЭМ!$A$34:$A$777,$A20,СВЦЭМ!$B$34:$B$777,T$11)+'СЕТ СН'!$F$11+СВЦЭМ!$D$10+'СЕТ СН'!$F$5</f>
        <v>4434.0193259400003</v>
      </c>
      <c r="U20" s="37">
        <f>SUMIFS(СВЦЭМ!$D$34:$D$777,СВЦЭМ!$A$34:$A$777,$A20,СВЦЭМ!$B$34:$B$777,U$11)+'СЕТ СН'!$F$11+СВЦЭМ!$D$10+'СЕТ СН'!$F$5</f>
        <v>4352.1296033500003</v>
      </c>
      <c r="V20" s="37">
        <f>SUMIFS(СВЦЭМ!$D$34:$D$777,СВЦЭМ!$A$34:$A$777,$A20,СВЦЭМ!$B$34:$B$777,V$11)+'СЕТ СН'!$F$11+СВЦЭМ!$D$10+'СЕТ СН'!$F$5</f>
        <v>4347.4389444999997</v>
      </c>
      <c r="W20" s="37">
        <f>SUMIFS(СВЦЭМ!$D$34:$D$777,СВЦЭМ!$A$34:$A$777,$A20,СВЦЭМ!$B$34:$B$777,W$11)+'СЕТ СН'!$F$11+СВЦЭМ!$D$10+'СЕТ СН'!$F$5</f>
        <v>4398.8351921900003</v>
      </c>
      <c r="X20" s="37">
        <f>SUMIFS(СВЦЭМ!$D$34:$D$777,СВЦЭМ!$A$34:$A$777,$A20,СВЦЭМ!$B$34:$B$777,X$11)+'СЕТ СН'!$F$11+СВЦЭМ!$D$10+'СЕТ СН'!$F$5</f>
        <v>4290.1244563800001</v>
      </c>
      <c r="Y20" s="37">
        <f>SUMIFS(СВЦЭМ!$D$34:$D$777,СВЦЭМ!$A$34:$A$777,$A20,СВЦЭМ!$B$34:$B$777,Y$11)+'СЕТ СН'!$F$11+СВЦЭМ!$D$10+'СЕТ СН'!$F$5</f>
        <v>4298.8283112700001</v>
      </c>
    </row>
    <row r="21" spans="1:25" ht="15.75" x14ac:dyDescent="0.2">
      <c r="A21" s="36">
        <f t="shared" si="0"/>
        <v>42592</v>
      </c>
      <c r="B21" s="37">
        <f>SUMIFS(СВЦЭМ!$D$34:$D$777,СВЦЭМ!$A$34:$A$777,$A21,СВЦЭМ!$B$34:$B$777,B$11)+'СЕТ СН'!$F$11+СВЦЭМ!$D$10+'СЕТ СН'!$F$5</f>
        <v>4387.51289774</v>
      </c>
      <c r="C21" s="37">
        <f>SUMIFS(СВЦЭМ!$D$34:$D$777,СВЦЭМ!$A$34:$A$777,$A21,СВЦЭМ!$B$34:$B$777,C$11)+'СЕТ СН'!$F$11+СВЦЭМ!$D$10+'СЕТ СН'!$F$5</f>
        <v>4430.7456401400004</v>
      </c>
      <c r="D21" s="37">
        <f>SUMIFS(СВЦЭМ!$D$34:$D$777,СВЦЭМ!$A$34:$A$777,$A21,СВЦЭМ!$B$34:$B$777,D$11)+'СЕТ СН'!$F$11+СВЦЭМ!$D$10+'СЕТ СН'!$F$5</f>
        <v>4456.5762438100001</v>
      </c>
      <c r="E21" s="37">
        <f>SUMIFS(СВЦЭМ!$D$34:$D$777,СВЦЭМ!$A$34:$A$777,$A21,СВЦЭМ!$B$34:$B$777,E$11)+'СЕТ СН'!$F$11+СВЦЭМ!$D$10+'СЕТ СН'!$F$5</f>
        <v>4450.0132745700002</v>
      </c>
      <c r="F21" s="37">
        <f>SUMIFS(СВЦЭМ!$D$34:$D$777,СВЦЭМ!$A$34:$A$777,$A21,СВЦЭМ!$B$34:$B$777,F$11)+'СЕТ СН'!$F$11+СВЦЭМ!$D$10+'СЕТ СН'!$F$5</f>
        <v>4482.9618175200003</v>
      </c>
      <c r="G21" s="37">
        <f>SUMIFS(СВЦЭМ!$D$34:$D$777,СВЦЭМ!$A$34:$A$777,$A21,СВЦЭМ!$B$34:$B$777,G$11)+'СЕТ СН'!$F$11+СВЦЭМ!$D$10+'СЕТ СН'!$F$5</f>
        <v>4460.4269801700002</v>
      </c>
      <c r="H21" s="37">
        <f>SUMIFS(СВЦЭМ!$D$34:$D$777,СВЦЭМ!$A$34:$A$777,$A21,СВЦЭМ!$B$34:$B$777,H$11)+'СЕТ СН'!$F$11+СВЦЭМ!$D$10+'СЕТ СН'!$F$5</f>
        <v>4413.0115686099998</v>
      </c>
      <c r="I21" s="37">
        <f>SUMIFS(СВЦЭМ!$D$34:$D$777,СВЦЭМ!$A$34:$A$777,$A21,СВЦЭМ!$B$34:$B$777,I$11)+'СЕТ СН'!$F$11+СВЦЭМ!$D$10+'СЕТ СН'!$F$5</f>
        <v>4378.0646364100003</v>
      </c>
      <c r="J21" s="37">
        <f>SUMIFS(СВЦЭМ!$D$34:$D$777,СВЦЭМ!$A$34:$A$777,$A21,СВЦЭМ!$B$34:$B$777,J$11)+'СЕТ СН'!$F$11+СВЦЭМ!$D$10+'СЕТ СН'!$F$5</f>
        <v>4294.8476745300004</v>
      </c>
      <c r="K21" s="37">
        <f>SUMIFS(СВЦЭМ!$D$34:$D$777,СВЦЭМ!$A$34:$A$777,$A21,СВЦЭМ!$B$34:$B$777,K$11)+'СЕТ СН'!$F$11+СВЦЭМ!$D$10+'СЕТ СН'!$F$5</f>
        <v>4056.8065312600002</v>
      </c>
      <c r="L21" s="37">
        <f>SUMIFS(СВЦЭМ!$D$34:$D$777,СВЦЭМ!$A$34:$A$777,$A21,СВЦЭМ!$B$34:$B$777,L$11)+'СЕТ СН'!$F$11+СВЦЭМ!$D$10+'СЕТ СН'!$F$5</f>
        <v>4317.72183202</v>
      </c>
      <c r="M21" s="37">
        <f>SUMIFS(СВЦЭМ!$D$34:$D$777,СВЦЭМ!$A$34:$A$777,$A21,СВЦЭМ!$B$34:$B$777,M$11)+'СЕТ СН'!$F$11+СВЦЭМ!$D$10+'СЕТ СН'!$F$5</f>
        <v>4397.8971185800001</v>
      </c>
      <c r="N21" s="37">
        <f>SUMIFS(СВЦЭМ!$D$34:$D$777,СВЦЭМ!$A$34:$A$777,$A21,СВЦЭМ!$B$34:$B$777,N$11)+'СЕТ СН'!$F$11+СВЦЭМ!$D$10+'СЕТ СН'!$F$5</f>
        <v>4513.5099059500008</v>
      </c>
      <c r="O21" s="37">
        <f>SUMIFS(СВЦЭМ!$D$34:$D$777,СВЦЭМ!$A$34:$A$777,$A21,СВЦЭМ!$B$34:$B$777,O$11)+'СЕТ СН'!$F$11+СВЦЭМ!$D$10+'СЕТ СН'!$F$5</f>
        <v>4510.9993490699999</v>
      </c>
      <c r="P21" s="37">
        <f>SUMIFS(СВЦЭМ!$D$34:$D$777,СВЦЭМ!$A$34:$A$777,$A21,СВЦЭМ!$B$34:$B$777,P$11)+'СЕТ СН'!$F$11+СВЦЭМ!$D$10+'СЕТ СН'!$F$5</f>
        <v>4563.0389224200007</v>
      </c>
      <c r="Q21" s="37">
        <f>SUMIFS(СВЦЭМ!$D$34:$D$777,СВЦЭМ!$A$34:$A$777,$A21,СВЦЭМ!$B$34:$B$777,Q$11)+'СЕТ СН'!$F$11+СВЦЭМ!$D$10+'СЕТ СН'!$F$5</f>
        <v>4468.6296745100008</v>
      </c>
      <c r="R21" s="37">
        <f>SUMIFS(СВЦЭМ!$D$34:$D$777,СВЦЭМ!$A$34:$A$777,$A21,СВЦЭМ!$B$34:$B$777,R$11)+'СЕТ СН'!$F$11+СВЦЭМ!$D$10+'СЕТ СН'!$F$5</f>
        <v>4382.7973825300005</v>
      </c>
      <c r="S21" s="37">
        <f>SUMIFS(СВЦЭМ!$D$34:$D$777,СВЦЭМ!$A$34:$A$777,$A21,СВЦЭМ!$B$34:$B$777,S$11)+'СЕТ СН'!$F$11+СВЦЭМ!$D$10+'СЕТ СН'!$F$5</f>
        <v>4494.0063567899997</v>
      </c>
      <c r="T21" s="37">
        <f>SUMIFS(СВЦЭМ!$D$34:$D$777,СВЦЭМ!$A$34:$A$777,$A21,СВЦЭМ!$B$34:$B$777,T$11)+'СЕТ СН'!$F$11+СВЦЭМ!$D$10+'СЕТ СН'!$F$5</f>
        <v>4544.12377827</v>
      </c>
      <c r="U21" s="37">
        <f>SUMIFS(СВЦЭМ!$D$34:$D$777,СВЦЭМ!$A$34:$A$777,$A21,СВЦЭМ!$B$34:$B$777,U$11)+'СЕТ СН'!$F$11+СВЦЭМ!$D$10+'СЕТ СН'!$F$5</f>
        <v>4547.5561798899998</v>
      </c>
      <c r="V21" s="37">
        <f>SUMIFS(СВЦЭМ!$D$34:$D$777,СВЦЭМ!$A$34:$A$777,$A21,СВЦЭМ!$B$34:$B$777,V$11)+'СЕТ СН'!$F$11+СВЦЭМ!$D$10+'СЕТ СН'!$F$5</f>
        <v>4664.3906024799999</v>
      </c>
      <c r="W21" s="37">
        <f>SUMIFS(СВЦЭМ!$D$34:$D$777,СВЦЭМ!$A$34:$A$777,$A21,СВЦЭМ!$B$34:$B$777,W$11)+'СЕТ СН'!$F$11+СВЦЭМ!$D$10+'СЕТ СН'!$F$5</f>
        <v>4633.9386997900001</v>
      </c>
      <c r="X21" s="37">
        <f>SUMIFS(СВЦЭМ!$D$34:$D$777,СВЦЭМ!$A$34:$A$777,$A21,СВЦЭМ!$B$34:$B$777,X$11)+'СЕТ СН'!$F$11+СВЦЭМ!$D$10+'СЕТ СН'!$F$5</f>
        <v>4471.5340693899998</v>
      </c>
      <c r="Y21" s="37">
        <f>SUMIFS(СВЦЭМ!$D$34:$D$777,СВЦЭМ!$A$34:$A$777,$A21,СВЦЭМ!$B$34:$B$777,Y$11)+'СЕТ СН'!$F$11+СВЦЭМ!$D$10+'СЕТ СН'!$F$5</f>
        <v>4463.1865879800007</v>
      </c>
    </row>
    <row r="22" spans="1:25" ht="15.75" x14ac:dyDescent="0.2">
      <c r="A22" s="36">
        <f t="shared" si="0"/>
        <v>42593</v>
      </c>
      <c r="B22" s="37">
        <f>SUMIFS(СВЦЭМ!$D$34:$D$777,СВЦЭМ!$A$34:$A$777,$A22,СВЦЭМ!$B$34:$B$777,B$11)+'СЕТ СН'!$F$11+СВЦЭМ!$D$10+'СЕТ СН'!$F$5</f>
        <v>4495.0616458900004</v>
      </c>
      <c r="C22" s="37">
        <f>SUMIFS(СВЦЭМ!$D$34:$D$777,СВЦЭМ!$A$34:$A$777,$A22,СВЦЭМ!$B$34:$B$777,C$11)+'СЕТ СН'!$F$11+СВЦЭМ!$D$10+'СЕТ СН'!$F$5</f>
        <v>4584.2128957599998</v>
      </c>
      <c r="D22" s="37">
        <f>SUMIFS(СВЦЭМ!$D$34:$D$777,СВЦЭМ!$A$34:$A$777,$A22,СВЦЭМ!$B$34:$B$777,D$11)+'СЕТ СН'!$F$11+СВЦЭМ!$D$10+'СЕТ СН'!$F$5</f>
        <v>4645.06781082</v>
      </c>
      <c r="E22" s="37">
        <f>SUMIFS(СВЦЭМ!$D$34:$D$777,СВЦЭМ!$A$34:$A$777,$A22,СВЦЭМ!$B$34:$B$777,E$11)+'СЕТ СН'!$F$11+СВЦЭМ!$D$10+'СЕТ СН'!$F$5</f>
        <v>4578.3730933099996</v>
      </c>
      <c r="F22" s="37">
        <f>SUMIFS(СВЦЭМ!$D$34:$D$777,СВЦЭМ!$A$34:$A$777,$A22,СВЦЭМ!$B$34:$B$777,F$11)+'СЕТ СН'!$F$11+СВЦЭМ!$D$10+'СЕТ СН'!$F$5</f>
        <v>4582.4993193500004</v>
      </c>
      <c r="G22" s="37">
        <f>SUMIFS(СВЦЭМ!$D$34:$D$777,СВЦЭМ!$A$34:$A$777,$A22,СВЦЭМ!$B$34:$B$777,G$11)+'СЕТ СН'!$F$11+СВЦЭМ!$D$10+'СЕТ СН'!$F$5</f>
        <v>4565.32553044</v>
      </c>
      <c r="H22" s="37">
        <f>SUMIFS(СВЦЭМ!$D$34:$D$777,СВЦЭМ!$A$34:$A$777,$A22,СВЦЭМ!$B$34:$B$777,H$11)+'СЕТ СН'!$F$11+СВЦЭМ!$D$10+'СЕТ СН'!$F$5</f>
        <v>4539.64345065</v>
      </c>
      <c r="I22" s="37">
        <f>SUMIFS(СВЦЭМ!$D$34:$D$777,СВЦЭМ!$A$34:$A$777,$A22,СВЦЭМ!$B$34:$B$777,I$11)+'СЕТ СН'!$F$11+СВЦЭМ!$D$10+'СЕТ СН'!$F$5</f>
        <v>4549.1099999500002</v>
      </c>
      <c r="J22" s="37">
        <f>SUMIFS(СВЦЭМ!$D$34:$D$777,СВЦЭМ!$A$34:$A$777,$A22,СВЦЭМ!$B$34:$B$777,J$11)+'СЕТ СН'!$F$11+СВЦЭМ!$D$10+'СЕТ СН'!$F$5</f>
        <v>4371.2182216900001</v>
      </c>
      <c r="K22" s="37">
        <f>SUMIFS(СВЦЭМ!$D$34:$D$777,СВЦЭМ!$A$34:$A$777,$A22,СВЦЭМ!$B$34:$B$777,K$11)+'СЕТ СН'!$F$11+СВЦЭМ!$D$10+'СЕТ СН'!$F$5</f>
        <v>4375.1225289499998</v>
      </c>
      <c r="L22" s="37">
        <f>SUMIFS(СВЦЭМ!$D$34:$D$777,СВЦЭМ!$A$34:$A$777,$A22,СВЦЭМ!$B$34:$B$777,L$11)+'СЕТ СН'!$F$11+СВЦЭМ!$D$10+'СЕТ СН'!$F$5</f>
        <v>4375.0134442899998</v>
      </c>
      <c r="M22" s="37">
        <f>SUMIFS(СВЦЭМ!$D$34:$D$777,СВЦЭМ!$A$34:$A$777,$A22,СВЦЭМ!$B$34:$B$777,M$11)+'СЕТ СН'!$F$11+СВЦЭМ!$D$10+'СЕТ СН'!$F$5</f>
        <v>4386.3484011399996</v>
      </c>
      <c r="N22" s="37">
        <f>SUMIFS(СВЦЭМ!$D$34:$D$777,СВЦЭМ!$A$34:$A$777,$A22,СВЦЭМ!$B$34:$B$777,N$11)+'СЕТ СН'!$F$11+СВЦЭМ!$D$10+'СЕТ СН'!$F$5</f>
        <v>4300.1689805400001</v>
      </c>
      <c r="O22" s="37">
        <f>SUMIFS(СВЦЭМ!$D$34:$D$777,СВЦЭМ!$A$34:$A$777,$A22,СВЦЭМ!$B$34:$B$777,O$11)+'СЕТ СН'!$F$11+СВЦЭМ!$D$10+'СЕТ СН'!$F$5</f>
        <v>4316.6028757399999</v>
      </c>
      <c r="P22" s="37">
        <f>SUMIFS(СВЦЭМ!$D$34:$D$777,СВЦЭМ!$A$34:$A$777,$A22,СВЦЭМ!$B$34:$B$777,P$11)+'СЕТ СН'!$F$11+СВЦЭМ!$D$10+'СЕТ СН'!$F$5</f>
        <v>4460.4298048399996</v>
      </c>
      <c r="Q22" s="37">
        <f>SUMIFS(СВЦЭМ!$D$34:$D$777,СВЦЭМ!$A$34:$A$777,$A22,СВЦЭМ!$B$34:$B$777,Q$11)+'СЕТ СН'!$F$11+СВЦЭМ!$D$10+'СЕТ СН'!$F$5</f>
        <v>4414.9939039300007</v>
      </c>
      <c r="R22" s="37">
        <f>SUMIFS(СВЦЭМ!$D$34:$D$777,СВЦЭМ!$A$34:$A$777,$A22,СВЦЭМ!$B$34:$B$777,R$11)+'СЕТ СН'!$F$11+СВЦЭМ!$D$10+'СЕТ СН'!$F$5</f>
        <v>5133.3123669300003</v>
      </c>
      <c r="S22" s="37">
        <f>SUMIFS(СВЦЭМ!$D$34:$D$777,СВЦЭМ!$A$34:$A$777,$A22,СВЦЭМ!$B$34:$B$777,S$11)+'СЕТ СН'!$F$11+СВЦЭМ!$D$10+'СЕТ СН'!$F$5</f>
        <v>4532.8605867599999</v>
      </c>
      <c r="T22" s="37">
        <f>SUMIFS(СВЦЭМ!$D$34:$D$777,СВЦЭМ!$A$34:$A$777,$A22,СВЦЭМ!$B$34:$B$777,T$11)+'СЕТ СН'!$F$11+СВЦЭМ!$D$10+'СЕТ СН'!$F$5</f>
        <v>4513.8453424500003</v>
      </c>
      <c r="U22" s="37">
        <f>SUMIFS(СВЦЭМ!$D$34:$D$777,СВЦЭМ!$A$34:$A$777,$A22,СВЦЭМ!$B$34:$B$777,U$11)+'СЕТ СН'!$F$11+СВЦЭМ!$D$10+'СЕТ СН'!$F$5</f>
        <v>4430.3188626700003</v>
      </c>
      <c r="V22" s="37">
        <f>SUMIFS(СВЦЭМ!$D$34:$D$777,СВЦЭМ!$A$34:$A$777,$A22,СВЦЭМ!$B$34:$B$777,V$11)+'СЕТ СН'!$F$11+СВЦЭМ!$D$10+'СЕТ СН'!$F$5</f>
        <v>4445.1427840300003</v>
      </c>
      <c r="W22" s="37">
        <f>SUMIFS(СВЦЭМ!$D$34:$D$777,СВЦЭМ!$A$34:$A$777,$A22,СВЦЭМ!$B$34:$B$777,W$11)+'СЕТ СН'!$F$11+СВЦЭМ!$D$10+'СЕТ СН'!$F$5</f>
        <v>4443.6316863900001</v>
      </c>
      <c r="X22" s="37">
        <f>SUMIFS(СВЦЭМ!$D$34:$D$777,СВЦЭМ!$A$34:$A$777,$A22,СВЦЭМ!$B$34:$B$777,X$11)+'СЕТ СН'!$F$11+СВЦЭМ!$D$10+'СЕТ СН'!$F$5</f>
        <v>4371.7052086700005</v>
      </c>
      <c r="Y22" s="37">
        <f>SUMIFS(СВЦЭМ!$D$34:$D$777,СВЦЭМ!$A$34:$A$777,$A22,СВЦЭМ!$B$34:$B$777,Y$11)+'СЕТ СН'!$F$11+СВЦЭМ!$D$10+'СЕТ СН'!$F$5</f>
        <v>4428.5088603200002</v>
      </c>
    </row>
    <row r="23" spans="1:25" ht="15.75" x14ac:dyDescent="0.2">
      <c r="A23" s="36">
        <f t="shared" si="0"/>
        <v>42594</v>
      </c>
      <c r="B23" s="37">
        <f>SUMIFS(СВЦЭМ!$D$34:$D$777,СВЦЭМ!$A$34:$A$777,$A23,СВЦЭМ!$B$34:$B$777,B$11)+'СЕТ СН'!$F$11+СВЦЭМ!$D$10+'СЕТ СН'!$F$5</f>
        <v>4549.5649812700003</v>
      </c>
      <c r="C23" s="37">
        <f>SUMIFS(СВЦЭМ!$D$34:$D$777,СВЦЭМ!$A$34:$A$777,$A23,СВЦЭМ!$B$34:$B$777,C$11)+'СЕТ СН'!$F$11+СВЦЭМ!$D$10+'СЕТ СН'!$F$5</f>
        <v>4642.6388595400003</v>
      </c>
      <c r="D23" s="37">
        <f>SUMIFS(СВЦЭМ!$D$34:$D$777,СВЦЭМ!$A$34:$A$777,$A23,СВЦЭМ!$B$34:$B$777,D$11)+'СЕТ СН'!$F$11+СВЦЭМ!$D$10+'СЕТ СН'!$F$5</f>
        <v>4618.05489648</v>
      </c>
      <c r="E23" s="37">
        <f>SUMIFS(СВЦЭМ!$D$34:$D$777,СВЦЭМ!$A$34:$A$777,$A23,СВЦЭМ!$B$34:$B$777,E$11)+'СЕТ СН'!$F$11+СВЦЭМ!$D$10+'СЕТ СН'!$F$5</f>
        <v>4639.0104840800004</v>
      </c>
      <c r="F23" s="37">
        <f>SUMIFS(СВЦЭМ!$D$34:$D$777,СВЦЭМ!$A$34:$A$777,$A23,СВЦЭМ!$B$34:$B$777,F$11)+'СЕТ СН'!$F$11+СВЦЭМ!$D$10+'СЕТ СН'!$F$5</f>
        <v>4623.3505406700006</v>
      </c>
      <c r="G23" s="37">
        <f>SUMIFS(СВЦЭМ!$D$34:$D$777,СВЦЭМ!$A$34:$A$777,$A23,СВЦЭМ!$B$34:$B$777,G$11)+'СЕТ СН'!$F$11+СВЦЭМ!$D$10+'СЕТ СН'!$F$5</f>
        <v>4608.7326946400008</v>
      </c>
      <c r="H23" s="37">
        <f>SUMIFS(СВЦЭМ!$D$34:$D$777,СВЦЭМ!$A$34:$A$777,$A23,СВЦЭМ!$B$34:$B$777,H$11)+'СЕТ СН'!$F$11+СВЦЭМ!$D$10+'СЕТ СН'!$F$5</f>
        <v>4579.8613882099999</v>
      </c>
      <c r="I23" s="37">
        <f>SUMIFS(СВЦЭМ!$D$34:$D$777,СВЦЭМ!$A$34:$A$777,$A23,СВЦЭМ!$B$34:$B$777,I$11)+'СЕТ СН'!$F$11+СВЦЭМ!$D$10+'СЕТ СН'!$F$5</f>
        <v>4563.5473073000003</v>
      </c>
      <c r="J23" s="37">
        <f>SUMIFS(СВЦЭМ!$D$34:$D$777,СВЦЭМ!$A$34:$A$777,$A23,СВЦЭМ!$B$34:$B$777,J$11)+'СЕТ СН'!$F$11+СВЦЭМ!$D$10+'СЕТ СН'!$F$5</f>
        <v>4491.4015726600001</v>
      </c>
      <c r="K23" s="37">
        <f>SUMIFS(СВЦЭМ!$D$34:$D$777,СВЦЭМ!$A$34:$A$777,$A23,СВЦЭМ!$B$34:$B$777,K$11)+'СЕТ СН'!$F$11+СВЦЭМ!$D$10+'СЕТ СН'!$F$5</f>
        <v>4390.4446415399998</v>
      </c>
      <c r="L23" s="37">
        <f>SUMIFS(СВЦЭМ!$D$34:$D$777,СВЦЭМ!$A$34:$A$777,$A23,СВЦЭМ!$B$34:$B$777,L$11)+'СЕТ СН'!$F$11+СВЦЭМ!$D$10+'СЕТ СН'!$F$5</f>
        <v>4333.9332688800005</v>
      </c>
      <c r="M23" s="37">
        <f>SUMIFS(СВЦЭМ!$D$34:$D$777,СВЦЭМ!$A$34:$A$777,$A23,СВЦЭМ!$B$34:$B$777,M$11)+'СЕТ СН'!$F$11+СВЦЭМ!$D$10+'СЕТ СН'!$F$5</f>
        <v>4400.4560491900002</v>
      </c>
      <c r="N23" s="37">
        <f>SUMIFS(СВЦЭМ!$D$34:$D$777,СВЦЭМ!$A$34:$A$777,$A23,СВЦЭМ!$B$34:$B$777,N$11)+'СЕТ СН'!$F$11+СВЦЭМ!$D$10+'СЕТ СН'!$F$5</f>
        <v>4321.2361887000006</v>
      </c>
      <c r="O23" s="37">
        <f>SUMIFS(СВЦЭМ!$D$34:$D$777,СВЦЭМ!$A$34:$A$777,$A23,СВЦЭМ!$B$34:$B$777,O$11)+'СЕТ СН'!$F$11+СВЦЭМ!$D$10+'СЕТ СН'!$F$5</f>
        <v>4383.3756316600002</v>
      </c>
      <c r="P23" s="37">
        <f>SUMIFS(СВЦЭМ!$D$34:$D$777,СВЦЭМ!$A$34:$A$777,$A23,СВЦЭМ!$B$34:$B$777,P$11)+'СЕТ СН'!$F$11+СВЦЭМ!$D$10+'СЕТ СН'!$F$5</f>
        <v>4348.5640469299997</v>
      </c>
      <c r="Q23" s="37">
        <f>SUMIFS(СВЦЭМ!$D$34:$D$777,СВЦЭМ!$A$34:$A$777,$A23,СВЦЭМ!$B$34:$B$777,Q$11)+'СЕТ СН'!$F$11+СВЦЭМ!$D$10+'СЕТ СН'!$F$5</f>
        <v>4341.2133137199999</v>
      </c>
      <c r="R23" s="37">
        <f>SUMIFS(СВЦЭМ!$D$34:$D$777,СВЦЭМ!$A$34:$A$777,$A23,СВЦЭМ!$B$34:$B$777,R$11)+'СЕТ СН'!$F$11+СВЦЭМ!$D$10+'СЕТ СН'!$F$5</f>
        <v>4329.76560668</v>
      </c>
      <c r="S23" s="37">
        <f>SUMIFS(СВЦЭМ!$D$34:$D$777,СВЦЭМ!$A$34:$A$777,$A23,СВЦЭМ!$B$34:$B$777,S$11)+'СЕТ СН'!$F$11+СВЦЭМ!$D$10+'СЕТ СН'!$F$5</f>
        <v>4344.95566727</v>
      </c>
      <c r="T23" s="37">
        <f>SUMIFS(СВЦЭМ!$D$34:$D$777,СВЦЭМ!$A$34:$A$777,$A23,СВЦЭМ!$B$34:$B$777,T$11)+'СЕТ СН'!$F$11+СВЦЭМ!$D$10+'СЕТ СН'!$F$5</f>
        <v>4319.0640108300004</v>
      </c>
      <c r="U23" s="37">
        <f>SUMIFS(СВЦЭМ!$D$34:$D$777,СВЦЭМ!$A$34:$A$777,$A23,СВЦЭМ!$B$34:$B$777,U$11)+'СЕТ СН'!$F$11+СВЦЭМ!$D$10+'СЕТ СН'!$F$5</f>
        <v>4248.1006678900003</v>
      </c>
      <c r="V23" s="37">
        <f>SUMIFS(СВЦЭМ!$D$34:$D$777,СВЦЭМ!$A$34:$A$777,$A23,СВЦЭМ!$B$34:$B$777,V$11)+'СЕТ СН'!$F$11+СВЦЭМ!$D$10+'СЕТ СН'!$F$5</f>
        <v>4269.7211624500005</v>
      </c>
      <c r="W23" s="37">
        <f>SUMIFS(СВЦЭМ!$D$34:$D$777,СВЦЭМ!$A$34:$A$777,$A23,СВЦЭМ!$B$34:$B$777,W$11)+'СЕТ СН'!$F$11+СВЦЭМ!$D$10+'СЕТ СН'!$F$5</f>
        <v>4316.5699288400001</v>
      </c>
      <c r="X23" s="37">
        <f>SUMIFS(СВЦЭМ!$D$34:$D$777,СВЦЭМ!$A$34:$A$777,$A23,СВЦЭМ!$B$34:$B$777,X$11)+'СЕТ СН'!$F$11+СВЦЭМ!$D$10+'СЕТ СН'!$F$5</f>
        <v>4288.8512699000003</v>
      </c>
      <c r="Y23" s="37">
        <f>SUMIFS(СВЦЭМ!$D$34:$D$777,СВЦЭМ!$A$34:$A$777,$A23,СВЦЭМ!$B$34:$B$777,Y$11)+'СЕТ СН'!$F$11+СВЦЭМ!$D$10+'СЕТ СН'!$F$5</f>
        <v>4321.4387357200003</v>
      </c>
    </row>
    <row r="24" spans="1:25" ht="15.75" x14ac:dyDescent="0.2">
      <c r="A24" s="36">
        <f t="shared" si="0"/>
        <v>42595</v>
      </c>
      <c r="B24" s="37">
        <f>SUMIFS(СВЦЭМ!$D$34:$D$777,СВЦЭМ!$A$34:$A$777,$A24,СВЦЭМ!$B$34:$B$777,B$11)+'СЕТ СН'!$F$11+СВЦЭМ!$D$10+'СЕТ СН'!$F$5</f>
        <v>4386.7374932000002</v>
      </c>
      <c r="C24" s="37">
        <f>SUMIFS(СВЦЭМ!$D$34:$D$777,СВЦЭМ!$A$34:$A$777,$A24,СВЦЭМ!$B$34:$B$777,C$11)+'СЕТ СН'!$F$11+СВЦЭМ!$D$10+'СЕТ СН'!$F$5</f>
        <v>4437.2136471900003</v>
      </c>
      <c r="D24" s="37">
        <f>SUMIFS(СВЦЭМ!$D$34:$D$777,СВЦЭМ!$A$34:$A$777,$A24,СВЦЭМ!$B$34:$B$777,D$11)+'СЕТ СН'!$F$11+СВЦЭМ!$D$10+'СЕТ СН'!$F$5</f>
        <v>4477.8800784200002</v>
      </c>
      <c r="E24" s="37">
        <f>SUMIFS(СВЦЭМ!$D$34:$D$777,СВЦЭМ!$A$34:$A$777,$A24,СВЦЭМ!$B$34:$B$777,E$11)+'СЕТ СН'!$F$11+СВЦЭМ!$D$10+'СЕТ СН'!$F$5</f>
        <v>4525.1720344900004</v>
      </c>
      <c r="F24" s="37">
        <f>SUMIFS(СВЦЭМ!$D$34:$D$777,СВЦЭМ!$A$34:$A$777,$A24,СВЦЭМ!$B$34:$B$777,F$11)+'СЕТ СН'!$F$11+СВЦЭМ!$D$10+'СЕТ СН'!$F$5</f>
        <v>4532.0845282200007</v>
      </c>
      <c r="G24" s="37">
        <f>SUMIFS(СВЦЭМ!$D$34:$D$777,СВЦЭМ!$A$34:$A$777,$A24,СВЦЭМ!$B$34:$B$777,G$11)+'СЕТ СН'!$F$11+СВЦЭМ!$D$10+'СЕТ СН'!$F$5</f>
        <v>4555.6388062400001</v>
      </c>
      <c r="H24" s="37">
        <f>SUMIFS(СВЦЭМ!$D$34:$D$777,СВЦЭМ!$A$34:$A$777,$A24,СВЦЭМ!$B$34:$B$777,H$11)+'СЕТ СН'!$F$11+СВЦЭМ!$D$10+'СЕТ СН'!$F$5</f>
        <v>4514.2196632800005</v>
      </c>
      <c r="I24" s="37">
        <f>SUMIFS(СВЦЭМ!$D$34:$D$777,СВЦЭМ!$A$34:$A$777,$A24,СВЦЭМ!$B$34:$B$777,I$11)+'СЕТ СН'!$F$11+СВЦЭМ!$D$10+'СЕТ СН'!$F$5</f>
        <v>4488.96916375</v>
      </c>
      <c r="J24" s="37">
        <f>SUMIFS(СВЦЭМ!$D$34:$D$777,СВЦЭМ!$A$34:$A$777,$A24,СВЦЭМ!$B$34:$B$777,J$11)+'СЕТ СН'!$F$11+СВЦЭМ!$D$10+'СЕТ СН'!$F$5</f>
        <v>4402.7786814400006</v>
      </c>
      <c r="K24" s="37">
        <f>SUMIFS(СВЦЭМ!$D$34:$D$777,СВЦЭМ!$A$34:$A$777,$A24,СВЦЭМ!$B$34:$B$777,K$11)+'СЕТ СН'!$F$11+СВЦЭМ!$D$10+'СЕТ СН'!$F$5</f>
        <v>4351.54180791</v>
      </c>
      <c r="L24" s="37">
        <f>SUMIFS(СВЦЭМ!$D$34:$D$777,СВЦЭМ!$A$34:$A$777,$A24,СВЦЭМ!$B$34:$B$777,L$11)+'СЕТ СН'!$F$11+СВЦЭМ!$D$10+'СЕТ СН'!$F$5</f>
        <v>4353.0553660599999</v>
      </c>
      <c r="M24" s="37">
        <f>SUMIFS(СВЦЭМ!$D$34:$D$777,СВЦЭМ!$A$34:$A$777,$A24,СВЦЭМ!$B$34:$B$777,M$11)+'СЕТ СН'!$F$11+СВЦЭМ!$D$10+'СЕТ СН'!$F$5</f>
        <v>4339.9536443300003</v>
      </c>
      <c r="N24" s="37">
        <f>SUMIFS(СВЦЭМ!$D$34:$D$777,СВЦЭМ!$A$34:$A$777,$A24,СВЦЭМ!$B$34:$B$777,N$11)+'СЕТ СН'!$F$11+СВЦЭМ!$D$10+'СЕТ СН'!$F$5</f>
        <v>4319.0453152400005</v>
      </c>
      <c r="O24" s="37">
        <f>SUMIFS(СВЦЭМ!$D$34:$D$777,СВЦЭМ!$A$34:$A$777,$A24,СВЦЭМ!$B$34:$B$777,O$11)+'СЕТ СН'!$F$11+СВЦЭМ!$D$10+'СЕТ СН'!$F$5</f>
        <v>4325.3140009899998</v>
      </c>
      <c r="P24" s="37">
        <f>SUMIFS(СВЦЭМ!$D$34:$D$777,СВЦЭМ!$A$34:$A$777,$A24,СВЦЭМ!$B$34:$B$777,P$11)+'СЕТ СН'!$F$11+СВЦЭМ!$D$10+'СЕТ СН'!$F$5</f>
        <v>4304.6960760600005</v>
      </c>
      <c r="Q24" s="37">
        <f>SUMIFS(СВЦЭМ!$D$34:$D$777,СВЦЭМ!$A$34:$A$777,$A24,СВЦЭМ!$B$34:$B$777,Q$11)+'СЕТ СН'!$F$11+СВЦЭМ!$D$10+'СЕТ СН'!$F$5</f>
        <v>4321.69452396</v>
      </c>
      <c r="R24" s="37">
        <f>SUMIFS(СВЦЭМ!$D$34:$D$777,СВЦЭМ!$A$34:$A$777,$A24,СВЦЭМ!$B$34:$B$777,R$11)+'СЕТ СН'!$F$11+СВЦЭМ!$D$10+'СЕТ СН'!$F$5</f>
        <v>4319.2498521799998</v>
      </c>
      <c r="S24" s="37">
        <f>SUMIFS(СВЦЭМ!$D$34:$D$777,СВЦЭМ!$A$34:$A$777,$A24,СВЦЭМ!$B$34:$B$777,S$11)+'СЕТ СН'!$F$11+СВЦЭМ!$D$10+'СЕТ СН'!$F$5</f>
        <v>4321.0719174000005</v>
      </c>
      <c r="T24" s="37">
        <f>SUMIFS(СВЦЭМ!$D$34:$D$777,СВЦЭМ!$A$34:$A$777,$A24,СВЦЭМ!$B$34:$B$777,T$11)+'СЕТ СН'!$F$11+СВЦЭМ!$D$10+'СЕТ СН'!$F$5</f>
        <v>4302.5460259000001</v>
      </c>
      <c r="U24" s="37">
        <f>SUMIFS(СВЦЭМ!$D$34:$D$777,СВЦЭМ!$A$34:$A$777,$A24,СВЦЭМ!$B$34:$B$777,U$11)+'СЕТ СН'!$F$11+СВЦЭМ!$D$10+'СЕТ СН'!$F$5</f>
        <v>4320.1204923599998</v>
      </c>
      <c r="V24" s="37">
        <f>SUMIFS(СВЦЭМ!$D$34:$D$777,СВЦЭМ!$A$34:$A$777,$A24,СВЦЭМ!$B$34:$B$777,V$11)+'СЕТ СН'!$F$11+СВЦЭМ!$D$10+'СЕТ СН'!$F$5</f>
        <v>4346.6123621400002</v>
      </c>
      <c r="W24" s="37">
        <f>SUMIFS(СВЦЭМ!$D$34:$D$777,СВЦЭМ!$A$34:$A$777,$A24,СВЦЭМ!$B$34:$B$777,W$11)+'СЕТ СН'!$F$11+СВЦЭМ!$D$10+'СЕТ СН'!$F$5</f>
        <v>4352.2321093199998</v>
      </c>
      <c r="X24" s="37">
        <f>SUMIFS(СВЦЭМ!$D$34:$D$777,СВЦЭМ!$A$34:$A$777,$A24,СВЦЭМ!$B$34:$B$777,X$11)+'СЕТ СН'!$F$11+СВЦЭМ!$D$10+'СЕТ СН'!$F$5</f>
        <v>4285.4289147099998</v>
      </c>
      <c r="Y24" s="37">
        <f>SUMIFS(СВЦЭМ!$D$34:$D$777,СВЦЭМ!$A$34:$A$777,$A24,СВЦЭМ!$B$34:$B$777,Y$11)+'СЕТ СН'!$F$11+СВЦЭМ!$D$10+'СЕТ СН'!$F$5</f>
        <v>4334.0556682400002</v>
      </c>
    </row>
    <row r="25" spans="1:25" ht="15.75" x14ac:dyDescent="0.2">
      <c r="A25" s="36">
        <f t="shared" si="0"/>
        <v>42596</v>
      </c>
      <c r="B25" s="37">
        <f>SUMIFS(СВЦЭМ!$D$34:$D$777,СВЦЭМ!$A$34:$A$777,$A25,СВЦЭМ!$B$34:$B$777,B$11)+'СЕТ СН'!$F$11+СВЦЭМ!$D$10+'СЕТ СН'!$F$5</f>
        <v>4423.0097287300005</v>
      </c>
      <c r="C25" s="37">
        <f>SUMIFS(СВЦЭМ!$D$34:$D$777,СВЦЭМ!$A$34:$A$777,$A25,СВЦЭМ!$B$34:$B$777,C$11)+'СЕТ СН'!$F$11+СВЦЭМ!$D$10+'СЕТ СН'!$F$5</f>
        <v>4482.0992383400007</v>
      </c>
      <c r="D25" s="37">
        <f>SUMIFS(СВЦЭМ!$D$34:$D$777,СВЦЭМ!$A$34:$A$777,$A25,СВЦЭМ!$B$34:$B$777,D$11)+'СЕТ СН'!$F$11+СВЦЭМ!$D$10+'СЕТ СН'!$F$5</f>
        <v>4506.8259417500003</v>
      </c>
      <c r="E25" s="37">
        <f>SUMIFS(СВЦЭМ!$D$34:$D$777,СВЦЭМ!$A$34:$A$777,$A25,СВЦЭМ!$B$34:$B$777,E$11)+'СЕТ СН'!$F$11+СВЦЭМ!$D$10+'СЕТ СН'!$F$5</f>
        <v>4523.9436457100001</v>
      </c>
      <c r="F25" s="37">
        <f>SUMIFS(СВЦЭМ!$D$34:$D$777,СВЦЭМ!$A$34:$A$777,$A25,СВЦЭМ!$B$34:$B$777,F$11)+'СЕТ СН'!$F$11+СВЦЭМ!$D$10+'СЕТ СН'!$F$5</f>
        <v>4531.5778274800005</v>
      </c>
      <c r="G25" s="37">
        <f>SUMIFS(СВЦЭМ!$D$34:$D$777,СВЦЭМ!$A$34:$A$777,$A25,СВЦЭМ!$B$34:$B$777,G$11)+'СЕТ СН'!$F$11+СВЦЭМ!$D$10+'СЕТ СН'!$F$5</f>
        <v>4530.2274874000004</v>
      </c>
      <c r="H25" s="37">
        <f>SUMIFS(СВЦЭМ!$D$34:$D$777,СВЦЭМ!$A$34:$A$777,$A25,СВЦЭМ!$B$34:$B$777,H$11)+'СЕТ СН'!$F$11+СВЦЭМ!$D$10+'СЕТ СН'!$F$5</f>
        <v>4502.9205282200001</v>
      </c>
      <c r="I25" s="37">
        <f>SUMIFS(СВЦЭМ!$D$34:$D$777,СВЦЭМ!$A$34:$A$777,$A25,СВЦЭМ!$B$34:$B$777,I$11)+'СЕТ СН'!$F$11+СВЦЭМ!$D$10+'СЕТ СН'!$F$5</f>
        <v>4496.3692494799998</v>
      </c>
      <c r="J25" s="37">
        <f>SUMIFS(СВЦЭМ!$D$34:$D$777,СВЦЭМ!$A$34:$A$777,$A25,СВЦЭМ!$B$34:$B$777,J$11)+'СЕТ СН'!$F$11+СВЦЭМ!$D$10+'СЕТ СН'!$F$5</f>
        <v>4425.6484848600003</v>
      </c>
      <c r="K25" s="37">
        <f>SUMIFS(СВЦЭМ!$D$34:$D$777,СВЦЭМ!$A$34:$A$777,$A25,СВЦЭМ!$B$34:$B$777,K$11)+'СЕТ СН'!$F$11+СВЦЭМ!$D$10+'СЕТ СН'!$F$5</f>
        <v>4328.3804488599999</v>
      </c>
      <c r="L25" s="37">
        <f>SUMIFS(СВЦЭМ!$D$34:$D$777,СВЦЭМ!$A$34:$A$777,$A25,СВЦЭМ!$B$34:$B$777,L$11)+'СЕТ СН'!$F$11+СВЦЭМ!$D$10+'СЕТ СН'!$F$5</f>
        <v>4362.82759971</v>
      </c>
      <c r="M25" s="37">
        <f>SUMIFS(СВЦЭМ!$D$34:$D$777,СВЦЭМ!$A$34:$A$777,$A25,СВЦЭМ!$B$34:$B$777,M$11)+'СЕТ СН'!$F$11+СВЦЭМ!$D$10+'СЕТ СН'!$F$5</f>
        <v>4434.5168833099997</v>
      </c>
      <c r="N25" s="37">
        <f>SUMIFS(СВЦЭМ!$D$34:$D$777,СВЦЭМ!$A$34:$A$777,$A25,СВЦЭМ!$B$34:$B$777,N$11)+'СЕТ СН'!$F$11+СВЦЭМ!$D$10+'СЕТ СН'!$F$5</f>
        <v>4465.3431666500001</v>
      </c>
      <c r="O25" s="37">
        <f>SUMIFS(СВЦЭМ!$D$34:$D$777,СВЦЭМ!$A$34:$A$777,$A25,СВЦЭМ!$B$34:$B$777,O$11)+'СЕТ СН'!$F$11+СВЦЭМ!$D$10+'СЕТ СН'!$F$5</f>
        <v>4617.4542507100005</v>
      </c>
      <c r="P25" s="37">
        <f>SUMIFS(СВЦЭМ!$D$34:$D$777,СВЦЭМ!$A$34:$A$777,$A25,СВЦЭМ!$B$34:$B$777,P$11)+'СЕТ СН'!$F$11+СВЦЭМ!$D$10+'СЕТ СН'!$F$5</f>
        <v>4454.32472435</v>
      </c>
      <c r="Q25" s="37">
        <f>SUMIFS(СВЦЭМ!$D$34:$D$777,СВЦЭМ!$A$34:$A$777,$A25,СВЦЭМ!$B$34:$B$777,Q$11)+'СЕТ СН'!$F$11+СВЦЭМ!$D$10+'СЕТ СН'!$F$5</f>
        <v>4427.0920050500008</v>
      </c>
      <c r="R25" s="37">
        <f>SUMIFS(СВЦЭМ!$D$34:$D$777,СВЦЭМ!$A$34:$A$777,$A25,СВЦЭМ!$B$34:$B$777,R$11)+'СЕТ СН'!$F$11+СВЦЭМ!$D$10+'СЕТ СН'!$F$5</f>
        <v>4408.0514208700006</v>
      </c>
      <c r="S25" s="37">
        <f>SUMIFS(СВЦЭМ!$D$34:$D$777,СВЦЭМ!$A$34:$A$777,$A25,СВЦЭМ!$B$34:$B$777,S$11)+'СЕТ СН'!$F$11+СВЦЭМ!$D$10+'СЕТ СН'!$F$5</f>
        <v>4439.28632853</v>
      </c>
      <c r="T25" s="37">
        <f>SUMIFS(СВЦЭМ!$D$34:$D$777,СВЦЭМ!$A$34:$A$777,$A25,СВЦЭМ!$B$34:$B$777,T$11)+'СЕТ СН'!$F$11+СВЦЭМ!$D$10+'СЕТ СН'!$F$5</f>
        <v>4427.6737164599999</v>
      </c>
      <c r="U25" s="37">
        <f>SUMIFS(СВЦЭМ!$D$34:$D$777,СВЦЭМ!$A$34:$A$777,$A25,СВЦЭМ!$B$34:$B$777,U$11)+'СЕТ СН'!$F$11+СВЦЭМ!$D$10+'СЕТ СН'!$F$5</f>
        <v>4429.0100006400007</v>
      </c>
      <c r="V25" s="37">
        <f>SUMIFS(СВЦЭМ!$D$34:$D$777,СВЦЭМ!$A$34:$A$777,$A25,СВЦЭМ!$B$34:$B$777,V$11)+'СЕТ СН'!$F$11+СВЦЭМ!$D$10+'СЕТ СН'!$F$5</f>
        <v>4396.7072001300003</v>
      </c>
      <c r="W25" s="37">
        <f>SUMIFS(СВЦЭМ!$D$34:$D$777,СВЦЭМ!$A$34:$A$777,$A25,СВЦЭМ!$B$34:$B$777,W$11)+'СЕТ СН'!$F$11+СВЦЭМ!$D$10+'СЕТ СН'!$F$5</f>
        <v>4352.7852142700003</v>
      </c>
      <c r="X25" s="37">
        <f>SUMIFS(СВЦЭМ!$D$34:$D$777,СВЦЭМ!$A$34:$A$777,$A25,СВЦЭМ!$B$34:$B$777,X$11)+'СЕТ СН'!$F$11+СВЦЭМ!$D$10+'СЕТ СН'!$F$5</f>
        <v>4336.86576195</v>
      </c>
      <c r="Y25" s="37">
        <f>SUMIFS(СВЦЭМ!$D$34:$D$777,СВЦЭМ!$A$34:$A$777,$A25,СВЦЭМ!$B$34:$B$777,Y$11)+'СЕТ СН'!$F$11+СВЦЭМ!$D$10+'СЕТ СН'!$F$5</f>
        <v>4437.7736423300003</v>
      </c>
    </row>
    <row r="26" spans="1:25" ht="15.75" x14ac:dyDescent="0.2">
      <c r="A26" s="36">
        <f t="shared" si="0"/>
        <v>42597</v>
      </c>
      <c r="B26" s="37">
        <f>SUMIFS(СВЦЭМ!$D$34:$D$777,СВЦЭМ!$A$34:$A$777,$A26,СВЦЭМ!$B$34:$B$777,B$11)+'СЕТ СН'!$F$11+СВЦЭМ!$D$10+'СЕТ СН'!$F$5</f>
        <v>4485.1652046199997</v>
      </c>
      <c r="C26" s="37">
        <f>SUMIFS(СВЦЭМ!$D$34:$D$777,СВЦЭМ!$A$34:$A$777,$A26,СВЦЭМ!$B$34:$B$777,C$11)+'СЕТ СН'!$F$11+СВЦЭМ!$D$10+'СЕТ СН'!$F$5</f>
        <v>4546.5447172800004</v>
      </c>
      <c r="D26" s="37">
        <f>SUMIFS(СВЦЭМ!$D$34:$D$777,СВЦЭМ!$A$34:$A$777,$A26,СВЦЭМ!$B$34:$B$777,D$11)+'СЕТ СН'!$F$11+СВЦЭМ!$D$10+'СЕТ СН'!$F$5</f>
        <v>4653.4463675700008</v>
      </c>
      <c r="E26" s="37">
        <f>SUMIFS(СВЦЭМ!$D$34:$D$777,СВЦЭМ!$A$34:$A$777,$A26,СВЦЭМ!$B$34:$B$777,E$11)+'СЕТ СН'!$F$11+СВЦЭМ!$D$10+'СЕТ СН'!$F$5</f>
        <v>4643.66065901</v>
      </c>
      <c r="F26" s="37">
        <f>SUMIFS(СВЦЭМ!$D$34:$D$777,СВЦЭМ!$A$34:$A$777,$A26,СВЦЭМ!$B$34:$B$777,F$11)+'СЕТ СН'!$F$11+СВЦЭМ!$D$10+'СЕТ СН'!$F$5</f>
        <v>4567.2619267200007</v>
      </c>
      <c r="G26" s="37">
        <f>SUMIFS(СВЦЭМ!$D$34:$D$777,СВЦЭМ!$A$34:$A$777,$A26,СВЦЭМ!$B$34:$B$777,G$11)+'СЕТ СН'!$F$11+СВЦЭМ!$D$10+'СЕТ СН'!$F$5</f>
        <v>4552.7660705799999</v>
      </c>
      <c r="H26" s="37">
        <f>SUMIFS(СВЦЭМ!$D$34:$D$777,СВЦЭМ!$A$34:$A$777,$A26,СВЦЭМ!$B$34:$B$777,H$11)+'СЕТ СН'!$F$11+СВЦЭМ!$D$10+'СЕТ СН'!$F$5</f>
        <v>4546.0205793499999</v>
      </c>
      <c r="I26" s="37">
        <f>SUMIFS(СВЦЭМ!$D$34:$D$777,СВЦЭМ!$A$34:$A$777,$A26,СВЦЭМ!$B$34:$B$777,I$11)+'СЕТ СН'!$F$11+СВЦЭМ!$D$10+'СЕТ СН'!$F$5</f>
        <v>4545.0044835000008</v>
      </c>
      <c r="J26" s="37">
        <f>SUMIFS(СВЦЭМ!$D$34:$D$777,СВЦЭМ!$A$34:$A$777,$A26,СВЦЭМ!$B$34:$B$777,J$11)+'СЕТ СН'!$F$11+СВЦЭМ!$D$10+'СЕТ СН'!$F$5</f>
        <v>4438.7016448000004</v>
      </c>
      <c r="K26" s="37">
        <f>SUMIFS(СВЦЭМ!$D$34:$D$777,СВЦЭМ!$A$34:$A$777,$A26,СВЦЭМ!$B$34:$B$777,K$11)+'СЕТ СН'!$F$11+СВЦЭМ!$D$10+'СЕТ СН'!$F$5</f>
        <v>4277.10009051</v>
      </c>
      <c r="L26" s="37">
        <f>SUMIFS(СВЦЭМ!$D$34:$D$777,СВЦЭМ!$A$34:$A$777,$A26,СВЦЭМ!$B$34:$B$777,L$11)+'СЕТ СН'!$F$11+СВЦЭМ!$D$10+'СЕТ СН'!$F$5</f>
        <v>4277.6387885200002</v>
      </c>
      <c r="M26" s="37">
        <f>SUMIFS(СВЦЭМ!$D$34:$D$777,СВЦЭМ!$A$34:$A$777,$A26,СВЦЭМ!$B$34:$B$777,M$11)+'СЕТ СН'!$F$11+СВЦЭМ!$D$10+'СЕТ СН'!$F$5</f>
        <v>4223.8340859600003</v>
      </c>
      <c r="N26" s="37">
        <f>SUMIFS(СВЦЭМ!$D$34:$D$777,СВЦЭМ!$A$34:$A$777,$A26,СВЦЭМ!$B$34:$B$777,N$11)+'СЕТ СН'!$F$11+СВЦЭМ!$D$10+'СЕТ СН'!$F$5</f>
        <v>4252.0051636600001</v>
      </c>
      <c r="O26" s="37">
        <f>SUMIFS(СВЦЭМ!$D$34:$D$777,СВЦЭМ!$A$34:$A$777,$A26,СВЦЭМ!$B$34:$B$777,O$11)+'СЕТ СН'!$F$11+СВЦЭМ!$D$10+'СЕТ СН'!$F$5</f>
        <v>4267.05568933</v>
      </c>
      <c r="P26" s="37">
        <f>SUMIFS(СВЦЭМ!$D$34:$D$777,СВЦЭМ!$A$34:$A$777,$A26,СВЦЭМ!$B$34:$B$777,P$11)+'СЕТ СН'!$F$11+СВЦЭМ!$D$10+'СЕТ СН'!$F$5</f>
        <v>4292.6133231700005</v>
      </c>
      <c r="Q26" s="37">
        <f>SUMIFS(СВЦЭМ!$D$34:$D$777,СВЦЭМ!$A$34:$A$777,$A26,СВЦЭМ!$B$34:$B$777,Q$11)+'СЕТ СН'!$F$11+СВЦЭМ!$D$10+'СЕТ СН'!$F$5</f>
        <v>4257.5880583200005</v>
      </c>
      <c r="R26" s="37">
        <f>SUMIFS(СВЦЭМ!$D$34:$D$777,СВЦЭМ!$A$34:$A$777,$A26,СВЦЭМ!$B$34:$B$777,R$11)+'СЕТ СН'!$F$11+СВЦЭМ!$D$10+'СЕТ СН'!$F$5</f>
        <v>4275.7961159200004</v>
      </c>
      <c r="S26" s="37">
        <f>SUMIFS(СВЦЭМ!$D$34:$D$777,СВЦЭМ!$A$34:$A$777,$A26,СВЦЭМ!$B$34:$B$777,S$11)+'СЕТ СН'!$F$11+СВЦЭМ!$D$10+'СЕТ СН'!$F$5</f>
        <v>4336.0494247000006</v>
      </c>
      <c r="T26" s="37">
        <f>SUMIFS(СВЦЭМ!$D$34:$D$777,СВЦЭМ!$A$34:$A$777,$A26,СВЦЭМ!$B$34:$B$777,T$11)+'СЕТ СН'!$F$11+СВЦЭМ!$D$10+'СЕТ СН'!$F$5</f>
        <v>4338.8900440899997</v>
      </c>
      <c r="U26" s="37">
        <f>SUMIFS(СВЦЭМ!$D$34:$D$777,СВЦЭМ!$A$34:$A$777,$A26,СВЦЭМ!$B$34:$B$777,U$11)+'СЕТ СН'!$F$11+СВЦЭМ!$D$10+'СЕТ СН'!$F$5</f>
        <v>4347.21040232</v>
      </c>
      <c r="V26" s="37">
        <f>SUMIFS(СВЦЭМ!$D$34:$D$777,СВЦЭМ!$A$34:$A$777,$A26,СВЦЭМ!$B$34:$B$777,V$11)+'СЕТ СН'!$F$11+СВЦЭМ!$D$10+'СЕТ СН'!$F$5</f>
        <v>4332.7159461199999</v>
      </c>
      <c r="W26" s="37">
        <f>SUMIFS(СВЦЭМ!$D$34:$D$777,СВЦЭМ!$A$34:$A$777,$A26,СВЦЭМ!$B$34:$B$777,W$11)+'СЕТ СН'!$F$11+СВЦЭМ!$D$10+'СЕТ СН'!$F$5</f>
        <v>4314.6053857200004</v>
      </c>
      <c r="X26" s="37">
        <f>SUMIFS(СВЦЭМ!$D$34:$D$777,СВЦЭМ!$A$34:$A$777,$A26,СВЦЭМ!$B$34:$B$777,X$11)+'СЕТ СН'!$F$11+СВЦЭМ!$D$10+'СЕТ СН'!$F$5</f>
        <v>4352.2301198900004</v>
      </c>
      <c r="Y26" s="37">
        <f>SUMIFS(СВЦЭМ!$D$34:$D$777,СВЦЭМ!$A$34:$A$777,$A26,СВЦЭМ!$B$34:$B$777,Y$11)+'СЕТ СН'!$F$11+СВЦЭМ!$D$10+'СЕТ СН'!$F$5</f>
        <v>4438.0815252299999</v>
      </c>
    </row>
    <row r="27" spans="1:25" ht="15.75" x14ac:dyDescent="0.2">
      <c r="A27" s="36">
        <f t="shared" si="0"/>
        <v>42598</v>
      </c>
      <c r="B27" s="37">
        <f>SUMIFS(СВЦЭМ!$D$34:$D$777,СВЦЭМ!$A$34:$A$777,$A27,СВЦЭМ!$B$34:$B$777,B$11)+'СЕТ СН'!$F$11+СВЦЭМ!$D$10+'СЕТ СН'!$F$5</f>
        <v>4493.2240286200004</v>
      </c>
      <c r="C27" s="37">
        <f>SUMIFS(СВЦЭМ!$D$34:$D$777,СВЦЭМ!$A$34:$A$777,$A27,СВЦЭМ!$B$34:$B$777,C$11)+'СЕТ СН'!$F$11+СВЦЭМ!$D$10+'СЕТ СН'!$F$5</f>
        <v>4525.5040575599996</v>
      </c>
      <c r="D27" s="37">
        <f>SUMIFS(СВЦЭМ!$D$34:$D$777,СВЦЭМ!$A$34:$A$777,$A27,СВЦЭМ!$B$34:$B$777,D$11)+'СЕТ СН'!$F$11+СВЦЭМ!$D$10+'СЕТ СН'!$F$5</f>
        <v>4537.7660044599997</v>
      </c>
      <c r="E27" s="37">
        <f>SUMIFS(СВЦЭМ!$D$34:$D$777,СВЦЭМ!$A$34:$A$777,$A27,СВЦЭМ!$B$34:$B$777,E$11)+'СЕТ СН'!$F$11+СВЦЭМ!$D$10+'СЕТ СН'!$F$5</f>
        <v>4565.5467466800001</v>
      </c>
      <c r="F27" s="37">
        <f>SUMIFS(СВЦЭМ!$D$34:$D$777,СВЦЭМ!$A$34:$A$777,$A27,СВЦЭМ!$B$34:$B$777,F$11)+'СЕТ СН'!$F$11+СВЦЭМ!$D$10+'СЕТ СН'!$F$5</f>
        <v>4595.7098055200004</v>
      </c>
      <c r="G27" s="37">
        <f>SUMIFS(СВЦЭМ!$D$34:$D$777,СВЦЭМ!$A$34:$A$777,$A27,СВЦЭМ!$B$34:$B$777,G$11)+'СЕТ СН'!$F$11+СВЦЭМ!$D$10+'СЕТ СН'!$F$5</f>
        <v>4604.6684284399998</v>
      </c>
      <c r="H27" s="37">
        <f>SUMIFS(СВЦЭМ!$D$34:$D$777,СВЦЭМ!$A$34:$A$777,$A27,СВЦЭМ!$B$34:$B$777,H$11)+'СЕТ СН'!$F$11+СВЦЭМ!$D$10+'СЕТ СН'!$F$5</f>
        <v>4557.4408124800002</v>
      </c>
      <c r="I27" s="37">
        <f>SUMIFS(СВЦЭМ!$D$34:$D$777,СВЦЭМ!$A$34:$A$777,$A27,СВЦЭМ!$B$34:$B$777,I$11)+'СЕТ СН'!$F$11+СВЦЭМ!$D$10+'СЕТ СН'!$F$5</f>
        <v>4536.7390476600003</v>
      </c>
      <c r="J27" s="37">
        <f>SUMIFS(СВЦЭМ!$D$34:$D$777,СВЦЭМ!$A$34:$A$777,$A27,СВЦЭМ!$B$34:$B$777,J$11)+'СЕТ СН'!$F$11+СВЦЭМ!$D$10+'СЕТ СН'!$F$5</f>
        <v>4424.9409362700007</v>
      </c>
      <c r="K27" s="37">
        <f>SUMIFS(СВЦЭМ!$D$34:$D$777,СВЦЭМ!$A$34:$A$777,$A27,СВЦЭМ!$B$34:$B$777,K$11)+'СЕТ СН'!$F$11+СВЦЭМ!$D$10+'СЕТ СН'!$F$5</f>
        <v>4329.0500273899997</v>
      </c>
      <c r="L27" s="37">
        <f>SUMIFS(СВЦЭМ!$D$34:$D$777,СВЦЭМ!$A$34:$A$777,$A27,СВЦЭМ!$B$34:$B$777,L$11)+'СЕТ СН'!$F$11+СВЦЭМ!$D$10+'СЕТ СН'!$F$5</f>
        <v>4259.4260032700004</v>
      </c>
      <c r="M27" s="37">
        <f>SUMIFS(СВЦЭМ!$D$34:$D$777,СВЦЭМ!$A$34:$A$777,$A27,СВЦЭМ!$B$34:$B$777,M$11)+'СЕТ СН'!$F$11+СВЦЭМ!$D$10+'СЕТ СН'!$F$5</f>
        <v>4263.8214940200005</v>
      </c>
      <c r="N27" s="37">
        <f>SUMIFS(СВЦЭМ!$D$34:$D$777,СВЦЭМ!$A$34:$A$777,$A27,СВЦЭМ!$B$34:$B$777,N$11)+'СЕТ СН'!$F$11+СВЦЭМ!$D$10+'СЕТ СН'!$F$5</f>
        <v>4269.3559981400003</v>
      </c>
      <c r="O27" s="37">
        <f>SUMIFS(СВЦЭМ!$D$34:$D$777,СВЦЭМ!$A$34:$A$777,$A27,СВЦЭМ!$B$34:$B$777,O$11)+'СЕТ СН'!$F$11+СВЦЭМ!$D$10+'СЕТ СН'!$F$5</f>
        <v>4304.72943029</v>
      </c>
      <c r="P27" s="37">
        <f>SUMIFS(СВЦЭМ!$D$34:$D$777,СВЦЭМ!$A$34:$A$777,$A27,СВЦЭМ!$B$34:$B$777,P$11)+'СЕТ СН'!$F$11+СВЦЭМ!$D$10+'СЕТ СН'!$F$5</f>
        <v>4259.7608239900001</v>
      </c>
      <c r="Q27" s="37">
        <f>SUMIFS(СВЦЭМ!$D$34:$D$777,СВЦЭМ!$A$34:$A$777,$A27,СВЦЭМ!$B$34:$B$777,Q$11)+'СЕТ СН'!$F$11+СВЦЭМ!$D$10+'СЕТ СН'!$F$5</f>
        <v>4236.1210275900003</v>
      </c>
      <c r="R27" s="37">
        <f>SUMIFS(СВЦЭМ!$D$34:$D$777,СВЦЭМ!$A$34:$A$777,$A27,СВЦЭМ!$B$34:$B$777,R$11)+'СЕТ СН'!$F$11+СВЦЭМ!$D$10+'СЕТ СН'!$F$5</f>
        <v>4271.9856064400001</v>
      </c>
      <c r="S27" s="37">
        <f>SUMIFS(СВЦЭМ!$D$34:$D$777,СВЦЭМ!$A$34:$A$777,$A27,СВЦЭМ!$B$34:$B$777,S$11)+'СЕТ СН'!$F$11+СВЦЭМ!$D$10+'СЕТ СН'!$F$5</f>
        <v>4336.6668746400001</v>
      </c>
      <c r="T27" s="37">
        <f>SUMIFS(СВЦЭМ!$D$34:$D$777,СВЦЭМ!$A$34:$A$777,$A27,СВЦЭМ!$B$34:$B$777,T$11)+'СЕТ СН'!$F$11+СВЦЭМ!$D$10+'СЕТ СН'!$F$5</f>
        <v>4334.9233147900004</v>
      </c>
      <c r="U27" s="37">
        <f>SUMIFS(СВЦЭМ!$D$34:$D$777,СВЦЭМ!$A$34:$A$777,$A27,СВЦЭМ!$B$34:$B$777,U$11)+'СЕТ СН'!$F$11+СВЦЭМ!$D$10+'СЕТ СН'!$F$5</f>
        <v>4324.3598664500005</v>
      </c>
      <c r="V27" s="37">
        <f>SUMIFS(СВЦЭМ!$D$34:$D$777,СВЦЭМ!$A$34:$A$777,$A27,СВЦЭМ!$B$34:$B$777,V$11)+'СЕТ СН'!$F$11+СВЦЭМ!$D$10+'СЕТ СН'!$F$5</f>
        <v>4339.6859979199999</v>
      </c>
      <c r="W27" s="37">
        <f>SUMIFS(СВЦЭМ!$D$34:$D$777,СВЦЭМ!$A$34:$A$777,$A27,СВЦЭМ!$B$34:$B$777,W$11)+'СЕТ СН'!$F$11+СВЦЭМ!$D$10+'СЕТ СН'!$F$5</f>
        <v>4361.5733340900006</v>
      </c>
      <c r="X27" s="37">
        <f>SUMIFS(СВЦЭМ!$D$34:$D$777,СВЦЭМ!$A$34:$A$777,$A27,СВЦЭМ!$B$34:$B$777,X$11)+'СЕТ СН'!$F$11+СВЦЭМ!$D$10+'СЕТ СН'!$F$5</f>
        <v>4306.5814393199998</v>
      </c>
      <c r="Y27" s="37">
        <f>SUMIFS(СВЦЭМ!$D$34:$D$777,СВЦЭМ!$A$34:$A$777,$A27,СВЦЭМ!$B$34:$B$777,Y$11)+'СЕТ СН'!$F$11+СВЦЭМ!$D$10+'СЕТ СН'!$F$5</f>
        <v>4390.4699145200002</v>
      </c>
    </row>
    <row r="28" spans="1:25" ht="15.75" x14ac:dyDescent="0.2">
      <c r="A28" s="36">
        <f t="shared" si="0"/>
        <v>42599</v>
      </c>
      <c r="B28" s="37">
        <f>SUMIFS(СВЦЭМ!$D$34:$D$777,СВЦЭМ!$A$34:$A$777,$A28,СВЦЭМ!$B$34:$B$777,B$11)+'СЕТ СН'!$F$11+СВЦЭМ!$D$10+'СЕТ СН'!$F$5</f>
        <v>4445.9641356900001</v>
      </c>
      <c r="C28" s="37">
        <f>SUMIFS(СВЦЭМ!$D$34:$D$777,СВЦЭМ!$A$34:$A$777,$A28,СВЦЭМ!$B$34:$B$777,C$11)+'СЕТ СН'!$F$11+СВЦЭМ!$D$10+'СЕТ СН'!$F$5</f>
        <v>4564.2929970599998</v>
      </c>
      <c r="D28" s="37">
        <f>SUMIFS(СВЦЭМ!$D$34:$D$777,СВЦЭМ!$A$34:$A$777,$A28,СВЦЭМ!$B$34:$B$777,D$11)+'СЕТ СН'!$F$11+СВЦЭМ!$D$10+'СЕТ СН'!$F$5</f>
        <v>4619.3248626200002</v>
      </c>
      <c r="E28" s="37">
        <f>SUMIFS(СВЦЭМ!$D$34:$D$777,СВЦЭМ!$A$34:$A$777,$A28,СВЦЭМ!$B$34:$B$777,E$11)+'СЕТ СН'!$F$11+СВЦЭМ!$D$10+'СЕТ СН'!$F$5</f>
        <v>4662.2164043400007</v>
      </c>
      <c r="F28" s="37">
        <f>SUMIFS(СВЦЭМ!$D$34:$D$777,СВЦЭМ!$A$34:$A$777,$A28,СВЦЭМ!$B$34:$B$777,F$11)+'СЕТ СН'!$F$11+СВЦЭМ!$D$10+'СЕТ СН'!$F$5</f>
        <v>4645.9704945900003</v>
      </c>
      <c r="G28" s="37">
        <f>SUMIFS(СВЦЭМ!$D$34:$D$777,СВЦЭМ!$A$34:$A$777,$A28,СВЦЭМ!$B$34:$B$777,G$11)+'СЕТ СН'!$F$11+СВЦЭМ!$D$10+'СЕТ СН'!$F$5</f>
        <v>4667.32898742</v>
      </c>
      <c r="H28" s="37">
        <f>SUMIFS(СВЦЭМ!$D$34:$D$777,СВЦЭМ!$A$34:$A$777,$A28,СВЦЭМ!$B$34:$B$777,H$11)+'СЕТ СН'!$F$11+СВЦЭМ!$D$10+'СЕТ СН'!$F$5</f>
        <v>4532.5622374200002</v>
      </c>
      <c r="I28" s="37">
        <f>SUMIFS(СВЦЭМ!$D$34:$D$777,СВЦЭМ!$A$34:$A$777,$A28,СВЦЭМ!$B$34:$B$777,I$11)+'СЕТ СН'!$F$11+СВЦЭМ!$D$10+'СЕТ СН'!$F$5</f>
        <v>4474.3566844100005</v>
      </c>
      <c r="J28" s="37">
        <f>SUMIFS(СВЦЭМ!$D$34:$D$777,СВЦЭМ!$A$34:$A$777,$A28,СВЦЭМ!$B$34:$B$777,J$11)+'СЕТ СН'!$F$11+СВЦЭМ!$D$10+'СЕТ СН'!$F$5</f>
        <v>4381.5764804099999</v>
      </c>
      <c r="K28" s="37">
        <f>SUMIFS(СВЦЭМ!$D$34:$D$777,СВЦЭМ!$A$34:$A$777,$A28,СВЦЭМ!$B$34:$B$777,K$11)+'СЕТ СН'!$F$11+СВЦЭМ!$D$10+'СЕТ СН'!$F$5</f>
        <v>4308.6976404200004</v>
      </c>
      <c r="L28" s="37">
        <f>SUMIFS(СВЦЭМ!$D$34:$D$777,СВЦЭМ!$A$34:$A$777,$A28,СВЦЭМ!$B$34:$B$777,L$11)+'СЕТ СН'!$F$11+СВЦЭМ!$D$10+'СЕТ СН'!$F$5</f>
        <v>4259.9262474100005</v>
      </c>
      <c r="M28" s="37">
        <f>SUMIFS(СВЦЭМ!$D$34:$D$777,СВЦЭМ!$A$34:$A$777,$A28,СВЦЭМ!$B$34:$B$777,M$11)+'СЕТ СН'!$F$11+СВЦЭМ!$D$10+'СЕТ СН'!$F$5</f>
        <v>4281.4840660700002</v>
      </c>
      <c r="N28" s="37">
        <f>SUMIFS(СВЦЭМ!$D$34:$D$777,СВЦЭМ!$A$34:$A$777,$A28,СВЦЭМ!$B$34:$B$777,N$11)+'СЕТ СН'!$F$11+СВЦЭМ!$D$10+'СЕТ СН'!$F$5</f>
        <v>4314.3854200000005</v>
      </c>
      <c r="O28" s="37">
        <f>SUMIFS(СВЦЭМ!$D$34:$D$777,СВЦЭМ!$A$34:$A$777,$A28,СВЦЭМ!$B$34:$B$777,O$11)+'СЕТ СН'!$F$11+СВЦЭМ!$D$10+'СЕТ СН'!$F$5</f>
        <v>4295.2317768299999</v>
      </c>
      <c r="P28" s="37">
        <f>SUMIFS(СВЦЭМ!$D$34:$D$777,СВЦЭМ!$A$34:$A$777,$A28,СВЦЭМ!$B$34:$B$777,P$11)+'СЕТ СН'!$F$11+СВЦЭМ!$D$10+'СЕТ СН'!$F$5</f>
        <v>4297.7290447599999</v>
      </c>
      <c r="Q28" s="37">
        <f>SUMIFS(СВЦЭМ!$D$34:$D$777,СВЦЭМ!$A$34:$A$777,$A28,СВЦЭМ!$B$34:$B$777,Q$11)+'СЕТ СН'!$F$11+СВЦЭМ!$D$10+'СЕТ СН'!$F$5</f>
        <v>4294.6555370599999</v>
      </c>
      <c r="R28" s="37">
        <f>SUMIFS(СВЦЭМ!$D$34:$D$777,СВЦЭМ!$A$34:$A$777,$A28,СВЦЭМ!$B$34:$B$777,R$11)+'СЕТ СН'!$F$11+СВЦЭМ!$D$10+'СЕТ СН'!$F$5</f>
        <v>4296.2549092200006</v>
      </c>
      <c r="S28" s="37">
        <f>SUMIFS(СВЦЭМ!$D$34:$D$777,СВЦЭМ!$A$34:$A$777,$A28,СВЦЭМ!$B$34:$B$777,S$11)+'СЕТ СН'!$F$11+СВЦЭМ!$D$10+'СЕТ СН'!$F$5</f>
        <v>4360.9806245999998</v>
      </c>
      <c r="T28" s="37">
        <f>SUMIFS(СВЦЭМ!$D$34:$D$777,СВЦЭМ!$A$34:$A$777,$A28,СВЦЭМ!$B$34:$B$777,T$11)+'СЕТ СН'!$F$11+СВЦЭМ!$D$10+'СЕТ СН'!$F$5</f>
        <v>4421.8685219700001</v>
      </c>
      <c r="U28" s="37">
        <f>SUMIFS(СВЦЭМ!$D$34:$D$777,СВЦЭМ!$A$34:$A$777,$A28,СВЦЭМ!$B$34:$B$777,U$11)+'СЕТ СН'!$F$11+СВЦЭМ!$D$10+'СЕТ СН'!$F$5</f>
        <v>4381.0550786800004</v>
      </c>
      <c r="V28" s="37">
        <f>SUMIFS(СВЦЭМ!$D$34:$D$777,СВЦЭМ!$A$34:$A$777,$A28,СВЦЭМ!$B$34:$B$777,V$11)+'СЕТ СН'!$F$11+СВЦЭМ!$D$10+'СЕТ СН'!$F$5</f>
        <v>4385.4500392899999</v>
      </c>
      <c r="W28" s="37">
        <f>SUMIFS(СВЦЭМ!$D$34:$D$777,СВЦЭМ!$A$34:$A$777,$A28,СВЦЭМ!$B$34:$B$777,W$11)+'СЕТ СН'!$F$11+СВЦЭМ!$D$10+'СЕТ СН'!$F$5</f>
        <v>4365.9532321200004</v>
      </c>
      <c r="X28" s="37">
        <f>SUMIFS(СВЦЭМ!$D$34:$D$777,СВЦЭМ!$A$34:$A$777,$A28,СВЦЭМ!$B$34:$B$777,X$11)+'СЕТ СН'!$F$11+СВЦЭМ!$D$10+'СЕТ СН'!$F$5</f>
        <v>4308.0662319700004</v>
      </c>
      <c r="Y28" s="37">
        <f>SUMIFS(СВЦЭМ!$D$34:$D$777,СВЦЭМ!$A$34:$A$777,$A28,СВЦЭМ!$B$34:$B$777,Y$11)+'СЕТ СН'!$F$11+СВЦЭМ!$D$10+'СЕТ СН'!$F$5</f>
        <v>4362.9789559000001</v>
      </c>
    </row>
    <row r="29" spans="1:25" ht="15.75" x14ac:dyDescent="0.2">
      <c r="A29" s="36">
        <f t="shared" si="0"/>
        <v>42600</v>
      </c>
      <c r="B29" s="37">
        <f>SUMIFS(СВЦЭМ!$D$34:$D$777,СВЦЭМ!$A$34:$A$777,$A29,СВЦЭМ!$B$34:$B$777,B$11)+'СЕТ СН'!$F$11+СВЦЭМ!$D$10+'СЕТ СН'!$F$5</f>
        <v>4322.7033896000003</v>
      </c>
      <c r="C29" s="37">
        <f>SUMIFS(СВЦЭМ!$D$34:$D$777,СВЦЭМ!$A$34:$A$777,$A29,СВЦЭМ!$B$34:$B$777,C$11)+'СЕТ СН'!$F$11+СВЦЭМ!$D$10+'СЕТ СН'!$F$5</f>
        <v>4403.9061116600005</v>
      </c>
      <c r="D29" s="37">
        <f>SUMIFS(СВЦЭМ!$D$34:$D$777,СВЦЭМ!$A$34:$A$777,$A29,СВЦЭМ!$B$34:$B$777,D$11)+'СЕТ СН'!$F$11+СВЦЭМ!$D$10+'СЕТ СН'!$F$5</f>
        <v>4475.6091038699997</v>
      </c>
      <c r="E29" s="37">
        <f>SUMIFS(СВЦЭМ!$D$34:$D$777,СВЦЭМ!$A$34:$A$777,$A29,СВЦЭМ!$B$34:$B$777,E$11)+'СЕТ СН'!$F$11+СВЦЭМ!$D$10+'СЕТ СН'!$F$5</f>
        <v>4494.8551137100003</v>
      </c>
      <c r="F29" s="37">
        <f>SUMIFS(СВЦЭМ!$D$34:$D$777,СВЦЭМ!$A$34:$A$777,$A29,СВЦЭМ!$B$34:$B$777,F$11)+'СЕТ СН'!$F$11+СВЦЭМ!$D$10+'СЕТ СН'!$F$5</f>
        <v>4563.6961408400002</v>
      </c>
      <c r="G29" s="37">
        <f>SUMIFS(СВЦЭМ!$D$34:$D$777,СВЦЭМ!$A$34:$A$777,$A29,СВЦЭМ!$B$34:$B$777,G$11)+'СЕТ СН'!$F$11+СВЦЭМ!$D$10+'СЕТ СН'!$F$5</f>
        <v>4524.85918382</v>
      </c>
      <c r="H29" s="37">
        <f>SUMIFS(СВЦЭМ!$D$34:$D$777,СВЦЭМ!$A$34:$A$777,$A29,СВЦЭМ!$B$34:$B$777,H$11)+'СЕТ СН'!$F$11+СВЦЭМ!$D$10+'СЕТ СН'!$F$5</f>
        <v>4577.9286195799996</v>
      </c>
      <c r="I29" s="37">
        <f>SUMIFS(СВЦЭМ!$D$34:$D$777,СВЦЭМ!$A$34:$A$777,$A29,СВЦЭМ!$B$34:$B$777,I$11)+'СЕТ СН'!$F$11+СВЦЭМ!$D$10+'СЕТ СН'!$F$5</f>
        <v>4434.7808668899997</v>
      </c>
      <c r="J29" s="37">
        <f>SUMIFS(СВЦЭМ!$D$34:$D$777,СВЦЭМ!$A$34:$A$777,$A29,СВЦЭМ!$B$34:$B$777,J$11)+'СЕТ СН'!$F$11+СВЦЭМ!$D$10+'СЕТ СН'!$F$5</f>
        <v>4334.1514540200005</v>
      </c>
      <c r="K29" s="37">
        <f>SUMIFS(СВЦЭМ!$D$34:$D$777,СВЦЭМ!$A$34:$A$777,$A29,СВЦЭМ!$B$34:$B$777,K$11)+'СЕТ СН'!$F$11+СВЦЭМ!$D$10+'СЕТ СН'!$F$5</f>
        <v>4227.9690892400004</v>
      </c>
      <c r="L29" s="37">
        <f>SUMIFS(СВЦЭМ!$D$34:$D$777,СВЦЭМ!$A$34:$A$777,$A29,СВЦЭМ!$B$34:$B$777,L$11)+'СЕТ СН'!$F$11+СВЦЭМ!$D$10+'СЕТ СН'!$F$5</f>
        <v>4180.9815299800002</v>
      </c>
      <c r="M29" s="37">
        <f>SUMIFS(СВЦЭМ!$D$34:$D$777,СВЦЭМ!$A$34:$A$777,$A29,СВЦЭМ!$B$34:$B$777,M$11)+'СЕТ СН'!$F$11+СВЦЭМ!$D$10+'СЕТ СН'!$F$5</f>
        <v>4207.0717054400002</v>
      </c>
      <c r="N29" s="37">
        <f>SUMIFS(СВЦЭМ!$D$34:$D$777,СВЦЭМ!$A$34:$A$777,$A29,СВЦЭМ!$B$34:$B$777,N$11)+'СЕТ СН'!$F$11+СВЦЭМ!$D$10+'СЕТ СН'!$F$5</f>
        <v>4183.6348608200005</v>
      </c>
      <c r="O29" s="37">
        <f>SUMIFS(СВЦЭМ!$D$34:$D$777,СВЦЭМ!$A$34:$A$777,$A29,СВЦЭМ!$B$34:$B$777,O$11)+'СЕТ СН'!$F$11+СВЦЭМ!$D$10+'СЕТ СН'!$F$5</f>
        <v>4184.3844951800002</v>
      </c>
      <c r="P29" s="37">
        <f>SUMIFS(СВЦЭМ!$D$34:$D$777,СВЦЭМ!$A$34:$A$777,$A29,СВЦЭМ!$B$34:$B$777,P$11)+'СЕТ СН'!$F$11+СВЦЭМ!$D$10+'СЕТ СН'!$F$5</f>
        <v>4180.3835117300005</v>
      </c>
      <c r="Q29" s="37">
        <f>SUMIFS(СВЦЭМ!$D$34:$D$777,СВЦЭМ!$A$34:$A$777,$A29,СВЦЭМ!$B$34:$B$777,Q$11)+'СЕТ СН'!$F$11+СВЦЭМ!$D$10+'СЕТ СН'!$F$5</f>
        <v>4147.8589993300002</v>
      </c>
      <c r="R29" s="37">
        <f>SUMIFS(СВЦЭМ!$D$34:$D$777,СВЦЭМ!$A$34:$A$777,$A29,СВЦЭМ!$B$34:$B$777,R$11)+'СЕТ СН'!$F$11+СВЦЭМ!$D$10+'СЕТ СН'!$F$5</f>
        <v>4174.5687995200005</v>
      </c>
      <c r="S29" s="37">
        <f>SUMIFS(СВЦЭМ!$D$34:$D$777,СВЦЭМ!$A$34:$A$777,$A29,СВЦЭМ!$B$34:$B$777,S$11)+'СЕТ СН'!$F$11+СВЦЭМ!$D$10+'СЕТ СН'!$F$5</f>
        <v>4172.0006615500006</v>
      </c>
      <c r="T29" s="37">
        <f>SUMIFS(СВЦЭМ!$D$34:$D$777,СВЦЭМ!$A$34:$A$777,$A29,СВЦЭМ!$B$34:$B$777,T$11)+'СЕТ СН'!$F$11+СВЦЭМ!$D$10+'СЕТ СН'!$F$5</f>
        <v>4154.06967016</v>
      </c>
      <c r="U29" s="37">
        <f>SUMIFS(СВЦЭМ!$D$34:$D$777,СВЦЭМ!$A$34:$A$777,$A29,СВЦЭМ!$B$34:$B$777,U$11)+'СЕТ СН'!$F$11+СВЦЭМ!$D$10+'СЕТ СН'!$F$5</f>
        <v>4155.9246207800006</v>
      </c>
      <c r="V29" s="37">
        <f>SUMIFS(СВЦЭМ!$D$34:$D$777,СВЦЭМ!$A$34:$A$777,$A29,СВЦЭМ!$B$34:$B$777,V$11)+'СЕТ СН'!$F$11+СВЦЭМ!$D$10+'СЕТ СН'!$F$5</f>
        <v>4180.7815218699998</v>
      </c>
      <c r="W29" s="37">
        <f>SUMIFS(СВЦЭМ!$D$34:$D$777,СВЦЭМ!$A$34:$A$777,$A29,СВЦЭМ!$B$34:$B$777,W$11)+'СЕТ СН'!$F$11+СВЦЭМ!$D$10+'СЕТ СН'!$F$5</f>
        <v>4199.97678438</v>
      </c>
      <c r="X29" s="37">
        <f>SUMIFS(СВЦЭМ!$D$34:$D$777,СВЦЭМ!$A$34:$A$777,$A29,СВЦЭМ!$B$34:$B$777,X$11)+'СЕТ СН'!$F$11+СВЦЭМ!$D$10+'СЕТ СН'!$F$5</f>
        <v>4158.1394500500001</v>
      </c>
      <c r="Y29" s="37">
        <f>SUMIFS(СВЦЭМ!$D$34:$D$777,СВЦЭМ!$A$34:$A$777,$A29,СВЦЭМ!$B$34:$B$777,Y$11)+'СЕТ СН'!$F$11+СВЦЭМ!$D$10+'СЕТ СН'!$F$5</f>
        <v>4215.7362278999999</v>
      </c>
    </row>
    <row r="30" spans="1:25" ht="15.75" x14ac:dyDescent="0.2">
      <c r="A30" s="36">
        <f t="shared" si="0"/>
        <v>42601</v>
      </c>
      <c r="B30" s="37">
        <f>SUMIFS(СВЦЭМ!$D$34:$D$777,СВЦЭМ!$A$34:$A$777,$A30,СВЦЭМ!$B$34:$B$777,B$11)+'СЕТ СН'!$F$11+СВЦЭМ!$D$10+'СЕТ СН'!$F$5</f>
        <v>4312.9869166200006</v>
      </c>
      <c r="C30" s="37">
        <f>SUMIFS(СВЦЭМ!$D$34:$D$777,СВЦЭМ!$A$34:$A$777,$A30,СВЦЭМ!$B$34:$B$777,C$11)+'СЕТ СН'!$F$11+СВЦЭМ!$D$10+'СЕТ СН'!$F$5</f>
        <v>4375.1546001500001</v>
      </c>
      <c r="D30" s="37">
        <f>SUMIFS(СВЦЭМ!$D$34:$D$777,СВЦЭМ!$A$34:$A$777,$A30,СВЦЭМ!$B$34:$B$777,D$11)+'СЕТ СН'!$F$11+СВЦЭМ!$D$10+'СЕТ СН'!$F$5</f>
        <v>4421.7627468000001</v>
      </c>
      <c r="E30" s="37">
        <f>SUMIFS(СВЦЭМ!$D$34:$D$777,СВЦЭМ!$A$34:$A$777,$A30,СВЦЭМ!$B$34:$B$777,E$11)+'СЕТ СН'!$F$11+СВЦЭМ!$D$10+'СЕТ СН'!$F$5</f>
        <v>4419.7178709100008</v>
      </c>
      <c r="F30" s="37">
        <f>SUMIFS(СВЦЭМ!$D$34:$D$777,СВЦЭМ!$A$34:$A$777,$A30,СВЦЭМ!$B$34:$B$777,F$11)+'СЕТ СН'!$F$11+СВЦЭМ!$D$10+'СЕТ СН'!$F$5</f>
        <v>4437.0885536000005</v>
      </c>
      <c r="G30" s="37">
        <f>SUMIFS(СВЦЭМ!$D$34:$D$777,СВЦЭМ!$A$34:$A$777,$A30,СВЦЭМ!$B$34:$B$777,G$11)+'СЕТ СН'!$F$11+СВЦЭМ!$D$10+'СЕТ СН'!$F$5</f>
        <v>4424.1276785</v>
      </c>
      <c r="H30" s="37">
        <f>SUMIFS(СВЦЭМ!$D$34:$D$777,СВЦЭМ!$A$34:$A$777,$A30,СВЦЭМ!$B$34:$B$777,H$11)+'СЕТ СН'!$F$11+СВЦЭМ!$D$10+'СЕТ СН'!$F$5</f>
        <v>4397.1987706</v>
      </c>
      <c r="I30" s="37">
        <f>SUMIFS(СВЦЭМ!$D$34:$D$777,СВЦЭМ!$A$34:$A$777,$A30,СВЦЭМ!$B$34:$B$777,I$11)+'СЕТ СН'!$F$11+СВЦЭМ!$D$10+'СЕТ СН'!$F$5</f>
        <v>4319.2271132000005</v>
      </c>
      <c r="J30" s="37">
        <f>SUMIFS(СВЦЭМ!$D$34:$D$777,СВЦЭМ!$A$34:$A$777,$A30,СВЦЭМ!$B$34:$B$777,J$11)+'СЕТ СН'!$F$11+СВЦЭМ!$D$10+'СЕТ СН'!$F$5</f>
        <v>4250.1091714000004</v>
      </c>
      <c r="K30" s="37">
        <f>SUMIFS(СВЦЭМ!$D$34:$D$777,СВЦЭМ!$A$34:$A$777,$A30,СВЦЭМ!$B$34:$B$777,K$11)+'СЕТ СН'!$F$11+СВЦЭМ!$D$10+'СЕТ СН'!$F$5</f>
        <v>4168.4380397100003</v>
      </c>
      <c r="L30" s="37">
        <f>SUMIFS(СВЦЭМ!$D$34:$D$777,СВЦЭМ!$A$34:$A$777,$A30,СВЦЭМ!$B$34:$B$777,L$11)+'СЕТ СН'!$F$11+СВЦЭМ!$D$10+'СЕТ СН'!$F$5</f>
        <v>4144.2014009600007</v>
      </c>
      <c r="M30" s="37">
        <f>SUMIFS(СВЦЭМ!$D$34:$D$777,СВЦЭМ!$A$34:$A$777,$A30,СВЦЭМ!$B$34:$B$777,M$11)+'СЕТ СН'!$F$11+СВЦЭМ!$D$10+'СЕТ СН'!$F$5</f>
        <v>4281.1558366700001</v>
      </c>
      <c r="N30" s="37">
        <f>SUMIFS(СВЦЭМ!$D$34:$D$777,СВЦЭМ!$A$34:$A$777,$A30,СВЦЭМ!$B$34:$B$777,N$11)+'СЕТ СН'!$F$11+СВЦЭМ!$D$10+'СЕТ СН'!$F$5</f>
        <v>4280.4409582899998</v>
      </c>
      <c r="O30" s="37">
        <f>SUMIFS(СВЦЭМ!$D$34:$D$777,СВЦЭМ!$A$34:$A$777,$A30,СВЦЭМ!$B$34:$B$777,O$11)+'СЕТ СН'!$F$11+СВЦЭМ!$D$10+'СЕТ СН'!$F$5</f>
        <v>4295.7999374700003</v>
      </c>
      <c r="P30" s="37">
        <f>SUMIFS(СВЦЭМ!$D$34:$D$777,СВЦЭМ!$A$34:$A$777,$A30,СВЦЭМ!$B$34:$B$777,P$11)+'СЕТ СН'!$F$11+СВЦЭМ!$D$10+'СЕТ СН'!$F$5</f>
        <v>4320.2766818600003</v>
      </c>
      <c r="Q30" s="37">
        <f>SUMIFS(СВЦЭМ!$D$34:$D$777,СВЦЭМ!$A$34:$A$777,$A30,СВЦЭМ!$B$34:$B$777,Q$11)+'СЕТ СН'!$F$11+СВЦЭМ!$D$10+'СЕТ СН'!$F$5</f>
        <v>4490.4100917699998</v>
      </c>
      <c r="R30" s="37">
        <f>SUMIFS(СВЦЭМ!$D$34:$D$777,СВЦЭМ!$A$34:$A$777,$A30,СВЦЭМ!$B$34:$B$777,R$11)+'СЕТ СН'!$F$11+СВЦЭМ!$D$10+'СЕТ СН'!$F$5</f>
        <v>4292.8203180800001</v>
      </c>
      <c r="S30" s="37">
        <f>SUMIFS(СВЦЭМ!$D$34:$D$777,СВЦЭМ!$A$34:$A$777,$A30,СВЦЭМ!$B$34:$B$777,S$11)+'СЕТ СН'!$F$11+СВЦЭМ!$D$10+'СЕТ СН'!$F$5</f>
        <v>4216.9681148</v>
      </c>
      <c r="T30" s="37">
        <f>SUMIFS(СВЦЭМ!$D$34:$D$777,СВЦЭМ!$A$34:$A$777,$A30,СВЦЭМ!$B$34:$B$777,T$11)+'СЕТ СН'!$F$11+СВЦЭМ!$D$10+'СЕТ СН'!$F$5</f>
        <v>4193.0487892500005</v>
      </c>
      <c r="U30" s="37">
        <f>SUMIFS(СВЦЭМ!$D$34:$D$777,СВЦЭМ!$A$34:$A$777,$A30,СВЦЭМ!$B$34:$B$777,U$11)+'СЕТ СН'!$F$11+СВЦЭМ!$D$10+'СЕТ СН'!$F$5</f>
        <v>4191.4601933100002</v>
      </c>
      <c r="V30" s="37">
        <f>SUMIFS(СВЦЭМ!$D$34:$D$777,СВЦЭМ!$A$34:$A$777,$A30,СВЦЭМ!$B$34:$B$777,V$11)+'СЕТ СН'!$F$11+СВЦЭМ!$D$10+'СЕТ СН'!$F$5</f>
        <v>4216.0937709899999</v>
      </c>
      <c r="W30" s="37">
        <f>SUMIFS(СВЦЭМ!$D$34:$D$777,СВЦЭМ!$A$34:$A$777,$A30,СВЦЭМ!$B$34:$B$777,W$11)+'СЕТ СН'!$F$11+СВЦЭМ!$D$10+'СЕТ СН'!$F$5</f>
        <v>4193.0379285400004</v>
      </c>
      <c r="X30" s="37">
        <f>SUMIFS(СВЦЭМ!$D$34:$D$777,СВЦЭМ!$A$34:$A$777,$A30,СВЦЭМ!$B$34:$B$777,X$11)+'СЕТ СН'!$F$11+СВЦЭМ!$D$10+'СЕТ СН'!$F$5</f>
        <v>4150.0052084500003</v>
      </c>
      <c r="Y30" s="37">
        <f>SUMIFS(СВЦЭМ!$D$34:$D$777,СВЦЭМ!$A$34:$A$777,$A30,СВЦЭМ!$B$34:$B$777,Y$11)+'СЕТ СН'!$F$11+СВЦЭМ!$D$10+'СЕТ СН'!$F$5</f>
        <v>4188.7072678499999</v>
      </c>
    </row>
    <row r="31" spans="1:25" ht="15.75" x14ac:dyDescent="0.2">
      <c r="A31" s="36">
        <f t="shared" si="0"/>
        <v>42602</v>
      </c>
      <c r="B31" s="37">
        <f>SUMIFS(СВЦЭМ!$D$34:$D$777,СВЦЭМ!$A$34:$A$777,$A31,СВЦЭМ!$B$34:$B$777,B$11)+'СЕТ СН'!$F$11+СВЦЭМ!$D$10+'СЕТ СН'!$F$5</f>
        <v>4219.0114783700001</v>
      </c>
      <c r="C31" s="37">
        <f>SUMIFS(СВЦЭМ!$D$34:$D$777,СВЦЭМ!$A$34:$A$777,$A31,СВЦЭМ!$B$34:$B$777,C$11)+'СЕТ СН'!$F$11+СВЦЭМ!$D$10+'СЕТ СН'!$F$5</f>
        <v>4221.7960119500003</v>
      </c>
      <c r="D31" s="37">
        <f>SUMIFS(СВЦЭМ!$D$34:$D$777,СВЦЭМ!$A$34:$A$777,$A31,СВЦЭМ!$B$34:$B$777,D$11)+'СЕТ СН'!$F$11+СВЦЭМ!$D$10+'СЕТ СН'!$F$5</f>
        <v>4244.5621213200002</v>
      </c>
      <c r="E31" s="37">
        <f>SUMIFS(СВЦЭМ!$D$34:$D$777,СВЦЭМ!$A$34:$A$777,$A31,СВЦЭМ!$B$34:$B$777,E$11)+'СЕТ СН'!$F$11+СВЦЭМ!$D$10+'СЕТ СН'!$F$5</f>
        <v>4258.0443787200002</v>
      </c>
      <c r="F31" s="37">
        <f>SUMIFS(СВЦЭМ!$D$34:$D$777,СВЦЭМ!$A$34:$A$777,$A31,СВЦЭМ!$B$34:$B$777,F$11)+'СЕТ СН'!$F$11+СВЦЭМ!$D$10+'СЕТ СН'!$F$5</f>
        <v>4273.3541245000006</v>
      </c>
      <c r="G31" s="37">
        <f>SUMIFS(СВЦЭМ!$D$34:$D$777,СВЦЭМ!$A$34:$A$777,$A31,СВЦЭМ!$B$34:$B$777,G$11)+'СЕТ СН'!$F$11+СВЦЭМ!$D$10+'СЕТ СН'!$F$5</f>
        <v>4263.0635609199999</v>
      </c>
      <c r="H31" s="37">
        <f>SUMIFS(СВЦЭМ!$D$34:$D$777,СВЦЭМ!$A$34:$A$777,$A31,СВЦЭМ!$B$34:$B$777,H$11)+'СЕТ СН'!$F$11+СВЦЭМ!$D$10+'СЕТ СН'!$F$5</f>
        <v>4269.1585981999997</v>
      </c>
      <c r="I31" s="37">
        <f>SUMIFS(СВЦЭМ!$D$34:$D$777,СВЦЭМ!$A$34:$A$777,$A31,СВЦЭМ!$B$34:$B$777,I$11)+'СЕТ СН'!$F$11+СВЦЭМ!$D$10+'СЕТ СН'!$F$5</f>
        <v>4299.6579928500005</v>
      </c>
      <c r="J31" s="37">
        <f>SUMIFS(СВЦЭМ!$D$34:$D$777,СВЦЭМ!$A$34:$A$777,$A31,СВЦЭМ!$B$34:$B$777,J$11)+'СЕТ СН'!$F$11+СВЦЭМ!$D$10+'СЕТ СН'!$F$5</f>
        <v>4269.1152016800006</v>
      </c>
      <c r="K31" s="37">
        <f>SUMIFS(СВЦЭМ!$D$34:$D$777,СВЦЭМ!$A$34:$A$777,$A31,СВЦЭМ!$B$34:$B$777,K$11)+'СЕТ СН'!$F$11+СВЦЭМ!$D$10+'СЕТ СН'!$F$5</f>
        <v>4223.1677998300001</v>
      </c>
      <c r="L31" s="37">
        <f>SUMIFS(СВЦЭМ!$D$34:$D$777,СВЦЭМ!$A$34:$A$777,$A31,СВЦЭМ!$B$34:$B$777,L$11)+'СЕТ СН'!$F$11+СВЦЭМ!$D$10+'СЕТ СН'!$F$5</f>
        <v>4233.9893239100002</v>
      </c>
      <c r="M31" s="37">
        <f>SUMIFS(СВЦЭМ!$D$34:$D$777,СВЦЭМ!$A$34:$A$777,$A31,СВЦЭМ!$B$34:$B$777,M$11)+'СЕТ СН'!$F$11+СВЦЭМ!$D$10+'СЕТ СН'!$F$5</f>
        <v>4334.9030605400003</v>
      </c>
      <c r="N31" s="37">
        <f>SUMIFS(СВЦЭМ!$D$34:$D$777,СВЦЭМ!$A$34:$A$777,$A31,СВЦЭМ!$B$34:$B$777,N$11)+'СЕТ СН'!$F$11+СВЦЭМ!$D$10+'СЕТ СН'!$F$5</f>
        <v>4325.8616718900003</v>
      </c>
      <c r="O31" s="37">
        <f>SUMIFS(СВЦЭМ!$D$34:$D$777,СВЦЭМ!$A$34:$A$777,$A31,СВЦЭМ!$B$34:$B$777,O$11)+'СЕТ СН'!$F$11+СВЦЭМ!$D$10+'СЕТ СН'!$F$5</f>
        <v>4323.8443281199998</v>
      </c>
      <c r="P31" s="37">
        <f>SUMIFS(СВЦЭМ!$D$34:$D$777,СВЦЭМ!$A$34:$A$777,$A31,СВЦЭМ!$B$34:$B$777,P$11)+'СЕТ СН'!$F$11+СВЦЭМ!$D$10+'СЕТ СН'!$F$5</f>
        <v>4395.5828367200002</v>
      </c>
      <c r="Q31" s="37">
        <f>SUMIFS(СВЦЭМ!$D$34:$D$777,СВЦЭМ!$A$34:$A$777,$A31,СВЦЭМ!$B$34:$B$777,Q$11)+'СЕТ СН'!$F$11+СВЦЭМ!$D$10+'СЕТ СН'!$F$5</f>
        <v>4454.3795642599998</v>
      </c>
      <c r="R31" s="37">
        <f>SUMIFS(СВЦЭМ!$D$34:$D$777,СВЦЭМ!$A$34:$A$777,$A31,СВЦЭМ!$B$34:$B$777,R$11)+'СЕТ СН'!$F$11+СВЦЭМ!$D$10+'СЕТ СН'!$F$5</f>
        <v>4687.3380115399996</v>
      </c>
      <c r="S31" s="37">
        <f>SUMIFS(СВЦЭМ!$D$34:$D$777,СВЦЭМ!$A$34:$A$777,$A31,СВЦЭМ!$B$34:$B$777,S$11)+'СЕТ СН'!$F$11+СВЦЭМ!$D$10+'СЕТ СН'!$F$5</f>
        <v>4628.4162377000002</v>
      </c>
      <c r="T31" s="37">
        <f>SUMIFS(СВЦЭМ!$D$34:$D$777,СВЦЭМ!$A$34:$A$777,$A31,СВЦЭМ!$B$34:$B$777,T$11)+'СЕТ СН'!$F$11+СВЦЭМ!$D$10+'СЕТ СН'!$F$5</f>
        <v>4619.8900937500002</v>
      </c>
      <c r="U31" s="37">
        <f>SUMIFS(СВЦЭМ!$D$34:$D$777,СВЦЭМ!$A$34:$A$777,$A31,СВЦЭМ!$B$34:$B$777,U$11)+'СЕТ СН'!$F$11+СВЦЭМ!$D$10+'СЕТ СН'!$F$5</f>
        <v>4674.3225775500005</v>
      </c>
      <c r="V31" s="37">
        <f>SUMIFS(СВЦЭМ!$D$34:$D$777,СВЦЭМ!$A$34:$A$777,$A31,СВЦЭМ!$B$34:$B$777,V$11)+'СЕТ СН'!$F$11+СВЦЭМ!$D$10+'СЕТ СН'!$F$5</f>
        <v>4734.8241992100002</v>
      </c>
      <c r="W31" s="37">
        <f>SUMIFS(СВЦЭМ!$D$34:$D$777,СВЦЭМ!$A$34:$A$777,$A31,СВЦЭМ!$B$34:$B$777,W$11)+'СЕТ СН'!$F$11+СВЦЭМ!$D$10+'СЕТ СН'!$F$5</f>
        <v>4712.0708859200004</v>
      </c>
      <c r="X31" s="37">
        <f>SUMIFS(СВЦЭМ!$D$34:$D$777,СВЦЭМ!$A$34:$A$777,$A31,СВЦЭМ!$B$34:$B$777,X$11)+'СЕТ СН'!$F$11+СВЦЭМ!$D$10+'СЕТ СН'!$F$5</f>
        <v>4687.0402493600004</v>
      </c>
      <c r="Y31" s="37">
        <f>SUMIFS(СВЦЭМ!$D$34:$D$777,СВЦЭМ!$A$34:$A$777,$A31,СВЦЭМ!$B$34:$B$777,Y$11)+'СЕТ СН'!$F$11+СВЦЭМ!$D$10+'СЕТ СН'!$F$5</f>
        <v>4757.1899005400001</v>
      </c>
    </row>
    <row r="32" spans="1:25" ht="15.75" x14ac:dyDescent="0.2">
      <c r="A32" s="36">
        <f t="shared" si="0"/>
        <v>42603</v>
      </c>
      <c r="B32" s="37">
        <f>SUMIFS(СВЦЭМ!$D$34:$D$777,СВЦЭМ!$A$34:$A$777,$A32,СВЦЭМ!$B$34:$B$777,B$11)+'СЕТ СН'!$F$11+СВЦЭМ!$D$10+'СЕТ СН'!$F$5</f>
        <v>4923.6739572700008</v>
      </c>
      <c r="C32" s="37">
        <f>SUMIFS(СВЦЭМ!$D$34:$D$777,СВЦЭМ!$A$34:$A$777,$A32,СВЦЭМ!$B$34:$B$777,C$11)+'СЕТ СН'!$F$11+СВЦЭМ!$D$10+'СЕТ СН'!$F$5</f>
        <v>4763.7400108300008</v>
      </c>
      <c r="D32" s="37">
        <f>SUMIFS(СВЦЭМ!$D$34:$D$777,СВЦЭМ!$A$34:$A$777,$A32,СВЦЭМ!$B$34:$B$777,D$11)+'СЕТ СН'!$F$11+СВЦЭМ!$D$10+'СЕТ СН'!$F$5</f>
        <v>4938.4076178200003</v>
      </c>
      <c r="E32" s="37">
        <f>SUMIFS(СВЦЭМ!$D$34:$D$777,СВЦЭМ!$A$34:$A$777,$A32,СВЦЭМ!$B$34:$B$777,E$11)+'СЕТ СН'!$F$11+СВЦЭМ!$D$10+'СЕТ СН'!$F$5</f>
        <v>4846.8463735300002</v>
      </c>
      <c r="F32" s="37">
        <f>SUMIFS(СВЦЭМ!$D$34:$D$777,СВЦЭМ!$A$34:$A$777,$A32,СВЦЭМ!$B$34:$B$777,F$11)+'СЕТ СН'!$F$11+СВЦЭМ!$D$10+'СЕТ СН'!$F$5</f>
        <v>4666.3711710099997</v>
      </c>
      <c r="G32" s="37">
        <f>SUMIFS(СВЦЭМ!$D$34:$D$777,СВЦЭМ!$A$34:$A$777,$A32,СВЦЭМ!$B$34:$B$777,G$11)+'СЕТ СН'!$F$11+СВЦЭМ!$D$10+'СЕТ СН'!$F$5</f>
        <v>4601.3197088899997</v>
      </c>
      <c r="H32" s="37">
        <f>SUMIFS(СВЦЭМ!$D$34:$D$777,СВЦЭМ!$A$34:$A$777,$A32,СВЦЭМ!$B$34:$B$777,H$11)+'СЕТ СН'!$F$11+СВЦЭМ!$D$10+'СЕТ СН'!$F$5</f>
        <v>4579.48729826</v>
      </c>
      <c r="I32" s="37">
        <f>SUMIFS(СВЦЭМ!$D$34:$D$777,СВЦЭМ!$A$34:$A$777,$A32,СВЦЭМ!$B$34:$B$777,I$11)+'СЕТ СН'!$F$11+СВЦЭМ!$D$10+'СЕТ СН'!$F$5</f>
        <v>4539.8208400200001</v>
      </c>
      <c r="J32" s="37">
        <f>SUMIFS(СВЦЭМ!$D$34:$D$777,СВЦЭМ!$A$34:$A$777,$A32,СВЦЭМ!$B$34:$B$777,J$11)+'СЕТ СН'!$F$11+СВЦЭМ!$D$10+'СЕТ СН'!$F$5</f>
        <v>4446.1399028100004</v>
      </c>
      <c r="K32" s="37">
        <f>SUMIFS(СВЦЭМ!$D$34:$D$777,СВЦЭМ!$A$34:$A$777,$A32,СВЦЭМ!$B$34:$B$777,K$11)+'СЕТ СН'!$F$11+СВЦЭМ!$D$10+'СЕТ СН'!$F$5</f>
        <v>4280.1572563200007</v>
      </c>
      <c r="L32" s="37">
        <f>SUMIFS(СВЦЭМ!$D$34:$D$777,СВЦЭМ!$A$34:$A$777,$A32,СВЦЭМ!$B$34:$B$777,L$11)+'СЕТ СН'!$F$11+СВЦЭМ!$D$10+'СЕТ СН'!$F$5</f>
        <v>4246.8488936800004</v>
      </c>
      <c r="M32" s="37">
        <f>SUMIFS(СВЦЭМ!$D$34:$D$777,СВЦЭМ!$A$34:$A$777,$A32,СВЦЭМ!$B$34:$B$777,M$11)+'СЕТ СН'!$F$11+СВЦЭМ!$D$10+'СЕТ СН'!$F$5</f>
        <v>4299.4706430699998</v>
      </c>
      <c r="N32" s="37">
        <f>SUMIFS(СВЦЭМ!$D$34:$D$777,СВЦЭМ!$A$34:$A$777,$A32,СВЦЭМ!$B$34:$B$777,N$11)+'СЕТ СН'!$F$11+СВЦЭМ!$D$10+'СЕТ СН'!$F$5</f>
        <v>4308.0085871900001</v>
      </c>
      <c r="O32" s="37">
        <f>SUMIFS(СВЦЭМ!$D$34:$D$777,СВЦЭМ!$A$34:$A$777,$A32,СВЦЭМ!$B$34:$B$777,O$11)+'СЕТ СН'!$F$11+СВЦЭМ!$D$10+'СЕТ СН'!$F$5</f>
        <v>4348.2000525900003</v>
      </c>
      <c r="P32" s="37">
        <f>SUMIFS(СВЦЭМ!$D$34:$D$777,СВЦЭМ!$A$34:$A$777,$A32,СВЦЭМ!$B$34:$B$777,P$11)+'СЕТ СН'!$F$11+СВЦЭМ!$D$10+'СЕТ СН'!$F$5</f>
        <v>4343.7408246200002</v>
      </c>
      <c r="Q32" s="37">
        <f>SUMIFS(СВЦЭМ!$D$34:$D$777,СВЦЭМ!$A$34:$A$777,$A32,СВЦЭМ!$B$34:$B$777,Q$11)+'СЕТ СН'!$F$11+СВЦЭМ!$D$10+'СЕТ СН'!$F$5</f>
        <v>4338.3141985100001</v>
      </c>
      <c r="R32" s="37">
        <f>SUMIFS(СВЦЭМ!$D$34:$D$777,СВЦЭМ!$A$34:$A$777,$A32,СВЦЭМ!$B$34:$B$777,R$11)+'СЕТ СН'!$F$11+СВЦЭМ!$D$10+'СЕТ СН'!$F$5</f>
        <v>4404.0171236300002</v>
      </c>
      <c r="S32" s="37">
        <f>SUMIFS(СВЦЭМ!$D$34:$D$777,СВЦЭМ!$A$34:$A$777,$A32,СВЦЭМ!$B$34:$B$777,S$11)+'СЕТ СН'!$F$11+СВЦЭМ!$D$10+'СЕТ СН'!$F$5</f>
        <v>4408.1939862400004</v>
      </c>
      <c r="T32" s="37">
        <f>SUMIFS(СВЦЭМ!$D$34:$D$777,СВЦЭМ!$A$34:$A$777,$A32,СВЦЭМ!$B$34:$B$777,T$11)+'СЕТ СН'!$F$11+СВЦЭМ!$D$10+'СЕТ СН'!$F$5</f>
        <v>4392.1433089700004</v>
      </c>
      <c r="U32" s="37">
        <f>SUMIFS(СВЦЭМ!$D$34:$D$777,СВЦЭМ!$A$34:$A$777,$A32,СВЦЭМ!$B$34:$B$777,U$11)+'СЕТ СН'!$F$11+СВЦЭМ!$D$10+'СЕТ СН'!$F$5</f>
        <v>4385.4236883100002</v>
      </c>
      <c r="V32" s="37">
        <f>SUMIFS(СВЦЭМ!$D$34:$D$777,СВЦЭМ!$A$34:$A$777,$A32,СВЦЭМ!$B$34:$B$777,V$11)+'СЕТ СН'!$F$11+СВЦЭМ!$D$10+'СЕТ СН'!$F$5</f>
        <v>4380.3139612000004</v>
      </c>
      <c r="W32" s="37">
        <f>SUMIFS(СВЦЭМ!$D$34:$D$777,СВЦЭМ!$A$34:$A$777,$A32,СВЦЭМ!$B$34:$B$777,W$11)+'СЕТ СН'!$F$11+СВЦЭМ!$D$10+'СЕТ СН'!$F$5</f>
        <v>4440.6831894300003</v>
      </c>
      <c r="X32" s="37">
        <f>SUMIFS(СВЦЭМ!$D$34:$D$777,СВЦЭМ!$A$34:$A$777,$A32,СВЦЭМ!$B$34:$B$777,X$11)+'СЕТ СН'!$F$11+СВЦЭМ!$D$10+'СЕТ СН'!$F$5</f>
        <v>4353.1524306299998</v>
      </c>
      <c r="Y32" s="37">
        <f>SUMIFS(СВЦЭМ!$D$34:$D$777,СВЦЭМ!$A$34:$A$777,$A32,СВЦЭМ!$B$34:$B$777,Y$11)+'СЕТ СН'!$F$11+СВЦЭМ!$D$10+'СЕТ СН'!$F$5</f>
        <v>4328.2866323100006</v>
      </c>
    </row>
    <row r="33" spans="1:27" ht="15.75" x14ac:dyDescent="0.2">
      <c r="A33" s="36">
        <f t="shared" si="0"/>
        <v>42604</v>
      </c>
      <c r="B33" s="37">
        <f>SUMIFS(СВЦЭМ!$D$34:$D$777,СВЦЭМ!$A$34:$A$777,$A33,СВЦЭМ!$B$34:$B$777,B$11)+'СЕТ СН'!$F$11+СВЦЭМ!$D$10+'СЕТ СН'!$F$5</f>
        <v>4348.4773328900001</v>
      </c>
      <c r="C33" s="37">
        <f>SUMIFS(СВЦЭМ!$D$34:$D$777,СВЦЭМ!$A$34:$A$777,$A33,СВЦЭМ!$B$34:$B$777,C$11)+'СЕТ СН'!$F$11+СВЦЭМ!$D$10+'СЕТ СН'!$F$5</f>
        <v>4418.6463727099999</v>
      </c>
      <c r="D33" s="37">
        <f>SUMIFS(СВЦЭМ!$D$34:$D$777,СВЦЭМ!$A$34:$A$777,$A33,СВЦЭМ!$B$34:$B$777,D$11)+'СЕТ СН'!$F$11+СВЦЭМ!$D$10+'СЕТ СН'!$F$5</f>
        <v>4483.0167906500001</v>
      </c>
      <c r="E33" s="37">
        <f>SUMIFS(СВЦЭМ!$D$34:$D$777,СВЦЭМ!$A$34:$A$777,$A33,СВЦЭМ!$B$34:$B$777,E$11)+'СЕТ СН'!$F$11+СВЦЭМ!$D$10+'СЕТ СН'!$F$5</f>
        <v>4465.9194508800001</v>
      </c>
      <c r="F33" s="37">
        <f>SUMIFS(СВЦЭМ!$D$34:$D$777,СВЦЭМ!$A$34:$A$777,$A33,СВЦЭМ!$B$34:$B$777,F$11)+'СЕТ СН'!$F$11+СВЦЭМ!$D$10+'СЕТ СН'!$F$5</f>
        <v>4436.4805688599999</v>
      </c>
      <c r="G33" s="37">
        <f>SUMIFS(СВЦЭМ!$D$34:$D$777,СВЦЭМ!$A$34:$A$777,$A33,СВЦЭМ!$B$34:$B$777,G$11)+'СЕТ СН'!$F$11+СВЦЭМ!$D$10+'СЕТ СН'!$F$5</f>
        <v>4402.1712897100006</v>
      </c>
      <c r="H33" s="37">
        <f>SUMIFS(СВЦЭМ!$D$34:$D$777,СВЦЭМ!$A$34:$A$777,$A33,СВЦЭМ!$B$34:$B$777,H$11)+'СЕТ СН'!$F$11+СВЦЭМ!$D$10+'СЕТ СН'!$F$5</f>
        <v>4323.1553445700001</v>
      </c>
      <c r="I33" s="37">
        <f>SUMIFS(СВЦЭМ!$D$34:$D$777,СВЦЭМ!$A$34:$A$777,$A33,СВЦЭМ!$B$34:$B$777,I$11)+'СЕТ СН'!$F$11+СВЦЭМ!$D$10+'СЕТ СН'!$F$5</f>
        <v>4311.7510948199997</v>
      </c>
      <c r="J33" s="37">
        <f>SUMIFS(СВЦЭМ!$D$34:$D$777,СВЦЭМ!$A$34:$A$777,$A33,СВЦЭМ!$B$34:$B$777,J$11)+'СЕТ СН'!$F$11+СВЦЭМ!$D$10+'СЕТ СН'!$F$5</f>
        <v>4221.4450704999999</v>
      </c>
      <c r="K33" s="37">
        <f>SUMIFS(СВЦЭМ!$D$34:$D$777,СВЦЭМ!$A$34:$A$777,$A33,СВЦЭМ!$B$34:$B$777,K$11)+'СЕТ СН'!$F$11+СВЦЭМ!$D$10+'СЕТ СН'!$F$5</f>
        <v>4172.4073297200002</v>
      </c>
      <c r="L33" s="37">
        <f>SUMIFS(СВЦЭМ!$D$34:$D$777,СВЦЭМ!$A$34:$A$777,$A33,СВЦЭМ!$B$34:$B$777,L$11)+'СЕТ СН'!$F$11+СВЦЭМ!$D$10+'СЕТ СН'!$F$5</f>
        <v>4215.4821839000006</v>
      </c>
      <c r="M33" s="37">
        <f>SUMIFS(СВЦЭМ!$D$34:$D$777,СВЦЭМ!$A$34:$A$777,$A33,СВЦЭМ!$B$34:$B$777,M$11)+'СЕТ СН'!$F$11+СВЦЭМ!$D$10+'СЕТ СН'!$F$5</f>
        <v>4252.7620377000003</v>
      </c>
      <c r="N33" s="37">
        <f>SUMIFS(СВЦЭМ!$D$34:$D$777,СВЦЭМ!$A$34:$A$777,$A33,СВЦЭМ!$B$34:$B$777,N$11)+'СЕТ СН'!$F$11+СВЦЭМ!$D$10+'СЕТ СН'!$F$5</f>
        <v>4232.6869534899997</v>
      </c>
      <c r="O33" s="37">
        <f>SUMIFS(СВЦЭМ!$D$34:$D$777,СВЦЭМ!$A$34:$A$777,$A33,СВЦЭМ!$B$34:$B$777,O$11)+'СЕТ СН'!$F$11+СВЦЭМ!$D$10+'СЕТ СН'!$F$5</f>
        <v>4277.3506274800002</v>
      </c>
      <c r="P33" s="37">
        <f>SUMIFS(СВЦЭМ!$D$34:$D$777,СВЦЭМ!$A$34:$A$777,$A33,СВЦЭМ!$B$34:$B$777,P$11)+'СЕТ СН'!$F$11+СВЦЭМ!$D$10+'СЕТ СН'!$F$5</f>
        <v>4273.3664287700003</v>
      </c>
      <c r="Q33" s="37">
        <f>SUMIFS(СВЦЭМ!$D$34:$D$777,СВЦЭМ!$A$34:$A$777,$A33,СВЦЭМ!$B$34:$B$777,Q$11)+'СЕТ СН'!$F$11+СВЦЭМ!$D$10+'СЕТ СН'!$F$5</f>
        <v>4237.3078860700007</v>
      </c>
      <c r="R33" s="37">
        <f>SUMIFS(СВЦЭМ!$D$34:$D$777,СВЦЭМ!$A$34:$A$777,$A33,СВЦЭМ!$B$34:$B$777,R$11)+'СЕТ СН'!$F$11+СВЦЭМ!$D$10+'СЕТ СН'!$F$5</f>
        <v>4244.0361355100003</v>
      </c>
      <c r="S33" s="37">
        <f>SUMIFS(СВЦЭМ!$D$34:$D$777,СВЦЭМ!$A$34:$A$777,$A33,СВЦЭМ!$B$34:$B$777,S$11)+'СЕТ СН'!$F$11+СВЦЭМ!$D$10+'СЕТ СН'!$F$5</f>
        <v>4236.3150992600004</v>
      </c>
      <c r="T33" s="37">
        <f>SUMIFS(СВЦЭМ!$D$34:$D$777,СВЦЭМ!$A$34:$A$777,$A33,СВЦЭМ!$B$34:$B$777,T$11)+'СЕТ СН'!$F$11+СВЦЭМ!$D$10+'СЕТ СН'!$F$5</f>
        <v>4174.94813196</v>
      </c>
      <c r="U33" s="37">
        <f>SUMIFS(СВЦЭМ!$D$34:$D$777,СВЦЭМ!$A$34:$A$777,$A33,СВЦЭМ!$B$34:$B$777,U$11)+'СЕТ СН'!$F$11+СВЦЭМ!$D$10+'СЕТ СН'!$F$5</f>
        <v>4164.50652851</v>
      </c>
      <c r="V33" s="37">
        <f>SUMIFS(СВЦЭМ!$D$34:$D$777,СВЦЭМ!$A$34:$A$777,$A33,СВЦЭМ!$B$34:$B$777,V$11)+'СЕТ СН'!$F$11+СВЦЭМ!$D$10+'СЕТ СН'!$F$5</f>
        <v>4160.3635860499999</v>
      </c>
      <c r="W33" s="37">
        <f>SUMIFS(СВЦЭМ!$D$34:$D$777,СВЦЭМ!$A$34:$A$777,$A33,СВЦЭМ!$B$34:$B$777,W$11)+'СЕТ СН'!$F$11+СВЦЭМ!$D$10+'СЕТ СН'!$F$5</f>
        <v>4146.8724367100003</v>
      </c>
      <c r="X33" s="37">
        <f>SUMIFS(СВЦЭМ!$D$34:$D$777,СВЦЭМ!$A$34:$A$777,$A33,СВЦЭМ!$B$34:$B$777,X$11)+'СЕТ СН'!$F$11+СВЦЭМ!$D$10+'СЕТ СН'!$F$5</f>
        <v>4130.7620529000005</v>
      </c>
      <c r="Y33" s="37">
        <f>SUMIFS(СВЦЭМ!$D$34:$D$777,СВЦЭМ!$A$34:$A$777,$A33,СВЦЭМ!$B$34:$B$777,Y$11)+'СЕТ СН'!$F$11+СВЦЭМ!$D$10+'СЕТ СН'!$F$5</f>
        <v>4194.2904286100002</v>
      </c>
    </row>
    <row r="34" spans="1:27" ht="15.75" x14ac:dyDescent="0.2">
      <c r="A34" s="36">
        <f t="shared" si="0"/>
        <v>42605</v>
      </c>
      <c r="B34" s="37">
        <f>SUMIFS(СВЦЭМ!$D$34:$D$777,СВЦЭМ!$A$34:$A$777,$A34,СВЦЭМ!$B$34:$B$777,B$11)+'СЕТ СН'!$F$11+СВЦЭМ!$D$10+'СЕТ СН'!$F$5</f>
        <v>4226.3539449800001</v>
      </c>
      <c r="C34" s="37">
        <f>SUMIFS(СВЦЭМ!$D$34:$D$777,СВЦЭМ!$A$34:$A$777,$A34,СВЦЭМ!$B$34:$B$777,C$11)+'СЕТ СН'!$F$11+СВЦЭМ!$D$10+'СЕТ СН'!$F$5</f>
        <v>4296.2132016599999</v>
      </c>
      <c r="D34" s="37">
        <f>SUMIFS(СВЦЭМ!$D$34:$D$777,СВЦЭМ!$A$34:$A$777,$A34,СВЦЭМ!$B$34:$B$777,D$11)+'СЕТ СН'!$F$11+СВЦЭМ!$D$10+'СЕТ СН'!$F$5</f>
        <v>4321.4996916400005</v>
      </c>
      <c r="E34" s="37">
        <f>SUMIFS(СВЦЭМ!$D$34:$D$777,СВЦЭМ!$A$34:$A$777,$A34,СВЦЭМ!$B$34:$B$777,E$11)+'СЕТ СН'!$F$11+СВЦЭМ!$D$10+'СЕТ СН'!$F$5</f>
        <v>4328.1028888300007</v>
      </c>
      <c r="F34" s="37">
        <f>SUMIFS(СВЦЭМ!$D$34:$D$777,СВЦЭМ!$A$34:$A$777,$A34,СВЦЭМ!$B$34:$B$777,F$11)+'СЕТ СН'!$F$11+СВЦЭМ!$D$10+'СЕТ СН'!$F$5</f>
        <v>4318.6069313600001</v>
      </c>
      <c r="G34" s="37">
        <f>SUMIFS(СВЦЭМ!$D$34:$D$777,СВЦЭМ!$A$34:$A$777,$A34,СВЦЭМ!$B$34:$B$777,G$11)+'СЕТ СН'!$F$11+СВЦЭМ!$D$10+'СЕТ СН'!$F$5</f>
        <v>4331.1097766299999</v>
      </c>
      <c r="H34" s="37">
        <f>SUMIFS(СВЦЭМ!$D$34:$D$777,СВЦЭМ!$A$34:$A$777,$A34,СВЦЭМ!$B$34:$B$777,H$11)+'СЕТ СН'!$F$11+СВЦЭМ!$D$10+'СЕТ СН'!$F$5</f>
        <v>4356.4624041300003</v>
      </c>
      <c r="I34" s="37">
        <f>SUMIFS(СВЦЭМ!$D$34:$D$777,СВЦЭМ!$A$34:$A$777,$A34,СВЦЭМ!$B$34:$B$777,I$11)+'СЕТ СН'!$F$11+СВЦЭМ!$D$10+'СЕТ СН'!$F$5</f>
        <v>4331.5373220900001</v>
      </c>
      <c r="J34" s="37">
        <f>SUMIFS(СВЦЭМ!$D$34:$D$777,СВЦЭМ!$A$34:$A$777,$A34,СВЦЭМ!$B$34:$B$777,J$11)+'СЕТ СН'!$F$11+СВЦЭМ!$D$10+'СЕТ СН'!$F$5</f>
        <v>4369.8585078900005</v>
      </c>
      <c r="K34" s="37">
        <f>SUMIFS(СВЦЭМ!$D$34:$D$777,СВЦЭМ!$A$34:$A$777,$A34,СВЦЭМ!$B$34:$B$777,K$11)+'СЕТ СН'!$F$11+СВЦЭМ!$D$10+'СЕТ СН'!$F$5</f>
        <v>4159.7026197800005</v>
      </c>
      <c r="L34" s="37">
        <f>SUMIFS(СВЦЭМ!$D$34:$D$777,СВЦЭМ!$A$34:$A$777,$A34,СВЦЭМ!$B$34:$B$777,L$11)+'СЕТ СН'!$F$11+СВЦЭМ!$D$10+'СЕТ СН'!$F$5</f>
        <v>4122.1902658500003</v>
      </c>
      <c r="M34" s="37">
        <f>SUMIFS(СВЦЭМ!$D$34:$D$777,СВЦЭМ!$A$34:$A$777,$A34,СВЦЭМ!$B$34:$B$777,M$11)+'СЕТ СН'!$F$11+СВЦЭМ!$D$10+'СЕТ СН'!$F$5</f>
        <v>4107.3410227700006</v>
      </c>
      <c r="N34" s="37">
        <f>SUMIFS(СВЦЭМ!$D$34:$D$777,СВЦЭМ!$A$34:$A$777,$A34,СВЦЭМ!$B$34:$B$777,N$11)+'СЕТ СН'!$F$11+СВЦЭМ!$D$10+'СЕТ СН'!$F$5</f>
        <v>4120.2555346200006</v>
      </c>
      <c r="O34" s="37">
        <f>SUMIFS(СВЦЭМ!$D$34:$D$777,СВЦЭМ!$A$34:$A$777,$A34,СВЦЭМ!$B$34:$B$777,O$11)+'СЕТ СН'!$F$11+СВЦЭМ!$D$10+'СЕТ СН'!$F$5</f>
        <v>4155.92518578</v>
      </c>
      <c r="P34" s="37">
        <f>SUMIFS(СВЦЭМ!$D$34:$D$777,СВЦЭМ!$A$34:$A$777,$A34,СВЦЭМ!$B$34:$B$777,P$11)+'СЕТ СН'!$F$11+СВЦЭМ!$D$10+'СЕТ СН'!$F$5</f>
        <v>4167.2842997400003</v>
      </c>
      <c r="Q34" s="37">
        <f>SUMIFS(СВЦЭМ!$D$34:$D$777,СВЦЭМ!$A$34:$A$777,$A34,СВЦЭМ!$B$34:$B$777,Q$11)+'СЕТ СН'!$F$11+СВЦЭМ!$D$10+'СЕТ СН'!$F$5</f>
        <v>4115.9128378200003</v>
      </c>
      <c r="R34" s="37">
        <f>SUMIFS(СВЦЭМ!$D$34:$D$777,СВЦЭМ!$A$34:$A$777,$A34,СВЦЭМ!$B$34:$B$777,R$11)+'СЕТ СН'!$F$11+СВЦЭМ!$D$10+'СЕТ СН'!$F$5</f>
        <v>4143.1819184400001</v>
      </c>
      <c r="S34" s="37">
        <f>SUMIFS(СВЦЭМ!$D$34:$D$777,СВЦЭМ!$A$34:$A$777,$A34,СВЦЭМ!$B$34:$B$777,S$11)+'СЕТ СН'!$F$11+СВЦЭМ!$D$10+'СЕТ СН'!$F$5</f>
        <v>4140.6611413099999</v>
      </c>
      <c r="T34" s="37">
        <f>SUMIFS(СВЦЭМ!$D$34:$D$777,СВЦЭМ!$A$34:$A$777,$A34,СВЦЭМ!$B$34:$B$777,T$11)+'СЕТ СН'!$F$11+СВЦЭМ!$D$10+'СЕТ СН'!$F$5</f>
        <v>4122.2695333000001</v>
      </c>
      <c r="U34" s="37">
        <f>SUMIFS(СВЦЭМ!$D$34:$D$777,СВЦЭМ!$A$34:$A$777,$A34,СВЦЭМ!$B$34:$B$777,U$11)+'СЕТ СН'!$F$11+СВЦЭМ!$D$10+'СЕТ СН'!$F$5</f>
        <v>4100.2159369700003</v>
      </c>
      <c r="V34" s="37">
        <f>SUMIFS(СВЦЭМ!$D$34:$D$777,СВЦЭМ!$A$34:$A$777,$A34,СВЦЭМ!$B$34:$B$777,V$11)+'СЕТ СН'!$F$11+СВЦЭМ!$D$10+'СЕТ СН'!$F$5</f>
        <v>4120.1431451099998</v>
      </c>
      <c r="W34" s="37">
        <f>SUMIFS(СВЦЭМ!$D$34:$D$777,СВЦЭМ!$A$34:$A$777,$A34,СВЦЭМ!$B$34:$B$777,W$11)+'СЕТ СН'!$F$11+СВЦЭМ!$D$10+'СЕТ СН'!$F$5</f>
        <v>4134.1296286300003</v>
      </c>
      <c r="X34" s="37">
        <f>SUMIFS(СВЦЭМ!$D$34:$D$777,СВЦЭМ!$A$34:$A$777,$A34,СВЦЭМ!$B$34:$B$777,X$11)+'СЕТ СН'!$F$11+СВЦЭМ!$D$10+'СЕТ СН'!$F$5</f>
        <v>4198.2806383400002</v>
      </c>
      <c r="Y34" s="37">
        <f>SUMIFS(СВЦЭМ!$D$34:$D$777,СВЦЭМ!$A$34:$A$777,$A34,СВЦЭМ!$B$34:$B$777,Y$11)+'СЕТ СН'!$F$11+СВЦЭМ!$D$10+'СЕТ СН'!$F$5</f>
        <v>4190.8839432100003</v>
      </c>
    </row>
    <row r="35" spans="1:27" ht="15.75" x14ac:dyDescent="0.2">
      <c r="A35" s="36">
        <f t="shared" si="0"/>
        <v>42606</v>
      </c>
      <c r="B35" s="37">
        <f>SUMIFS(СВЦЭМ!$D$34:$D$777,СВЦЭМ!$A$34:$A$777,$A35,СВЦЭМ!$B$34:$B$777,B$11)+'СЕТ СН'!$F$11+СВЦЭМ!$D$10+'СЕТ СН'!$F$5</f>
        <v>4267.6051759900001</v>
      </c>
      <c r="C35" s="37">
        <f>SUMIFS(СВЦЭМ!$D$34:$D$777,СВЦЭМ!$A$34:$A$777,$A35,СВЦЭМ!$B$34:$B$777,C$11)+'СЕТ СН'!$F$11+СВЦЭМ!$D$10+'СЕТ СН'!$F$5</f>
        <v>4322.0275689800001</v>
      </c>
      <c r="D35" s="37">
        <f>SUMIFS(СВЦЭМ!$D$34:$D$777,СВЦЭМ!$A$34:$A$777,$A35,СВЦЭМ!$B$34:$B$777,D$11)+'СЕТ СН'!$F$11+СВЦЭМ!$D$10+'СЕТ СН'!$F$5</f>
        <v>4317.0548986900003</v>
      </c>
      <c r="E35" s="37">
        <f>SUMIFS(СВЦЭМ!$D$34:$D$777,СВЦЭМ!$A$34:$A$777,$A35,СВЦЭМ!$B$34:$B$777,E$11)+'СЕТ СН'!$F$11+СВЦЭМ!$D$10+'СЕТ СН'!$F$5</f>
        <v>4324.9946503600004</v>
      </c>
      <c r="F35" s="37">
        <f>SUMIFS(СВЦЭМ!$D$34:$D$777,СВЦЭМ!$A$34:$A$777,$A35,СВЦЭМ!$B$34:$B$777,F$11)+'СЕТ СН'!$F$11+СВЦЭМ!$D$10+'СЕТ СН'!$F$5</f>
        <v>4306.6513968099998</v>
      </c>
      <c r="G35" s="37">
        <f>SUMIFS(СВЦЭМ!$D$34:$D$777,СВЦЭМ!$A$34:$A$777,$A35,СВЦЭМ!$B$34:$B$777,G$11)+'СЕТ СН'!$F$11+СВЦЭМ!$D$10+'СЕТ СН'!$F$5</f>
        <v>4351.3742416000005</v>
      </c>
      <c r="H35" s="37">
        <f>SUMIFS(СВЦЭМ!$D$34:$D$777,СВЦЭМ!$A$34:$A$777,$A35,СВЦЭМ!$B$34:$B$777,H$11)+'СЕТ СН'!$F$11+СВЦЭМ!$D$10+'СЕТ СН'!$F$5</f>
        <v>4296.34096761</v>
      </c>
      <c r="I35" s="37">
        <f>SUMIFS(СВЦЭМ!$D$34:$D$777,СВЦЭМ!$A$34:$A$777,$A35,СВЦЭМ!$B$34:$B$777,I$11)+'СЕТ СН'!$F$11+СВЦЭМ!$D$10+'СЕТ СН'!$F$5</f>
        <v>4279.0235497399999</v>
      </c>
      <c r="J35" s="37">
        <f>SUMIFS(СВЦЭМ!$D$34:$D$777,СВЦЭМ!$A$34:$A$777,$A35,СВЦЭМ!$B$34:$B$777,J$11)+'СЕТ СН'!$F$11+СВЦЭМ!$D$10+'СЕТ СН'!$F$5</f>
        <v>4207.0176768299998</v>
      </c>
      <c r="K35" s="37">
        <f>SUMIFS(СВЦЭМ!$D$34:$D$777,СВЦЭМ!$A$34:$A$777,$A35,СВЦЭМ!$B$34:$B$777,K$11)+'СЕТ СН'!$F$11+СВЦЭМ!$D$10+'СЕТ СН'!$F$5</f>
        <v>4133.7578910900002</v>
      </c>
      <c r="L35" s="37">
        <f>SUMIFS(СВЦЭМ!$D$34:$D$777,СВЦЭМ!$A$34:$A$777,$A35,СВЦЭМ!$B$34:$B$777,L$11)+'СЕТ СН'!$F$11+СВЦЭМ!$D$10+'СЕТ СН'!$F$5</f>
        <v>4128.92485106</v>
      </c>
      <c r="M35" s="37">
        <f>SUMIFS(СВЦЭМ!$D$34:$D$777,СВЦЭМ!$A$34:$A$777,$A35,СВЦЭМ!$B$34:$B$777,M$11)+'СЕТ СН'!$F$11+СВЦЭМ!$D$10+'СЕТ СН'!$F$5</f>
        <v>4159.7292454100007</v>
      </c>
      <c r="N35" s="37">
        <f>SUMIFS(СВЦЭМ!$D$34:$D$777,СВЦЭМ!$A$34:$A$777,$A35,СВЦЭМ!$B$34:$B$777,N$11)+'СЕТ СН'!$F$11+СВЦЭМ!$D$10+'СЕТ СН'!$F$5</f>
        <v>4121.76907441</v>
      </c>
      <c r="O35" s="37">
        <f>SUMIFS(СВЦЭМ!$D$34:$D$777,СВЦЭМ!$A$34:$A$777,$A35,СВЦЭМ!$B$34:$B$777,O$11)+'СЕТ СН'!$F$11+СВЦЭМ!$D$10+'СЕТ СН'!$F$5</f>
        <v>4177.0227268799999</v>
      </c>
      <c r="P35" s="37">
        <f>SUMIFS(СВЦЭМ!$D$34:$D$777,СВЦЭМ!$A$34:$A$777,$A35,СВЦЭМ!$B$34:$B$777,P$11)+'СЕТ СН'!$F$11+СВЦЭМ!$D$10+'СЕТ СН'!$F$5</f>
        <v>4198.4922662200006</v>
      </c>
      <c r="Q35" s="37">
        <f>SUMIFS(СВЦЭМ!$D$34:$D$777,СВЦЭМ!$A$34:$A$777,$A35,СВЦЭМ!$B$34:$B$777,Q$11)+'СЕТ СН'!$F$11+СВЦЭМ!$D$10+'СЕТ СН'!$F$5</f>
        <v>4155.7261923799997</v>
      </c>
      <c r="R35" s="37">
        <f>SUMIFS(СВЦЭМ!$D$34:$D$777,СВЦЭМ!$A$34:$A$777,$A35,СВЦЭМ!$B$34:$B$777,R$11)+'СЕТ СН'!$F$11+СВЦЭМ!$D$10+'СЕТ СН'!$F$5</f>
        <v>4125.8973376700005</v>
      </c>
      <c r="S35" s="37">
        <f>SUMIFS(СВЦЭМ!$D$34:$D$777,СВЦЭМ!$A$34:$A$777,$A35,СВЦЭМ!$B$34:$B$777,S$11)+'СЕТ СН'!$F$11+СВЦЭМ!$D$10+'СЕТ СН'!$F$5</f>
        <v>4095.8064145500002</v>
      </c>
      <c r="T35" s="37">
        <f>SUMIFS(СВЦЭМ!$D$34:$D$777,СВЦЭМ!$A$34:$A$777,$A35,СВЦЭМ!$B$34:$B$777,T$11)+'СЕТ СН'!$F$11+СВЦЭМ!$D$10+'СЕТ СН'!$F$5</f>
        <v>4121.2895951</v>
      </c>
      <c r="U35" s="37">
        <f>SUMIFS(СВЦЭМ!$D$34:$D$777,СВЦЭМ!$A$34:$A$777,$A35,СВЦЭМ!$B$34:$B$777,U$11)+'СЕТ СН'!$F$11+СВЦЭМ!$D$10+'СЕТ СН'!$F$5</f>
        <v>4131.0647595400005</v>
      </c>
      <c r="V35" s="37">
        <f>SUMIFS(СВЦЭМ!$D$34:$D$777,СВЦЭМ!$A$34:$A$777,$A35,СВЦЭМ!$B$34:$B$777,V$11)+'СЕТ СН'!$F$11+СВЦЭМ!$D$10+'СЕТ СН'!$F$5</f>
        <v>4159.1266765099999</v>
      </c>
      <c r="W35" s="37">
        <f>SUMIFS(СВЦЭМ!$D$34:$D$777,СВЦЭМ!$A$34:$A$777,$A35,СВЦЭМ!$B$34:$B$777,W$11)+'СЕТ СН'!$F$11+СВЦЭМ!$D$10+'СЕТ СН'!$F$5</f>
        <v>4166.19593704</v>
      </c>
      <c r="X35" s="37">
        <f>SUMIFS(СВЦЭМ!$D$34:$D$777,СВЦЭМ!$A$34:$A$777,$A35,СВЦЭМ!$B$34:$B$777,X$11)+'СЕТ СН'!$F$11+СВЦЭМ!$D$10+'СЕТ СН'!$F$5</f>
        <v>4106.7872382599999</v>
      </c>
      <c r="Y35" s="37">
        <f>SUMIFS(СВЦЭМ!$D$34:$D$777,СВЦЭМ!$A$34:$A$777,$A35,СВЦЭМ!$B$34:$B$777,Y$11)+'СЕТ СН'!$F$11+СВЦЭМ!$D$10+'СЕТ СН'!$F$5</f>
        <v>4114.65394543</v>
      </c>
    </row>
    <row r="36" spans="1:27" ht="15.75" x14ac:dyDescent="0.2">
      <c r="A36" s="36">
        <f t="shared" si="0"/>
        <v>42607</v>
      </c>
      <c r="B36" s="37">
        <f>SUMIFS(СВЦЭМ!$D$34:$D$777,СВЦЭМ!$A$34:$A$777,$A36,СВЦЭМ!$B$34:$B$777,B$11)+'СЕТ СН'!$F$11+СВЦЭМ!$D$10+'СЕТ СН'!$F$5</f>
        <v>4220.2822626200004</v>
      </c>
      <c r="C36" s="37">
        <f>SUMIFS(СВЦЭМ!$D$34:$D$777,СВЦЭМ!$A$34:$A$777,$A36,СВЦЭМ!$B$34:$B$777,C$11)+'СЕТ СН'!$F$11+СВЦЭМ!$D$10+'СЕТ СН'!$F$5</f>
        <v>4289.1175100700002</v>
      </c>
      <c r="D36" s="37">
        <f>SUMIFS(СВЦЭМ!$D$34:$D$777,СВЦЭМ!$A$34:$A$777,$A36,СВЦЭМ!$B$34:$B$777,D$11)+'СЕТ СН'!$F$11+СВЦЭМ!$D$10+'СЕТ СН'!$F$5</f>
        <v>4308.3396454000003</v>
      </c>
      <c r="E36" s="37">
        <f>SUMIFS(СВЦЭМ!$D$34:$D$777,СВЦЭМ!$A$34:$A$777,$A36,СВЦЭМ!$B$34:$B$777,E$11)+'СЕТ СН'!$F$11+СВЦЭМ!$D$10+'СЕТ СН'!$F$5</f>
        <v>4308.7742633500002</v>
      </c>
      <c r="F36" s="37">
        <f>SUMIFS(СВЦЭМ!$D$34:$D$777,СВЦЭМ!$A$34:$A$777,$A36,СВЦЭМ!$B$34:$B$777,F$11)+'СЕТ СН'!$F$11+СВЦЭМ!$D$10+'СЕТ СН'!$F$5</f>
        <v>4300.1440413999999</v>
      </c>
      <c r="G36" s="37">
        <f>SUMIFS(СВЦЭМ!$D$34:$D$777,СВЦЭМ!$A$34:$A$777,$A36,СВЦЭМ!$B$34:$B$777,G$11)+'СЕТ СН'!$F$11+СВЦЭМ!$D$10+'СЕТ СН'!$F$5</f>
        <v>4370.0935841600003</v>
      </c>
      <c r="H36" s="37">
        <f>SUMIFS(СВЦЭМ!$D$34:$D$777,СВЦЭМ!$A$34:$A$777,$A36,СВЦЭМ!$B$34:$B$777,H$11)+'СЕТ СН'!$F$11+СВЦЭМ!$D$10+'СЕТ СН'!$F$5</f>
        <v>4253.6035758899998</v>
      </c>
      <c r="I36" s="37">
        <f>SUMIFS(СВЦЭМ!$D$34:$D$777,СВЦЭМ!$A$34:$A$777,$A36,СВЦЭМ!$B$34:$B$777,I$11)+'СЕТ СН'!$F$11+СВЦЭМ!$D$10+'СЕТ СН'!$F$5</f>
        <v>4203.81507143</v>
      </c>
      <c r="J36" s="37">
        <f>SUMIFS(СВЦЭМ!$D$34:$D$777,СВЦЭМ!$A$34:$A$777,$A36,СВЦЭМ!$B$34:$B$777,J$11)+'СЕТ СН'!$F$11+СВЦЭМ!$D$10+'СЕТ СН'!$F$5</f>
        <v>4162.3536268400003</v>
      </c>
      <c r="K36" s="37">
        <f>SUMIFS(СВЦЭМ!$D$34:$D$777,СВЦЭМ!$A$34:$A$777,$A36,СВЦЭМ!$B$34:$B$777,K$11)+'СЕТ СН'!$F$11+СВЦЭМ!$D$10+'СЕТ СН'!$F$5</f>
        <v>4085.7070302900001</v>
      </c>
      <c r="L36" s="37">
        <f>SUMIFS(СВЦЭМ!$D$34:$D$777,СВЦЭМ!$A$34:$A$777,$A36,СВЦЭМ!$B$34:$B$777,L$11)+'СЕТ СН'!$F$11+СВЦЭМ!$D$10+'СЕТ СН'!$F$5</f>
        <v>4080.9086471600003</v>
      </c>
      <c r="M36" s="37">
        <f>SUMIFS(СВЦЭМ!$D$34:$D$777,СВЦЭМ!$A$34:$A$777,$A36,СВЦЭМ!$B$34:$B$777,M$11)+'СЕТ СН'!$F$11+СВЦЭМ!$D$10+'СЕТ СН'!$F$5</f>
        <v>4154.4132457599999</v>
      </c>
      <c r="N36" s="37">
        <f>SUMIFS(СВЦЭМ!$D$34:$D$777,СВЦЭМ!$A$34:$A$777,$A36,СВЦЭМ!$B$34:$B$777,N$11)+'СЕТ СН'!$F$11+СВЦЭМ!$D$10+'СЕТ СН'!$F$5</f>
        <v>4112.1768640700002</v>
      </c>
      <c r="O36" s="37">
        <f>SUMIFS(СВЦЭМ!$D$34:$D$777,СВЦЭМ!$A$34:$A$777,$A36,СВЦЭМ!$B$34:$B$777,O$11)+'СЕТ СН'!$F$11+СВЦЭМ!$D$10+'СЕТ СН'!$F$5</f>
        <v>4100.0428910199998</v>
      </c>
      <c r="P36" s="37">
        <f>SUMIFS(СВЦЭМ!$D$34:$D$777,СВЦЭМ!$A$34:$A$777,$A36,СВЦЭМ!$B$34:$B$777,P$11)+'СЕТ СН'!$F$11+СВЦЭМ!$D$10+'СЕТ СН'!$F$5</f>
        <v>4074.0046560500004</v>
      </c>
      <c r="Q36" s="37">
        <f>SUMIFS(СВЦЭМ!$D$34:$D$777,СВЦЭМ!$A$34:$A$777,$A36,СВЦЭМ!$B$34:$B$777,Q$11)+'СЕТ СН'!$F$11+СВЦЭМ!$D$10+'СЕТ СН'!$F$5</f>
        <v>4065.5344116300002</v>
      </c>
      <c r="R36" s="37">
        <f>SUMIFS(СВЦЭМ!$D$34:$D$777,СВЦЭМ!$A$34:$A$777,$A36,СВЦЭМ!$B$34:$B$777,R$11)+'СЕТ СН'!$F$11+СВЦЭМ!$D$10+'СЕТ СН'!$F$5</f>
        <v>4128.8834784299997</v>
      </c>
      <c r="S36" s="37">
        <f>SUMIFS(СВЦЭМ!$D$34:$D$777,СВЦЭМ!$A$34:$A$777,$A36,СВЦЭМ!$B$34:$B$777,S$11)+'СЕТ СН'!$F$11+СВЦЭМ!$D$10+'СЕТ СН'!$F$5</f>
        <v>4162.8369184599997</v>
      </c>
      <c r="T36" s="37">
        <f>SUMIFS(СВЦЭМ!$D$34:$D$777,СВЦЭМ!$A$34:$A$777,$A36,СВЦЭМ!$B$34:$B$777,T$11)+'СЕТ СН'!$F$11+СВЦЭМ!$D$10+'СЕТ СН'!$F$5</f>
        <v>4247.0137022099998</v>
      </c>
      <c r="U36" s="37">
        <f>SUMIFS(СВЦЭМ!$D$34:$D$777,СВЦЭМ!$A$34:$A$777,$A36,СВЦЭМ!$B$34:$B$777,U$11)+'СЕТ СН'!$F$11+СВЦЭМ!$D$10+'СЕТ СН'!$F$5</f>
        <v>4262.6279030900005</v>
      </c>
      <c r="V36" s="37">
        <f>SUMIFS(СВЦЭМ!$D$34:$D$777,СВЦЭМ!$A$34:$A$777,$A36,СВЦЭМ!$B$34:$B$777,V$11)+'СЕТ СН'!$F$11+СВЦЭМ!$D$10+'СЕТ СН'!$F$5</f>
        <v>4275.5201454899998</v>
      </c>
      <c r="W36" s="37">
        <f>SUMIFS(СВЦЭМ!$D$34:$D$777,СВЦЭМ!$A$34:$A$777,$A36,СВЦЭМ!$B$34:$B$777,W$11)+'СЕТ СН'!$F$11+СВЦЭМ!$D$10+'СЕТ СН'!$F$5</f>
        <v>4276.04381233</v>
      </c>
      <c r="X36" s="37">
        <f>SUMIFS(СВЦЭМ!$D$34:$D$777,СВЦЭМ!$A$34:$A$777,$A36,СВЦЭМ!$B$34:$B$777,X$11)+'СЕТ СН'!$F$11+СВЦЭМ!$D$10+'СЕТ СН'!$F$5</f>
        <v>4243.22616681</v>
      </c>
      <c r="Y36" s="37">
        <f>SUMIFS(СВЦЭМ!$D$34:$D$777,СВЦЭМ!$A$34:$A$777,$A36,СВЦЭМ!$B$34:$B$777,Y$11)+'СЕТ СН'!$F$11+СВЦЭМ!$D$10+'СЕТ СН'!$F$5</f>
        <v>4242.5170906000003</v>
      </c>
    </row>
    <row r="37" spans="1:27" ht="15.75" x14ac:dyDescent="0.2">
      <c r="A37" s="36">
        <f t="shared" si="0"/>
        <v>42608</v>
      </c>
      <c r="B37" s="37">
        <f>SUMIFS(СВЦЭМ!$D$34:$D$777,СВЦЭМ!$A$34:$A$777,$A37,СВЦЭМ!$B$34:$B$777,B$11)+'СЕТ СН'!$F$11+СВЦЭМ!$D$10+'СЕТ СН'!$F$5</f>
        <v>4335.9720873599999</v>
      </c>
      <c r="C37" s="37">
        <f>SUMIFS(СВЦЭМ!$D$34:$D$777,СВЦЭМ!$A$34:$A$777,$A37,СВЦЭМ!$B$34:$B$777,C$11)+'СЕТ СН'!$F$11+СВЦЭМ!$D$10+'СЕТ СН'!$F$5</f>
        <v>4396.0233616300002</v>
      </c>
      <c r="D37" s="37">
        <f>SUMIFS(СВЦЭМ!$D$34:$D$777,СВЦЭМ!$A$34:$A$777,$A37,СВЦЭМ!$B$34:$B$777,D$11)+'СЕТ СН'!$F$11+СВЦЭМ!$D$10+'СЕТ СН'!$F$5</f>
        <v>4446.8844670300005</v>
      </c>
      <c r="E37" s="37">
        <f>SUMIFS(СВЦЭМ!$D$34:$D$777,СВЦЭМ!$A$34:$A$777,$A37,СВЦЭМ!$B$34:$B$777,E$11)+'СЕТ СН'!$F$11+СВЦЭМ!$D$10+'СЕТ СН'!$F$5</f>
        <v>4448.3313666600006</v>
      </c>
      <c r="F37" s="37">
        <f>SUMIFS(СВЦЭМ!$D$34:$D$777,СВЦЭМ!$A$34:$A$777,$A37,СВЦЭМ!$B$34:$B$777,F$11)+'СЕТ СН'!$F$11+СВЦЭМ!$D$10+'СЕТ СН'!$F$5</f>
        <v>4460.78378617</v>
      </c>
      <c r="G37" s="37">
        <f>SUMIFS(СВЦЭМ!$D$34:$D$777,СВЦЭМ!$A$34:$A$777,$A37,СВЦЭМ!$B$34:$B$777,G$11)+'СЕТ СН'!$F$11+СВЦЭМ!$D$10+'СЕТ СН'!$F$5</f>
        <v>4492.1969516600002</v>
      </c>
      <c r="H37" s="37">
        <f>SUMIFS(СВЦЭМ!$D$34:$D$777,СВЦЭМ!$A$34:$A$777,$A37,СВЦЭМ!$B$34:$B$777,H$11)+'СЕТ СН'!$F$11+СВЦЭМ!$D$10+'СЕТ СН'!$F$5</f>
        <v>4511.9728952599999</v>
      </c>
      <c r="I37" s="37">
        <f>SUMIFS(СВЦЭМ!$D$34:$D$777,СВЦЭМ!$A$34:$A$777,$A37,СВЦЭМ!$B$34:$B$777,I$11)+'СЕТ СН'!$F$11+СВЦЭМ!$D$10+'СЕТ СН'!$F$5</f>
        <v>4356.65355877</v>
      </c>
      <c r="J37" s="37">
        <f>SUMIFS(СВЦЭМ!$D$34:$D$777,СВЦЭМ!$A$34:$A$777,$A37,СВЦЭМ!$B$34:$B$777,J$11)+'СЕТ СН'!$F$11+СВЦЭМ!$D$10+'СЕТ СН'!$F$5</f>
        <v>4216.4803812400005</v>
      </c>
      <c r="K37" s="37">
        <f>SUMIFS(СВЦЭМ!$D$34:$D$777,СВЦЭМ!$A$34:$A$777,$A37,СВЦЭМ!$B$34:$B$777,K$11)+'СЕТ СН'!$F$11+СВЦЭМ!$D$10+'СЕТ СН'!$F$5</f>
        <v>4166.2421387800005</v>
      </c>
      <c r="L37" s="37">
        <f>SUMIFS(СВЦЭМ!$D$34:$D$777,СВЦЭМ!$A$34:$A$777,$A37,СВЦЭМ!$B$34:$B$777,L$11)+'СЕТ СН'!$F$11+СВЦЭМ!$D$10+'СЕТ СН'!$F$5</f>
        <v>4188.0279419500002</v>
      </c>
      <c r="M37" s="37">
        <f>SUMIFS(СВЦЭМ!$D$34:$D$777,СВЦЭМ!$A$34:$A$777,$A37,СВЦЭМ!$B$34:$B$777,M$11)+'СЕТ СН'!$F$11+СВЦЭМ!$D$10+'СЕТ СН'!$F$5</f>
        <v>4287.2716366499999</v>
      </c>
      <c r="N37" s="37">
        <f>SUMIFS(СВЦЭМ!$D$34:$D$777,СВЦЭМ!$A$34:$A$777,$A37,СВЦЭМ!$B$34:$B$777,N$11)+'СЕТ СН'!$F$11+СВЦЭМ!$D$10+'СЕТ СН'!$F$5</f>
        <v>4193.9014433700004</v>
      </c>
      <c r="O37" s="37">
        <f>SUMIFS(СВЦЭМ!$D$34:$D$777,СВЦЭМ!$A$34:$A$777,$A37,СВЦЭМ!$B$34:$B$777,O$11)+'СЕТ СН'!$F$11+СВЦЭМ!$D$10+'СЕТ СН'!$F$5</f>
        <v>4433.4630008800004</v>
      </c>
      <c r="P37" s="37">
        <f>SUMIFS(СВЦЭМ!$D$34:$D$777,СВЦЭМ!$A$34:$A$777,$A37,СВЦЭМ!$B$34:$B$777,P$11)+'СЕТ СН'!$F$11+СВЦЭМ!$D$10+'СЕТ СН'!$F$5</f>
        <v>4564.2298432200005</v>
      </c>
      <c r="Q37" s="37">
        <f>SUMIFS(СВЦЭМ!$D$34:$D$777,СВЦЭМ!$A$34:$A$777,$A37,СВЦЭМ!$B$34:$B$777,Q$11)+'СЕТ СН'!$F$11+СВЦЭМ!$D$10+'СЕТ СН'!$F$5</f>
        <v>4291.8681162399998</v>
      </c>
      <c r="R37" s="37">
        <f>SUMIFS(СВЦЭМ!$D$34:$D$777,СВЦЭМ!$A$34:$A$777,$A37,СВЦЭМ!$B$34:$B$777,R$11)+'СЕТ СН'!$F$11+СВЦЭМ!$D$10+'СЕТ СН'!$F$5</f>
        <v>4155.0594541500004</v>
      </c>
      <c r="S37" s="37">
        <f>SUMIFS(СВЦЭМ!$D$34:$D$777,СВЦЭМ!$A$34:$A$777,$A37,СВЦЭМ!$B$34:$B$777,S$11)+'СЕТ СН'!$F$11+СВЦЭМ!$D$10+'СЕТ СН'!$F$5</f>
        <v>4215.3835985100004</v>
      </c>
      <c r="T37" s="37">
        <f>SUMIFS(СВЦЭМ!$D$34:$D$777,СВЦЭМ!$A$34:$A$777,$A37,СВЦЭМ!$B$34:$B$777,T$11)+'СЕТ СН'!$F$11+СВЦЭМ!$D$10+'СЕТ СН'!$F$5</f>
        <v>4200.7617352899997</v>
      </c>
      <c r="U37" s="37">
        <f>SUMIFS(СВЦЭМ!$D$34:$D$777,СВЦЭМ!$A$34:$A$777,$A37,СВЦЭМ!$B$34:$B$777,U$11)+'СЕТ СН'!$F$11+СВЦЭМ!$D$10+'СЕТ СН'!$F$5</f>
        <v>4261.3796259199999</v>
      </c>
      <c r="V37" s="37">
        <f>SUMIFS(СВЦЭМ!$D$34:$D$777,СВЦЭМ!$A$34:$A$777,$A37,СВЦЭМ!$B$34:$B$777,V$11)+'СЕТ СН'!$F$11+СВЦЭМ!$D$10+'СЕТ СН'!$F$5</f>
        <v>4294.8337055800002</v>
      </c>
      <c r="W37" s="37">
        <f>SUMIFS(СВЦЭМ!$D$34:$D$777,СВЦЭМ!$A$34:$A$777,$A37,СВЦЭМ!$B$34:$B$777,W$11)+'СЕТ СН'!$F$11+СВЦЭМ!$D$10+'СЕТ СН'!$F$5</f>
        <v>4252.6488220700003</v>
      </c>
      <c r="X37" s="37">
        <f>SUMIFS(СВЦЭМ!$D$34:$D$777,СВЦЭМ!$A$34:$A$777,$A37,СВЦЭМ!$B$34:$B$777,X$11)+'СЕТ СН'!$F$11+СВЦЭМ!$D$10+'СЕТ СН'!$F$5</f>
        <v>4209.26628583</v>
      </c>
      <c r="Y37" s="37">
        <f>SUMIFS(СВЦЭМ!$D$34:$D$777,СВЦЭМ!$A$34:$A$777,$A37,СВЦЭМ!$B$34:$B$777,Y$11)+'СЕТ СН'!$F$11+СВЦЭМ!$D$10+'СЕТ СН'!$F$5</f>
        <v>4164.5700542300001</v>
      </c>
    </row>
    <row r="38" spans="1:27" ht="15.75" x14ac:dyDescent="0.2">
      <c r="A38" s="36">
        <f t="shared" si="0"/>
        <v>42609</v>
      </c>
      <c r="B38" s="37">
        <f>SUMIFS(СВЦЭМ!$D$34:$D$777,СВЦЭМ!$A$34:$A$777,$A38,СВЦЭМ!$B$34:$B$777,B$11)+'СЕТ СН'!$F$11+СВЦЭМ!$D$10+'СЕТ СН'!$F$5</f>
        <v>4241.6598835300001</v>
      </c>
      <c r="C38" s="37">
        <f>SUMIFS(СВЦЭМ!$D$34:$D$777,СВЦЭМ!$A$34:$A$777,$A38,СВЦЭМ!$B$34:$B$777,C$11)+'СЕТ СН'!$F$11+СВЦЭМ!$D$10+'СЕТ СН'!$F$5</f>
        <v>4291.0526281700004</v>
      </c>
      <c r="D38" s="37">
        <f>SUMIFS(СВЦЭМ!$D$34:$D$777,СВЦЭМ!$A$34:$A$777,$A38,СВЦЭМ!$B$34:$B$777,D$11)+'СЕТ СН'!$F$11+СВЦЭМ!$D$10+'СЕТ СН'!$F$5</f>
        <v>4337.1381540100001</v>
      </c>
      <c r="E38" s="37">
        <f>SUMIFS(СВЦЭМ!$D$34:$D$777,СВЦЭМ!$A$34:$A$777,$A38,СВЦЭМ!$B$34:$B$777,E$11)+'СЕТ СН'!$F$11+СВЦЭМ!$D$10+'СЕТ СН'!$F$5</f>
        <v>4358.10176821</v>
      </c>
      <c r="F38" s="37">
        <f>SUMIFS(СВЦЭМ!$D$34:$D$777,СВЦЭМ!$A$34:$A$777,$A38,СВЦЭМ!$B$34:$B$777,F$11)+'СЕТ СН'!$F$11+СВЦЭМ!$D$10+'СЕТ СН'!$F$5</f>
        <v>4358.6887512800004</v>
      </c>
      <c r="G38" s="37">
        <f>SUMIFS(СВЦЭМ!$D$34:$D$777,СВЦЭМ!$A$34:$A$777,$A38,СВЦЭМ!$B$34:$B$777,G$11)+'СЕТ СН'!$F$11+СВЦЭМ!$D$10+'СЕТ СН'!$F$5</f>
        <v>4361.3339615000004</v>
      </c>
      <c r="H38" s="37">
        <f>SUMIFS(СВЦЭМ!$D$34:$D$777,СВЦЭМ!$A$34:$A$777,$A38,СВЦЭМ!$B$34:$B$777,H$11)+'СЕТ СН'!$F$11+СВЦЭМ!$D$10+'СЕТ СН'!$F$5</f>
        <v>4344.3179502200001</v>
      </c>
      <c r="I38" s="37">
        <f>SUMIFS(СВЦЭМ!$D$34:$D$777,СВЦЭМ!$A$34:$A$777,$A38,СВЦЭМ!$B$34:$B$777,I$11)+'СЕТ СН'!$F$11+СВЦЭМ!$D$10+'СЕТ СН'!$F$5</f>
        <v>4338.2554718000001</v>
      </c>
      <c r="J38" s="37">
        <f>SUMIFS(СВЦЭМ!$D$34:$D$777,СВЦЭМ!$A$34:$A$777,$A38,СВЦЭМ!$B$34:$B$777,J$11)+'СЕТ СН'!$F$11+СВЦЭМ!$D$10+'СЕТ СН'!$F$5</f>
        <v>4284.0289930199997</v>
      </c>
      <c r="K38" s="37">
        <f>SUMIFS(СВЦЭМ!$D$34:$D$777,СВЦЭМ!$A$34:$A$777,$A38,СВЦЭМ!$B$34:$B$777,K$11)+'СЕТ СН'!$F$11+СВЦЭМ!$D$10+'СЕТ СН'!$F$5</f>
        <v>4219.88471175</v>
      </c>
      <c r="L38" s="37">
        <f>SUMIFS(СВЦЭМ!$D$34:$D$777,СВЦЭМ!$A$34:$A$777,$A38,СВЦЭМ!$B$34:$B$777,L$11)+'СЕТ СН'!$F$11+СВЦЭМ!$D$10+'СЕТ СН'!$F$5</f>
        <v>4271.52223985</v>
      </c>
      <c r="M38" s="37">
        <f>SUMIFS(СВЦЭМ!$D$34:$D$777,СВЦЭМ!$A$34:$A$777,$A38,СВЦЭМ!$B$34:$B$777,M$11)+'СЕТ СН'!$F$11+СВЦЭМ!$D$10+'СЕТ СН'!$F$5</f>
        <v>4371.8841851799998</v>
      </c>
      <c r="N38" s="37">
        <f>SUMIFS(СВЦЭМ!$D$34:$D$777,СВЦЭМ!$A$34:$A$777,$A38,СВЦЭМ!$B$34:$B$777,N$11)+'СЕТ СН'!$F$11+СВЦЭМ!$D$10+'СЕТ СН'!$F$5</f>
        <v>4383.7825660600001</v>
      </c>
      <c r="O38" s="37">
        <f>SUMIFS(СВЦЭМ!$D$34:$D$777,СВЦЭМ!$A$34:$A$777,$A38,СВЦЭМ!$B$34:$B$777,O$11)+'СЕТ СН'!$F$11+СВЦЭМ!$D$10+'СЕТ СН'!$F$5</f>
        <v>4466.0114076600003</v>
      </c>
      <c r="P38" s="37">
        <f>SUMIFS(СВЦЭМ!$D$34:$D$777,СВЦЭМ!$A$34:$A$777,$A38,СВЦЭМ!$B$34:$B$777,P$11)+'СЕТ СН'!$F$11+СВЦЭМ!$D$10+'СЕТ СН'!$F$5</f>
        <v>4326.3651721599999</v>
      </c>
      <c r="Q38" s="37">
        <f>SUMIFS(СВЦЭМ!$D$34:$D$777,СВЦЭМ!$A$34:$A$777,$A38,СВЦЭМ!$B$34:$B$777,Q$11)+'СЕТ СН'!$F$11+СВЦЭМ!$D$10+'СЕТ СН'!$F$5</f>
        <v>4304.3919937299997</v>
      </c>
      <c r="R38" s="37">
        <f>SUMIFS(СВЦЭМ!$D$34:$D$777,СВЦЭМ!$A$34:$A$777,$A38,СВЦЭМ!$B$34:$B$777,R$11)+'СЕТ СН'!$F$11+СВЦЭМ!$D$10+'СЕТ СН'!$F$5</f>
        <v>4285.4777496200004</v>
      </c>
      <c r="S38" s="37">
        <f>SUMIFS(СВЦЭМ!$D$34:$D$777,СВЦЭМ!$A$34:$A$777,$A38,СВЦЭМ!$B$34:$B$777,S$11)+'СЕТ СН'!$F$11+СВЦЭМ!$D$10+'СЕТ СН'!$F$5</f>
        <v>4271.6214874100006</v>
      </c>
      <c r="T38" s="37">
        <f>SUMIFS(СВЦЭМ!$D$34:$D$777,СВЦЭМ!$A$34:$A$777,$A38,СВЦЭМ!$B$34:$B$777,T$11)+'СЕТ СН'!$F$11+СВЦЭМ!$D$10+'СЕТ СН'!$F$5</f>
        <v>4293.8913283399997</v>
      </c>
      <c r="U38" s="37">
        <f>SUMIFS(СВЦЭМ!$D$34:$D$777,СВЦЭМ!$A$34:$A$777,$A38,СВЦЭМ!$B$34:$B$777,U$11)+'СЕТ СН'!$F$11+СВЦЭМ!$D$10+'СЕТ СН'!$F$5</f>
        <v>4281.54015454</v>
      </c>
      <c r="V38" s="37">
        <f>SUMIFS(СВЦЭМ!$D$34:$D$777,СВЦЭМ!$A$34:$A$777,$A38,СВЦЭМ!$B$34:$B$777,V$11)+'СЕТ СН'!$F$11+СВЦЭМ!$D$10+'СЕТ СН'!$F$5</f>
        <v>4299.5889362600001</v>
      </c>
      <c r="W38" s="37">
        <f>SUMIFS(СВЦЭМ!$D$34:$D$777,СВЦЭМ!$A$34:$A$777,$A38,СВЦЭМ!$B$34:$B$777,W$11)+'СЕТ СН'!$F$11+СВЦЭМ!$D$10+'СЕТ СН'!$F$5</f>
        <v>4334.3686652000006</v>
      </c>
      <c r="X38" s="37">
        <f>SUMIFS(СВЦЭМ!$D$34:$D$777,СВЦЭМ!$A$34:$A$777,$A38,СВЦЭМ!$B$34:$B$777,X$11)+'СЕТ СН'!$F$11+СВЦЭМ!$D$10+'СЕТ СН'!$F$5</f>
        <v>4254.0245816500001</v>
      </c>
      <c r="Y38" s="37">
        <f>SUMIFS(СВЦЭМ!$D$34:$D$777,СВЦЭМ!$A$34:$A$777,$A38,СВЦЭМ!$B$34:$B$777,Y$11)+'СЕТ СН'!$F$11+СВЦЭМ!$D$10+'СЕТ СН'!$F$5</f>
        <v>4271.1830808699997</v>
      </c>
    </row>
    <row r="39" spans="1:27" ht="15.75" x14ac:dyDescent="0.2">
      <c r="A39" s="36">
        <f t="shared" si="0"/>
        <v>42610</v>
      </c>
      <c r="B39" s="37">
        <f>SUMIFS(СВЦЭМ!$D$34:$D$777,СВЦЭМ!$A$34:$A$777,$A39,СВЦЭМ!$B$34:$B$777,B$11)+'СЕТ СН'!$F$11+СВЦЭМ!$D$10+'СЕТ СН'!$F$5</f>
        <v>4375.9429465200001</v>
      </c>
      <c r="C39" s="37">
        <f>SUMIFS(СВЦЭМ!$D$34:$D$777,СВЦЭМ!$A$34:$A$777,$A39,СВЦЭМ!$B$34:$B$777,C$11)+'СЕТ СН'!$F$11+СВЦЭМ!$D$10+'СЕТ СН'!$F$5</f>
        <v>4523.3475269600003</v>
      </c>
      <c r="D39" s="37">
        <f>SUMIFS(СВЦЭМ!$D$34:$D$777,СВЦЭМ!$A$34:$A$777,$A39,СВЦЭМ!$B$34:$B$777,D$11)+'СЕТ СН'!$F$11+СВЦЭМ!$D$10+'СЕТ СН'!$F$5</f>
        <v>4573.6689848400001</v>
      </c>
      <c r="E39" s="37">
        <f>SUMIFS(СВЦЭМ!$D$34:$D$777,СВЦЭМ!$A$34:$A$777,$A39,СВЦЭМ!$B$34:$B$777,E$11)+'СЕТ СН'!$F$11+СВЦЭМ!$D$10+'СЕТ СН'!$F$5</f>
        <v>4552.8766571100005</v>
      </c>
      <c r="F39" s="37">
        <f>SUMIFS(СВЦЭМ!$D$34:$D$777,СВЦЭМ!$A$34:$A$777,$A39,СВЦЭМ!$B$34:$B$777,F$11)+'СЕТ СН'!$F$11+СВЦЭМ!$D$10+'СЕТ СН'!$F$5</f>
        <v>4559.9212771299999</v>
      </c>
      <c r="G39" s="37">
        <f>SUMIFS(СВЦЭМ!$D$34:$D$777,СВЦЭМ!$A$34:$A$777,$A39,СВЦЭМ!$B$34:$B$777,G$11)+'СЕТ СН'!$F$11+СВЦЭМ!$D$10+'СЕТ СН'!$F$5</f>
        <v>4562.3926966500003</v>
      </c>
      <c r="H39" s="37">
        <f>SUMIFS(СВЦЭМ!$D$34:$D$777,СВЦЭМ!$A$34:$A$777,$A39,СВЦЭМ!$B$34:$B$777,H$11)+'СЕТ СН'!$F$11+СВЦЭМ!$D$10+'СЕТ СН'!$F$5</f>
        <v>4537.8943753500007</v>
      </c>
      <c r="I39" s="37">
        <f>SUMIFS(СВЦЭМ!$D$34:$D$777,СВЦЭМ!$A$34:$A$777,$A39,СВЦЭМ!$B$34:$B$777,I$11)+'СЕТ СН'!$F$11+СВЦЭМ!$D$10+'СЕТ СН'!$F$5</f>
        <v>4503.0372471700002</v>
      </c>
      <c r="J39" s="37">
        <f>SUMIFS(СВЦЭМ!$D$34:$D$777,СВЦЭМ!$A$34:$A$777,$A39,СВЦЭМ!$B$34:$B$777,J$11)+'СЕТ СН'!$F$11+СВЦЭМ!$D$10+'СЕТ СН'!$F$5</f>
        <v>4428.9468647699996</v>
      </c>
      <c r="K39" s="37">
        <f>SUMIFS(СВЦЭМ!$D$34:$D$777,СВЦЭМ!$A$34:$A$777,$A39,СВЦЭМ!$B$34:$B$777,K$11)+'СЕТ СН'!$F$11+СВЦЭМ!$D$10+'СЕТ СН'!$F$5</f>
        <v>4358.3112872000002</v>
      </c>
      <c r="L39" s="37">
        <f>SUMIFS(СВЦЭМ!$D$34:$D$777,СВЦЭМ!$A$34:$A$777,$A39,СВЦЭМ!$B$34:$B$777,L$11)+'СЕТ СН'!$F$11+СВЦЭМ!$D$10+'СЕТ СН'!$F$5</f>
        <v>4321.8982827500004</v>
      </c>
      <c r="M39" s="37">
        <f>SUMIFS(СВЦЭМ!$D$34:$D$777,СВЦЭМ!$A$34:$A$777,$A39,СВЦЭМ!$B$34:$B$777,M$11)+'СЕТ СН'!$F$11+СВЦЭМ!$D$10+'СЕТ СН'!$F$5</f>
        <v>4295.9777181899999</v>
      </c>
      <c r="N39" s="37">
        <f>SUMIFS(СВЦЭМ!$D$34:$D$777,СВЦЭМ!$A$34:$A$777,$A39,СВЦЭМ!$B$34:$B$777,N$11)+'СЕТ СН'!$F$11+СВЦЭМ!$D$10+'СЕТ СН'!$F$5</f>
        <v>4305.2446261599998</v>
      </c>
      <c r="O39" s="37">
        <f>SUMIFS(СВЦЭМ!$D$34:$D$777,СВЦЭМ!$A$34:$A$777,$A39,СВЦЭМ!$B$34:$B$777,O$11)+'СЕТ СН'!$F$11+СВЦЭМ!$D$10+'СЕТ СН'!$F$5</f>
        <v>4327.6382960600004</v>
      </c>
      <c r="P39" s="37">
        <f>SUMIFS(СВЦЭМ!$D$34:$D$777,СВЦЭМ!$A$34:$A$777,$A39,СВЦЭМ!$B$34:$B$777,P$11)+'СЕТ СН'!$F$11+СВЦЭМ!$D$10+'СЕТ СН'!$F$5</f>
        <v>4403.3504457199997</v>
      </c>
      <c r="Q39" s="37">
        <f>SUMIFS(СВЦЭМ!$D$34:$D$777,СВЦЭМ!$A$34:$A$777,$A39,СВЦЭМ!$B$34:$B$777,Q$11)+'СЕТ СН'!$F$11+СВЦЭМ!$D$10+'СЕТ СН'!$F$5</f>
        <v>4374.7938740700001</v>
      </c>
      <c r="R39" s="37">
        <f>SUMIFS(СВЦЭМ!$D$34:$D$777,СВЦЭМ!$A$34:$A$777,$A39,СВЦЭМ!$B$34:$B$777,R$11)+'СЕТ СН'!$F$11+СВЦЭМ!$D$10+'СЕТ СН'!$F$5</f>
        <v>4330.5250806499998</v>
      </c>
      <c r="S39" s="37">
        <f>SUMIFS(СВЦЭМ!$D$34:$D$777,СВЦЭМ!$A$34:$A$777,$A39,СВЦЭМ!$B$34:$B$777,S$11)+'СЕТ СН'!$F$11+СВЦЭМ!$D$10+'СЕТ СН'!$F$5</f>
        <v>4307.3019466599999</v>
      </c>
      <c r="T39" s="37">
        <f>SUMIFS(СВЦЭМ!$D$34:$D$777,СВЦЭМ!$A$34:$A$777,$A39,СВЦЭМ!$B$34:$B$777,T$11)+'СЕТ СН'!$F$11+СВЦЭМ!$D$10+'СЕТ СН'!$F$5</f>
        <v>4298.3890355100002</v>
      </c>
      <c r="U39" s="37">
        <f>SUMIFS(СВЦЭМ!$D$34:$D$777,СВЦЭМ!$A$34:$A$777,$A39,СВЦЭМ!$B$34:$B$777,U$11)+'СЕТ СН'!$F$11+СВЦЭМ!$D$10+'СЕТ СН'!$F$5</f>
        <v>4268.7028095000005</v>
      </c>
      <c r="V39" s="37">
        <f>SUMIFS(СВЦЭМ!$D$34:$D$777,СВЦЭМ!$A$34:$A$777,$A39,СВЦЭМ!$B$34:$B$777,V$11)+'СЕТ СН'!$F$11+СВЦЭМ!$D$10+'СЕТ СН'!$F$5</f>
        <v>4239.5844869900002</v>
      </c>
      <c r="W39" s="37">
        <f>SUMIFS(СВЦЭМ!$D$34:$D$777,СВЦЭМ!$A$34:$A$777,$A39,СВЦЭМ!$B$34:$B$777,W$11)+'СЕТ СН'!$F$11+СВЦЭМ!$D$10+'СЕТ СН'!$F$5</f>
        <v>4385.35522115</v>
      </c>
      <c r="X39" s="37">
        <f>SUMIFS(СВЦЭМ!$D$34:$D$777,СВЦЭМ!$A$34:$A$777,$A39,СВЦЭМ!$B$34:$B$777,X$11)+'СЕТ СН'!$F$11+СВЦЭМ!$D$10+'СЕТ СН'!$F$5</f>
        <v>4273.7252452600005</v>
      </c>
      <c r="Y39" s="37">
        <f>SUMIFS(СВЦЭМ!$D$34:$D$777,СВЦЭМ!$A$34:$A$777,$A39,СВЦЭМ!$B$34:$B$777,Y$11)+'СЕТ СН'!$F$11+СВЦЭМ!$D$10+'СЕТ СН'!$F$5</f>
        <v>4281.0394700900006</v>
      </c>
    </row>
    <row r="40" spans="1:27" ht="15.75" x14ac:dyDescent="0.2">
      <c r="A40" s="36">
        <f t="shared" si="0"/>
        <v>42611</v>
      </c>
      <c r="B40" s="37">
        <f>SUMIFS(СВЦЭМ!$D$34:$D$777,СВЦЭМ!$A$34:$A$777,$A40,СВЦЭМ!$B$34:$B$777,B$11)+'СЕТ СН'!$F$11+СВЦЭМ!$D$10+'СЕТ СН'!$F$5</f>
        <v>4364.4262050699999</v>
      </c>
      <c r="C40" s="37">
        <f>SUMIFS(СВЦЭМ!$D$34:$D$777,СВЦЭМ!$A$34:$A$777,$A40,СВЦЭМ!$B$34:$B$777,C$11)+'СЕТ СН'!$F$11+СВЦЭМ!$D$10+'СЕТ СН'!$F$5</f>
        <v>4420.6608179000004</v>
      </c>
      <c r="D40" s="37">
        <f>SUMIFS(СВЦЭМ!$D$34:$D$777,СВЦЭМ!$A$34:$A$777,$A40,СВЦЭМ!$B$34:$B$777,D$11)+'СЕТ СН'!$F$11+СВЦЭМ!$D$10+'СЕТ СН'!$F$5</f>
        <v>4449.2557660900002</v>
      </c>
      <c r="E40" s="37">
        <f>SUMIFS(СВЦЭМ!$D$34:$D$777,СВЦЭМ!$A$34:$A$777,$A40,СВЦЭМ!$B$34:$B$777,E$11)+'СЕТ СН'!$F$11+СВЦЭМ!$D$10+'СЕТ СН'!$F$5</f>
        <v>4442.2379039000007</v>
      </c>
      <c r="F40" s="37">
        <f>SUMIFS(СВЦЭМ!$D$34:$D$777,СВЦЭМ!$A$34:$A$777,$A40,СВЦЭМ!$B$34:$B$777,F$11)+'СЕТ СН'!$F$11+СВЦЭМ!$D$10+'СЕТ СН'!$F$5</f>
        <v>4440.9376891000002</v>
      </c>
      <c r="G40" s="37">
        <f>SUMIFS(СВЦЭМ!$D$34:$D$777,СВЦЭМ!$A$34:$A$777,$A40,СВЦЭМ!$B$34:$B$777,G$11)+'СЕТ СН'!$F$11+СВЦЭМ!$D$10+'СЕТ СН'!$F$5</f>
        <v>4441.7388026799999</v>
      </c>
      <c r="H40" s="37">
        <f>SUMIFS(СВЦЭМ!$D$34:$D$777,СВЦЭМ!$A$34:$A$777,$A40,СВЦЭМ!$B$34:$B$777,H$11)+'СЕТ СН'!$F$11+СВЦЭМ!$D$10+'СЕТ СН'!$F$5</f>
        <v>4482.9028619800001</v>
      </c>
      <c r="I40" s="37">
        <f>SUMIFS(СВЦЭМ!$D$34:$D$777,СВЦЭМ!$A$34:$A$777,$A40,СВЦЭМ!$B$34:$B$777,I$11)+'СЕТ СН'!$F$11+СВЦЭМ!$D$10+'СЕТ СН'!$F$5</f>
        <v>4366.4711864800001</v>
      </c>
      <c r="J40" s="37">
        <f>SUMIFS(СВЦЭМ!$D$34:$D$777,СВЦЭМ!$A$34:$A$777,$A40,СВЦЭМ!$B$34:$B$777,J$11)+'СЕТ СН'!$F$11+СВЦЭМ!$D$10+'СЕТ СН'!$F$5</f>
        <v>4345.3791657199999</v>
      </c>
      <c r="K40" s="37">
        <f>SUMIFS(СВЦЭМ!$D$34:$D$777,СВЦЭМ!$A$34:$A$777,$A40,СВЦЭМ!$B$34:$B$777,K$11)+'СЕТ СН'!$F$11+СВЦЭМ!$D$10+'СЕТ СН'!$F$5</f>
        <v>4293.2674182500004</v>
      </c>
      <c r="L40" s="37">
        <f>SUMIFS(СВЦЭМ!$D$34:$D$777,СВЦЭМ!$A$34:$A$777,$A40,СВЦЭМ!$B$34:$B$777,L$11)+'СЕТ СН'!$F$11+СВЦЭМ!$D$10+'СЕТ СН'!$F$5</f>
        <v>4386.5121096000003</v>
      </c>
      <c r="M40" s="37">
        <f>SUMIFS(СВЦЭМ!$D$34:$D$777,СВЦЭМ!$A$34:$A$777,$A40,СВЦЭМ!$B$34:$B$777,M$11)+'СЕТ СН'!$F$11+СВЦЭМ!$D$10+'СЕТ СН'!$F$5</f>
        <v>4400.9688320300002</v>
      </c>
      <c r="N40" s="37">
        <f>SUMIFS(СВЦЭМ!$D$34:$D$777,СВЦЭМ!$A$34:$A$777,$A40,СВЦЭМ!$B$34:$B$777,N$11)+'СЕТ СН'!$F$11+СВЦЭМ!$D$10+'СЕТ СН'!$F$5</f>
        <v>4382.54691215</v>
      </c>
      <c r="O40" s="37">
        <f>SUMIFS(СВЦЭМ!$D$34:$D$777,СВЦЭМ!$A$34:$A$777,$A40,СВЦЭМ!$B$34:$B$777,O$11)+'СЕТ СН'!$F$11+СВЦЭМ!$D$10+'СЕТ СН'!$F$5</f>
        <v>4395.8174268599996</v>
      </c>
      <c r="P40" s="37">
        <f>SUMIFS(СВЦЭМ!$D$34:$D$777,СВЦЭМ!$A$34:$A$777,$A40,СВЦЭМ!$B$34:$B$777,P$11)+'СЕТ СН'!$F$11+СВЦЭМ!$D$10+'СЕТ СН'!$F$5</f>
        <v>4362.8700855300003</v>
      </c>
      <c r="Q40" s="37">
        <f>SUMIFS(СВЦЭМ!$D$34:$D$777,СВЦЭМ!$A$34:$A$777,$A40,СВЦЭМ!$B$34:$B$777,Q$11)+'СЕТ СН'!$F$11+СВЦЭМ!$D$10+'СЕТ СН'!$F$5</f>
        <v>4295.41651585</v>
      </c>
      <c r="R40" s="37">
        <f>SUMIFS(СВЦЭМ!$D$34:$D$777,СВЦЭМ!$A$34:$A$777,$A40,СВЦЭМ!$B$34:$B$777,R$11)+'СЕТ СН'!$F$11+СВЦЭМ!$D$10+'СЕТ СН'!$F$5</f>
        <v>4290.9146052599999</v>
      </c>
      <c r="S40" s="37">
        <f>SUMIFS(СВЦЭМ!$D$34:$D$777,СВЦЭМ!$A$34:$A$777,$A40,СВЦЭМ!$B$34:$B$777,S$11)+'СЕТ СН'!$F$11+СВЦЭМ!$D$10+'СЕТ СН'!$F$5</f>
        <v>4335.7496541400005</v>
      </c>
      <c r="T40" s="37">
        <f>SUMIFS(СВЦЭМ!$D$34:$D$777,СВЦЭМ!$A$34:$A$777,$A40,СВЦЭМ!$B$34:$B$777,T$11)+'СЕТ СН'!$F$11+СВЦЭМ!$D$10+'СЕТ СН'!$F$5</f>
        <v>4318.5187485599999</v>
      </c>
      <c r="U40" s="37">
        <f>SUMIFS(СВЦЭМ!$D$34:$D$777,СВЦЭМ!$A$34:$A$777,$A40,СВЦЭМ!$B$34:$B$777,U$11)+'СЕТ СН'!$F$11+СВЦЭМ!$D$10+'СЕТ СН'!$F$5</f>
        <v>4303.1262405300004</v>
      </c>
      <c r="V40" s="37">
        <f>SUMIFS(СВЦЭМ!$D$34:$D$777,СВЦЭМ!$A$34:$A$777,$A40,СВЦЭМ!$B$34:$B$777,V$11)+'СЕТ СН'!$F$11+СВЦЭМ!$D$10+'СЕТ СН'!$F$5</f>
        <v>4326.3039138200002</v>
      </c>
      <c r="W40" s="37">
        <f>SUMIFS(СВЦЭМ!$D$34:$D$777,СВЦЭМ!$A$34:$A$777,$A40,СВЦЭМ!$B$34:$B$777,W$11)+'СЕТ СН'!$F$11+СВЦЭМ!$D$10+'СЕТ СН'!$F$5</f>
        <v>4317.2061194100006</v>
      </c>
      <c r="X40" s="37">
        <f>SUMIFS(СВЦЭМ!$D$34:$D$777,СВЦЭМ!$A$34:$A$777,$A40,СВЦЭМ!$B$34:$B$777,X$11)+'СЕТ СН'!$F$11+СВЦЭМ!$D$10+'СЕТ СН'!$F$5</f>
        <v>4279.6144619000006</v>
      </c>
      <c r="Y40" s="37">
        <f>SUMIFS(СВЦЭМ!$D$34:$D$777,СВЦЭМ!$A$34:$A$777,$A40,СВЦЭМ!$B$34:$B$777,Y$11)+'СЕТ СН'!$F$11+СВЦЭМ!$D$10+'СЕТ СН'!$F$5</f>
        <v>4253.3678015000005</v>
      </c>
    </row>
    <row r="41" spans="1:27" ht="15.75" x14ac:dyDescent="0.2">
      <c r="A41" s="36">
        <f t="shared" si="0"/>
        <v>42612</v>
      </c>
      <c r="B41" s="37">
        <f>SUMIFS(СВЦЭМ!$D$34:$D$777,СВЦЭМ!$A$34:$A$777,$A41,СВЦЭМ!$B$34:$B$777,B$11)+'СЕТ СН'!$F$11+СВЦЭМ!$D$10+'СЕТ СН'!$F$5</f>
        <v>4321.1724186600004</v>
      </c>
      <c r="C41" s="37">
        <f>SUMIFS(СВЦЭМ!$D$34:$D$777,СВЦЭМ!$A$34:$A$777,$A41,СВЦЭМ!$B$34:$B$777,C$11)+'СЕТ СН'!$F$11+СВЦЭМ!$D$10+'СЕТ СН'!$F$5</f>
        <v>4398.3863359099996</v>
      </c>
      <c r="D41" s="37">
        <f>SUMIFS(СВЦЭМ!$D$34:$D$777,СВЦЭМ!$A$34:$A$777,$A41,СВЦЭМ!$B$34:$B$777,D$11)+'СЕТ СН'!$F$11+СВЦЭМ!$D$10+'СЕТ СН'!$F$5</f>
        <v>4441.4178512199996</v>
      </c>
      <c r="E41" s="37">
        <f>SUMIFS(СВЦЭМ!$D$34:$D$777,СВЦЭМ!$A$34:$A$777,$A41,СВЦЭМ!$B$34:$B$777,E$11)+'СЕТ СН'!$F$11+СВЦЭМ!$D$10+'СЕТ СН'!$F$5</f>
        <v>4471.4946154600002</v>
      </c>
      <c r="F41" s="37">
        <f>SUMIFS(СВЦЭМ!$D$34:$D$777,СВЦЭМ!$A$34:$A$777,$A41,СВЦЭМ!$B$34:$B$777,F$11)+'СЕТ СН'!$F$11+СВЦЭМ!$D$10+'СЕТ СН'!$F$5</f>
        <v>4418.4076959699996</v>
      </c>
      <c r="G41" s="37">
        <f>SUMIFS(СВЦЭМ!$D$34:$D$777,СВЦЭМ!$A$34:$A$777,$A41,СВЦЭМ!$B$34:$B$777,G$11)+'СЕТ СН'!$F$11+СВЦЭМ!$D$10+'СЕТ СН'!$F$5</f>
        <v>4402.4866688900001</v>
      </c>
      <c r="H41" s="37">
        <f>SUMIFS(СВЦЭМ!$D$34:$D$777,СВЦЭМ!$A$34:$A$777,$A41,СВЦЭМ!$B$34:$B$777,H$11)+'СЕТ СН'!$F$11+СВЦЭМ!$D$10+'СЕТ СН'!$F$5</f>
        <v>4390.2879852400001</v>
      </c>
      <c r="I41" s="37">
        <f>SUMIFS(СВЦЭМ!$D$34:$D$777,СВЦЭМ!$A$34:$A$777,$A41,СВЦЭМ!$B$34:$B$777,I$11)+'СЕТ СН'!$F$11+СВЦЭМ!$D$10+'СЕТ СН'!$F$5</f>
        <v>4313.7950209099999</v>
      </c>
      <c r="J41" s="37">
        <f>SUMIFS(СВЦЭМ!$D$34:$D$777,СВЦЭМ!$A$34:$A$777,$A41,СВЦЭМ!$B$34:$B$777,J$11)+'СЕТ СН'!$F$11+СВЦЭМ!$D$10+'СЕТ СН'!$F$5</f>
        <v>4370.33525783</v>
      </c>
      <c r="K41" s="37">
        <f>SUMIFS(СВЦЭМ!$D$34:$D$777,СВЦЭМ!$A$34:$A$777,$A41,СВЦЭМ!$B$34:$B$777,K$11)+'СЕТ СН'!$F$11+СВЦЭМ!$D$10+'СЕТ СН'!$F$5</f>
        <v>4327.5091245700005</v>
      </c>
      <c r="L41" s="37">
        <f>SUMIFS(СВЦЭМ!$D$34:$D$777,СВЦЭМ!$A$34:$A$777,$A41,СВЦЭМ!$B$34:$B$777,L$11)+'СЕТ СН'!$F$11+СВЦЭМ!$D$10+'СЕТ СН'!$F$5</f>
        <v>4416.4241876300002</v>
      </c>
      <c r="M41" s="37">
        <f>SUMIFS(СВЦЭМ!$D$34:$D$777,СВЦЭМ!$A$34:$A$777,$A41,СВЦЭМ!$B$34:$B$777,M$11)+'СЕТ СН'!$F$11+СВЦЭМ!$D$10+'СЕТ СН'!$F$5</f>
        <v>4402.3537489099999</v>
      </c>
      <c r="N41" s="37">
        <f>SUMIFS(СВЦЭМ!$D$34:$D$777,СВЦЭМ!$A$34:$A$777,$A41,СВЦЭМ!$B$34:$B$777,N$11)+'СЕТ СН'!$F$11+СВЦЭМ!$D$10+'СЕТ СН'!$F$5</f>
        <v>4307.7560864699999</v>
      </c>
      <c r="O41" s="37">
        <f>SUMIFS(СВЦЭМ!$D$34:$D$777,СВЦЭМ!$A$34:$A$777,$A41,СВЦЭМ!$B$34:$B$777,O$11)+'СЕТ СН'!$F$11+СВЦЭМ!$D$10+'СЕТ СН'!$F$5</f>
        <v>4327.3895541000002</v>
      </c>
      <c r="P41" s="37">
        <f>SUMIFS(СВЦЭМ!$D$34:$D$777,СВЦЭМ!$A$34:$A$777,$A41,СВЦЭМ!$B$34:$B$777,P$11)+'СЕТ СН'!$F$11+СВЦЭМ!$D$10+'СЕТ СН'!$F$5</f>
        <v>4338.0079567100001</v>
      </c>
      <c r="Q41" s="37">
        <f>SUMIFS(СВЦЭМ!$D$34:$D$777,СВЦЭМ!$A$34:$A$777,$A41,СВЦЭМ!$B$34:$B$777,Q$11)+'СЕТ СН'!$F$11+СВЦЭМ!$D$10+'СЕТ СН'!$F$5</f>
        <v>4402.7984230000002</v>
      </c>
      <c r="R41" s="37">
        <f>SUMIFS(СВЦЭМ!$D$34:$D$777,СВЦЭМ!$A$34:$A$777,$A41,СВЦЭМ!$B$34:$B$777,R$11)+'СЕТ СН'!$F$11+СВЦЭМ!$D$10+'СЕТ СН'!$F$5</f>
        <v>4434.8921002200004</v>
      </c>
      <c r="S41" s="37">
        <f>SUMIFS(СВЦЭМ!$D$34:$D$777,СВЦЭМ!$A$34:$A$777,$A41,СВЦЭМ!$B$34:$B$777,S$11)+'СЕТ СН'!$F$11+СВЦЭМ!$D$10+'СЕТ СН'!$F$5</f>
        <v>4497.4610965900001</v>
      </c>
      <c r="T41" s="37">
        <f>SUMIFS(СВЦЭМ!$D$34:$D$777,СВЦЭМ!$A$34:$A$777,$A41,СВЦЭМ!$B$34:$B$777,T$11)+'СЕТ СН'!$F$11+СВЦЭМ!$D$10+'СЕТ СН'!$F$5</f>
        <v>4463.6117549200007</v>
      </c>
      <c r="U41" s="37">
        <f>SUMIFS(СВЦЭМ!$D$34:$D$777,СВЦЭМ!$A$34:$A$777,$A41,СВЦЭМ!$B$34:$B$777,U$11)+'СЕТ СН'!$F$11+СВЦЭМ!$D$10+'СЕТ СН'!$F$5</f>
        <v>4446.5504411900001</v>
      </c>
      <c r="V41" s="37">
        <f>SUMIFS(СВЦЭМ!$D$34:$D$777,СВЦЭМ!$A$34:$A$777,$A41,СВЦЭМ!$B$34:$B$777,V$11)+'СЕТ СН'!$F$11+СВЦЭМ!$D$10+'СЕТ СН'!$F$5</f>
        <v>4402.2951062800003</v>
      </c>
      <c r="W41" s="37">
        <f>SUMIFS(СВЦЭМ!$D$34:$D$777,СВЦЭМ!$A$34:$A$777,$A41,СВЦЭМ!$B$34:$B$777,W$11)+'СЕТ СН'!$F$11+СВЦЭМ!$D$10+'СЕТ СН'!$F$5</f>
        <v>4390.1301045199998</v>
      </c>
      <c r="X41" s="37">
        <f>SUMIFS(СВЦЭМ!$D$34:$D$777,СВЦЭМ!$A$34:$A$777,$A41,СВЦЭМ!$B$34:$B$777,X$11)+'СЕТ СН'!$F$11+СВЦЭМ!$D$10+'СЕТ СН'!$F$5</f>
        <v>4302.2139763800005</v>
      </c>
      <c r="Y41" s="37">
        <f>SUMIFS(СВЦЭМ!$D$34:$D$777,СВЦЭМ!$A$34:$A$777,$A41,СВЦЭМ!$B$34:$B$777,Y$11)+'СЕТ СН'!$F$11+СВЦЭМ!$D$10+'СЕТ СН'!$F$5</f>
        <v>4271.2872769700007</v>
      </c>
    </row>
    <row r="42" spans="1:27" ht="15.75" x14ac:dyDescent="0.2">
      <c r="A42" s="36">
        <f t="shared" si="0"/>
        <v>42613</v>
      </c>
      <c r="B42" s="37">
        <f>SUMIFS(СВЦЭМ!$D$34:$D$777,СВЦЭМ!$A$34:$A$777,$A42,СВЦЭМ!$B$34:$B$777,B$11)+'СЕТ СН'!$F$11+СВЦЭМ!$D$10+'СЕТ СН'!$F$5</f>
        <v>4291.2614387700005</v>
      </c>
      <c r="C42" s="37">
        <f>SUMIFS(СВЦЭМ!$D$34:$D$777,СВЦЭМ!$A$34:$A$777,$A42,СВЦЭМ!$B$34:$B$777,C$11)+'СЕТ СН'!$F$11+СВЦЭМ!$D$10+'СЕТ СН'!$F$5</f>
        <v>4368.6703275500004</v>
      </c>
      <c r="D42" s="37">
        <f>SUMIFS(СВЦЭМ!$D$34:$D$777,СВЦЭМ!$A$34:$A$777,$A42,СВЦЭМ!$B$34:$B$777,D$11)+'СЕТ СН'!$F$11+СВЦЭМ!$D$10+'СЕТ СН'!$F$5</f>
        <v>4391.00961508</v>
      </c>
      <c r="E42" s="37">
        <f>SUMIFS(СВЦЭМ!$D$34:$D$777,СВЦЭМ!$A$34:$A$777,$A42,СВЦЭМ!$B$34:$B$777,E$11)+'СЕТ СН'!$F$11+СВЦЭМ!$D$10+'СЕТ СН'!$F$5</f>
        <v>4431.9814997000003</v>
      </c>
      <c r="F42" s="37">
        <f>SUMIFS(СВЦЭМ!$D$34:$D$777,СВЦЭМ!$A$34:$A$777,$A42,СВЦЭМ!$B$34:$B$777,F$11)+'СЕТ СН'!$F$11+СВЦЭМ!$D$10+'СЕТ СН'!$F$5</f>
        <v>4469.1676197899997</v>
      </c>
      <c r="G42" s="37">
        <f>SUMIFS(СВЦЭМ!$D$34:$D$777,СВЦЭМ!$A$34:$A$777,$A42,СВЦЭМ!$B$34:$B$777,G$11)+'СЕТ СН'!$F$11+СВЦЭМ!$D$10+'СЕТ СН'!$F$5</f>
        <v>4450.8536523800003</v>
      </c>
      <c r="H42" s="37">
        <f>SUMIFS(СВЦЭМ!$D$34:$D$777,СВЦЭМ!$A$34:$A$777,$A42,СВЦЭМ!$B$34:$B$777,H$11)+'СЕТ СН'!$F$11+СВЦЭМ!$D$10+'СЕТ СН'!$F$5</f>
        <v>4379.5370863300004</v>
      </c>
      <c r="I42" s="37">
        <f>SUMIFS(СВЦЭМ!$D$34:$D$777,СВЦЭМ!$A$34:$A$777,$A42,СВЦЭМ!$B$34:$B$777,I$11)+'СЕТ СН'!$F$11+СВЦЭМ!$D$10+'СЕТ СН'!$F$5</f>
        <v>4364.8537865799999</v>
      </c>
      <c r="J42" s="37">
        <f>SUMIFS(СВЦЭМ!$D$34:$D$777,СВЦЭМ!$A$34:$A$777,$A42,СВЦЭМ!$B$34:$B$777,J$11)+'СЕТ СН'!$F$11+СВЦЭМ!$D$10+'СЕТ СН'!$F$5</f>
        <v>4350.9467864200005</v>
      </c>
      <c r="K42" s="37">
        <f>SUMIFS(СВЦЭМ!$D$34:$D$777,СВЦЭМ!$A$34:$A$777,$A42,СВЦЭМ!$B$34:$B$777,K$11)+'СЕТ СН'!$F$11+СВЦЭМ!$D$10+'СЕТ СН'!$F$5</f>
        <v>4291.7731624900007</v>
      </c>
      <c r="L42" s="37">
        <f>SUMIFS(СВЦЭМ!$D$34:$D$777,СВЦЭМ!$A$34:$A$777,$A42,СВЦЭМ!$B$34:$B$777,L$11)+'СЕТ СН'!$F$11+СВЦЭМ!$D$10+'СЕТ СН'!$F$5</f>
        <v>4270.7640723599998</v>
      </c>
      <c r="M42" s="37">
        <f>SUMIFS(СВЦЭМ!$D$34:$D$777,СВЦЭМ!$A$34:$A$777,$A42,СВЦЭМ!$B$34:$B$777,M$11)+'СЕТ СН'!$F$11+СВЦЭМ!$D$10+'СЕТ СН'!$F$5</f>
        <v>4289.3503337000002</v>
      </c>
      <c r="N42" s="37">
        <f>SUMIFS(СВЦЭМ!$D$34:$D$777,СВЦЭМ!$A$34:$A$777,$A42,СВЦЭМ!$B$34:$B$777,N$11)+'СЕТ СН'!$F$11+СВЦЭМ!$D$10+'СЕТ СН'!$F$5</f>
        <v>4304.7351585400002</v>
      </c>
      <c r="O42" s="37">
        <f>SUMIFS(СВЦЭМ!$D$34:$D$777,СВЦЭМ!$A$34:$A$777,$A42,СВЦЭМ!$B$34:$B$777,O$11)+'СЕТ СН'!$F$11+СВЦЭМ!$D$10+'СЕТ СН'!$F$5</f>
        <v>4297.7623228499997</v>
      </c>
      <c r="P42" s="37">
        <f>SUMIFS(СВЦЭМ!$D$34:$D$777,СВЦЭМ!$A$34:$A$777,$A42,СВЦЭМ!$B$34:$B$777,P$11)+'СЕТ СН'!$F$11+СВЦЭМ!$D$10+'СЕТ СН'!$F$5</f>
        <v>4265.6440136600004</v>
      </c>
      <c r="Q42" s="37">
        <f>SUMIFS(СВЦЭМ!$D$34:$D$777,СВЦЭМ!$A$34:$A$777,$A42,СВЦЭМ!$B$34:$B$777,Q$11)+'СЕТ СН'!$F$11+СВЦЭМ!$D$10+'СЕТ СН'!$F$5</f>
        <v>4304.5758479200003</v>
      </c>
      <c r="R42" s="37">
        <f>SUMIFS(СВЦЭМ!$D$34:$D$777,СВЦЭМ!$A$34:$A$777,$A42,СВЦЭМ!$B$34:$B$777,R$11)+'СЕТ СН'!$F$11+СВЦЭМ!$D$10+'СЕТ СН'!$F$5</f>
        <v>4270.2721086500005</v>
      </c>
      <c r="S42" s="37">
        <f>SUMIFS(СВЦЭМ!$D$34:$D$777,СВЦЭМ!$A$34:$A$777,$A42,СВЦЭМ!$B$34:$B$777,S$11)+'СЕТ СН'!$F$11+СВЦЭМ!$D$10+'СЕТ СН'!$F$5</f>
        <v>4310.5867878700001</v>
      </c>
      <c r="T42" s="37">
        <f>SUMIFS(СВЦЭМ!$D$34:$D$777,СВЦЭМ!$A$34:$A$777,$A42,СВЦЭМ!$B$34:$B$777,T$11)+'СЕТ СН'!$F$11+СВЦЭМ!$D$10+'СЕТ СН'!$F$5</f>
        <v>4287.74064309</v>
      </c>
      <c r="U42" s="37">
        <f>SUMIFS(СВЦЭМ!$D$34:$D$777,СВЦЭМ!$A$34:$A$777,$A42,СВЦЭМ!$B$34:$B$777,U$11)+'СЕТ СН'!$F$11+СВЦЭМ!$D$10+'СЕТ СН'!$F$5</f>
        <v>4300.72726349</v>
      </c>
      <c r="V42" s="37">
        <f>SUMIFS(СВЦЭМ!$D$34:$D$777,СВЦЭМ!$A$34:$A$777,$A42,СВЦЭМ!$B$34:$B$777,V$11)+'СЕТ СН'!$F$11+СВЦЭМ!$D$10+'СЕТ СН'!$F$5</f>
        <v>4305.1952742900003</v>
      </c>
      <c r="W42" s="37">
        <f>SUMIFS(СВЦЭМ!$D$34:$D$777,СВЦЭМ!$A$34:$A$777,$A42,СВЦЭМ!$B$34:$B$777,W$11)+'СЕТ СН'!$F$11+СВЦЭМ!$D$10+'СЕТ СН'!$F$5</f>
        <v>4308.1433216200003</v>
      </c>
      <c r="X42" s="37">
        <f>SUMIFS(СВЦЭМ!$D$34:$D$777,СВЦЭМ!$A$34:$A$777,$A42,СВЦЭМ!$B$34:$B$777,X$11)+'СЕТ СН'!$F$11+СВЦЭМ!$D$10+'СЕТ СН'!$F$5</f>
        <v>4269.7462416100007</v>
      </c>
      <c r="Y42" s="37">
        <f>SUMIFS(СВЦЭМ!$D$34:$D$777,СВЦЭМ!$A$34:$A$777,$A42,СВЦЭМ!$B$34:$B$777,Y$11)+'СЕТ СН'!$F$11+СВЦЭМ!$D$10+'СЕТ СН'!$F$5</f>
        <v>4247.83305526</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87" t="s">
        <v>7</v>
      </c>
      <c r="B45" s="81" t="s">
        <v>74</v>
      </c>
      <c r="C45" s="82"/>
      <c r="D45" s="82"/>
      <c r="E45" s="82"/>
      <c r="F45" s="82"/>
      <c r="G45" s="82"/>
      <c r="H45" s="82"/>
      <c r="I45" s="82"/>
      <c r="J45" s="82"/>
      <c r="K45" s="82"/>
      <c r="L45" s="82"/>
      <c r="M45" s="82"/>
      <c r="N45" s="82"/>
      <c r="O45" s="82"/>
      <c r="P45" s="82"/>
      <c r="Q45" s="82"/>
      <c r="R45" s="82"/>
      <c r="S45" s="82"/>
      <c r="T45" s="82"/>
      <c r="U45" s="82"/>
      <c r="V45" s="82"/>
      <c r="W45" s="82"/>
      <c r="X45" s="82"/>
      <c r="Y45" s="83"/>
    </row>
    <row r="46" spans="1:27" ht="12.75" customHeight="1" x14ac:dyDescent="0.2">
      <c r="A46" s="88"/>
      <c r="B46" s="84"/>
      <c r="C46" s="85"/>
      <c r="D46" s="85"/>
      <c r="E46" s="85"/>
      <c r="F46" s="85"/>
      <c r="G46" s="85"/>
      <c r="H46" s="85"/>
      <c r="I46" s="85"/>
      <c r="J46" s="85"/>
      <c r="K46" s="85"/>
      <c r="L46" s="85"/>
      <c r="M46" s="85"/>
      <c r="N46" s="85"/>
      <c r="O46" s="85"/>
      <c r="P46" s="85"/>
      <c r="Q46" s="85"/>
      <c r="R46" s="85"/>
      <c r="S46" s="85"/>
      <c r="T46" s="85"/>
      <c r="U46" s="85"/>
      <c r="V46" s="85"/>
      <c r="W46" s="85"/>
      <c r="X46" s="85"/>
      <c r="Y46" s="86"/>
    </row>
    <row r="47" spans="1:27" ht="12.75" customHeight="1" x14ac:dyDescent="0.2">
      <c r="A47" s="8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01.08.2016</v>
      </c>
      <c r="B48" s="37">
        <f>SUMIFS(СВЦЭМ!$D$34:$D$777,СВЦЭМ!$A$34:$A$777,$A48,СВЦЭМ!$B$34:$B$777,B$47)+'СЕТ СН'!$G$11+СВЦЭМ!$D$10+'СЕТ СН'!$G$5</f>
        <v>4677.9031908400002</v>
      </c>
      <c r="C48" s="37">
        <f>SUMIFS(СВЦЭМ!$D$34:$D$777,СВЦЭМ!$A$34:$A$777,$A48,СВЦЭМ!$B$34:$B$777,C$47)+'СЕТ СН'!$G$11+СВЦЭМ!$D$10+'СЕТ СН'!$G$5</f>
        <v>4749.19560705</v>
      </c>
      <c r="D48" s="37">
        <f>SUMIFS(СВЦЭМ!$D$34:$D$777,СВЦЭМ!$A$34:$A$777,$A48,СВЦЭМ!$B$34:$B$777,D$47)+'СЕТ СН'!$G$11+СВЦЭМ!$D$10+'СЕТ СН'!$G$5</f>
        <v>4796.4369288500002</v>
      </c>
      <c r="E48" s="37">
        <f>SUMIFS(СВЦЭМ!$D$34:$D$777,СВЦЭМ!$A$34:$A$777,$A48,СВЦЭМ!$B$34:$B$777,E$47)+'СЕТ СН'!$G$11+СВЦЭМ!$D$10+'СЕТ СН'!$G$5</f>
        <v>4815.3421825400001</v>
      </c>
      <c r="F48" s="37">
        <f>SUMIFS(СВЦЭМ!$D$34:$D$777,СВЦЭМ!$A$34:$A$777,$A48,СВЦЭМ!$B$34:$B$777,F$47)+'СЕТ СН'!$G$11+СВЦЭМ!$D$10+'СЕТ СН'!$G$5</f>
        <v>4817.1971366399994</v>
      </c>
      <c r="G48" s="37">
        <f>SUMIFS(СВЦЭМ!$D$34:$D$777,СВЦЭМ!$A$34:$A$777,$A48,СВЦЭМ!$B$34:$B$777,G$47)+'СЕТ СН'!$G$11+СВЦЭМ!$D$10+'СЕТ СН'!$G$5</f>
        <v>4800.9399296000001</v>
      </c>
      <c r="H48" s="37">
        <f>SUMIFS(СВЦЭМ!$D$34:$D$777,СВЦЭМ!$A$34:$A$777,$A48,СВЦЭМ!$B$34:$B$777,H$47)+'СЕТ СН'!$G$11+СВЦЭМ!$D$10+'СЕТ СН'!$G$5</f>
        <v>4761.8242504499995</v>
      </c>
      <c r="I48" s="37">
        <f>SUMIFS(СВЦЭМ!$D$34:$D$777,СВЦЭМ!$A$34:$A$777,$A48,СВЦЭМ!$B$34:$B$777,I$47)+'СЕТ СН'!$G$11+СВЦЭМ!$D$10+'СЕТ СН'!$G$5</f>
        <v>4724.3349435099999</v>
      </c>
      <c r="J48" s="37">
        <f>SUMIFS(СВЦЭМ!$D$34:$D$777,СВЦЭМ!$A$34:$A$777,$A48,СВЦЭМ!$B$34:$B$777,J$47)+'СЕТ СН'!$G$11+СВЦЭМ!$D$10+'СЕТ СН'!$G$5</f>
        <v>4766.3579479199998</v>
      </c>
      <c r="K48" s="37">
        <f>SUMIFS(СВЦЭМ!$D$34:$D$777,СВЦЭМ!$A$34:$A$777,$A48,СВЦЭМ!$B$34:$B$777,K$47)+'СЕТ СН'!$G$11+СВЦЭМ!$D$10+'СЕТ СН'!$G$5</f>
        <v>4699.6741047100004</v>
      </c>
      <c r="L48" s="37">
        <f>SUMIFS(СВЦЭМ!$D$34:$D$777,СВЦЭМ!$A$34:$A$777,$A48,СВЦЭМ!$B$34:$B$777,L$47)+'СЕТ СН'!$G$11+СВЦЭМ!$D$10+'СЕТ СН'!$G$5</f>
        <v>4676.8270107199996</v>
      </c>
      <c r="M48" s="37">
        <f>SUMIFS(СВЦЭМ!$D$34:$D$777,СВЦЭМ!$A$34:$A$777,$A48,СВЦЭМ!$B$34:$B$777,M$47)+'СЕТ СН'!$G$11+СВЦЭМ!$D$10+'СЕТ СН'!$G$5</f>
        <v>4717.8414063399996</v>
      </c>
      <c r="N48" s="37">
        <f>SUMIFS(СВЦЭМ!$D$34:$D$777,СВЦЭМ!$A$34:$A$777,$A48,СВЦЭМ!$B$34:$B$777,N$47)+'СЕТ СН'!$G$11+СВЦЭМ!$D$10+'СЕТ СН'!$G$5</f>
        <v>4730.4714708000001</v>
      </c>
      <c r="O48" s="37">
        <f>SUMIFS(СВЦЭМ!$D$34:$D$777,СВЦЭМ!$A$34:$A$777,$A48,СВЦЭМ!$B$34:$B$777,O$47)+'СЕТ СН'!$G$11+СВЦЭМ!$D$10+'СЕТ СН'!$G$5</f>
        <v>4753.4918680199999</v>
      </c>
      <c r="P48" s="37">
        <f>SUMIFS(СВЦЭМ!$D$34:$D$777,СВЦЭМ!$A$34:$A$777,$A48,СВЦЭМ!$B$34:$B$777,P$47)+'СЕТ СН'!$G$11+СВЦЭМ!$D$10+'СЕТ СН'!$G$5</f>
        <v>4699.9906890499997</v>
      </c>
      <c r="Q48" s="37">
        <f>SUMIFS(СВЦЭМ!$D$34:$D$777,СВЦЭМ!$A$34:$A$777,$A48,СВЦЭМ!$B$34:$B$777,Q$47)+'СЕТ СН'!$G$11+СВЦЭМ!$D$10+'СЕТ СН'!$G$5</f>
        <v>4696.2134050799996</v>
      </c>
      <c r="R48" s="37">
        <f>SUMIFS(СВЦЭМ!$D$34:$D$777,СВЦЭМ!$A$34:$A$777,$A48,СВЦЭМ!$B$34:$B$777,R$47)+'СЕТ СН'!$G$11+СВЦЭМ!$D$10+'СЕТ СН'!$G$5</f>
        <v>4689.2940984899997</v>
      </c>
      <c r="S48" s="37">
        <f>SUMIFS(СВЦЭМ!$D$34:$D$777,СВЦЭМ!$A$34:$A$777,$A48,СВЦЭМ!$B$34:$B$777,S$47)+'СЕТ СН'!$G$11+СВЦЭМ!$D$10+'СЕТ СН'!$G$5</f>
        <v>4754.4820647099996</v>
      </c>
      <c r="T48" s="37">
        <f>SUMIFS(СВЦЭМ!$D$34:$D$777,СВЦЭМ!$A$34:$A$777,$A48,СВЦЭМ!$B$34:$B$777,T$47)+'СЕТ СН'!$G$11+СВЦЭМ!$D$10+'СЕТ СН'!$G$5</f>
        <v>4721.4408431600004</v>
      </c>
      <c r="U48" s="37">
        <f>SUMIFS(СВЦЭМ!$D$34:$D$777,СВЦЭМ!$A$34:$A$777,$A48,СВЦЭМ!$B$34:$B$777,U$47)+'СЕТ СН'!$G$11+СВЦЭМ!$D$10+'СЕТ СН'!$G$5</f>
        <v>4620.4915320199998</v>
      </c>
      <c r="V48" s="37">
        <f>SUMIFS(СВЦЭМ!$D$34:$D$777,СВЦЭМ!$A$34:$A$777,$A48,СВЦЭМ!$B$34:$B$777,V$47)+'СЕТ СН'!$G$11+СВЦЭМ!$D$10+'СЕТ СН'!$G$5</f>
        <v>4585.8381898400003</v>
      </c>
      <c r="W48" s="37">
        <f>SUMIFS(СВЦЭМ!$D$34:$D$777,СВЦЭМ!$A$34:$A$777,$A48,СВЦЭМ!$B$34:$B$777,W$47)+'СЕТ СН'!$G$11+СВЦЭМ!$D$10+'СЕТ СН'!$G$5</f>
        <v>4597.4357308299996</v>
      </c>
      <c r="X48" s="37">
        <f>SUMIFS(СВЦЭМ!$D$34:$D$777,СВЦЭМ!$A$34:$A$777,$A48,СВЦЭМ!$B$34:$B$777,X$47)+'СЕТ СН'!$G$11+СВЦЭМ!$D$10+'СЕТ СН'!$G$5</f>
        <v>4563.7765919000003</v>
      </c>
      <c r="Y48" s="37">
        <f>SUMIFS(СВЦЭМ!$D$34:$D$777,СВЦЭМ!$A$34:$A$777,$A48,СВЦЭМ!$B$34:$B$777,Y$47)+'СЕТ СН'!$G$11+СВЦЭМ!$D$10+'СЕТ СН'!$G$5</f>
        <v>4603.50973866</v>
      </c>
      <c r="AA48" s="46"/>
    </row>
    <row r="49" spans="1:25" ht="15.75" x14ac:dyDescent="0.2">
      <c r="A49" s="36">
        <f>A48+1</f>
        <v>42584</v>
      </c>
      <c r="B49" s="37">
        <f>SUMIFS(СВЦЭМ!$D$34:$D$777,СВЦЭМ!$A$34:$A$777,$A49,СВЦЭМ!$B$34:$B$777,B$47)+'СЕТ СН'!$G$11+СВЦЭМ!$D$10+'СЕТ СН'!$G$5</f>
        <v>4630.3529511099996</v>
      </c>
      <c r="C49" s="37">
        <f>SUMIFS(СВЦЭМ!$D$34:$D$777,СВЦЭМ!$A$34:$A$777,$A49,СВЦЭМ!$B$34:$B$777,C$47)+'СЕТ СН'!$G$11+СВЦЭМ!$D$10+'СЕТ СН'!$G$5</f>
        <v>4735.92791726</v>
      </c>
      <c r="D49" s="37">
        <f>SUMIFS(СВЦЭМ!$D$34:$D$777,СВЦЭМ!$A$34:$A$777,$A49,СВЦЭМ!$B$34:$B$777,D$47)+'СЕТ СН'!$G$11+СВЦЭМ!$D$10+'СЕТ СН'!$G$5</f>
        <v>4752.9168296099997</v>
      </c>
      <c r="E49" s="37">
        <f>SUMIFS(СВЦЭМ!$D$34:$D$777,СВЦЭМ!$A$34:$A$777,$A49,СВЦЭМ!$B$34:$B$777,E$47)+'СЕТ СН'!$G$11+СВЦЭМ!$D$10+'СЕТ СН'!$G$5</f>
        <v>4760.2201051900001</v>
      </c>
      <c r="F49" s="37">
        <f>SUMIFS(СВЦЭМ!$D$34:$D$777,СВЦЭМ!$A$34:$A$777,$A49,СВЦЭМ!$B$34:$B$777,F$47)+'СЕТ СН'!$G$11+СВЦЭМ!$D$10+'СЕТ СН'!$G$5</f>
        <v>4777.0004895100001</v>
      </c>
      <c r="G49" s="37">
        <f>SUMIFS(СВЦЭМ!$D$34:$D$777,СВЦЭМ!$A$34:$A$777,$A49,СВЦЭМ!$B$34:$B$777,G$47)+'СЕТ СН'!$G$11+СВЦЭМ!$D$10+'СЕТ СН'!$G$5</f>
        <v>4776.0692387899999</v>
      </c>
      <c r="H49" s="37">
        <f>SUMIFS(СВЦЭМ!$D$34:$D$777,СВЦЭМ!$A$34:$A$777,$A49,СВЦЭМ!$B$34:$B$777,H$47)+'СЕТ СН'!$G$11+СВЦЭМ!$D$10+'СЕТ СН'!$G$5</f>
        <v>4728.4885161599996</v>
      </c>
      <c r="I49" s="37">
        <f>SUMIFS(СВЦЭМ!$D$34:$D$777,СВЦЭМ!$A$34:$A$777,$A49,СВЦЭМ!$B$34:$B$777,I$47)+'СЕТ СН'!$G$11+СВЦЭМ!$D$10+'СЕТ СН'!$G$5</f>
        <v>4711.12846988</v>
      </c>
      <c r="J49" s="37">
        <f>SUMIFS(СВЦЭМ!$D$34:$D$777,СВЦЭМ!$A$34:$A$777,$A49,СВЦЭМ!$B$34:$B$777,J$47)+'СЕТ СН'!$G$11+СВЦЭМ!$D$10+'СЕТ СН'!$G$5</f>
        <v>4760.5081692000003</v>
      </c>
      <c r="K49" s="37">
        <f>SUMIFS(СВЦЭМ!$D$34:$D$777,СВЦЭМ!$A$34:$A$777,$A49,СВЦЭМ!$B$34:$B$777,K$47)+'СЕТ СН'!$G$11+СВЦЭМ!$D$10+'СЕТ СН'!$G$5</f>
        <v>4926.9451996600001</v>
      </c>
      <c r="L49" s="37">
        <f>SUMIFS(СВЦЭМ!$D$34:$D$777,СВЦЭМ!$A$34:$A$777,$A49,СВЦЭМ!$B$34:$B$777,L$47)+'СЕТ СН'!$G$11+СВЦЭМ!$D$10+'СЕТ СН'!$G$5</f>
        <v>5303.1640959799997</v>
      </c>
      <c r="M49" s="37">
        <f>SUMIFS(СВЦЭМ!$D$34:$D$777,СВЦЭМ!$A$34:$A$777,$A49,СВЦЭМ!$B$34:$B$777,M$47)+'СЕТ СН'!$G$11+СВЦЭМ!$D$10+'СЕТ СН'!$G$5</f>
        <v>5381.6293845800001</v>
      </c>
      <c r="N49" s="37">
        <f>SUMIFS(СВЦЭМ!$D$34:$D$777,СВЦЭМ!$A$34:$A$777,$A49,СВЦЭМ!$B$34:$B$777,N$47)+'СЕТ СН'!$G$11+СВЦЭМ!$D$10+'СЕТ СН'!$G$5</f>
        <v>5152.6718111199998</v>
      </c>
      <c r="O49" s="37">
        <f>SUMIFS(СВЦЭМ!$D$34:$D$777,СВЦЭМ!$A$34:$A$777,$A49,СВЦЭМ!$B$34:$B$777,O$47)+'СЕТ СН'!$G$11+СВЦЭМ!$D$10+'СЕТ СН'!$G$5</f>
        <v>4871.7771544699999</v>
      </c>
      <c r="P49" s="37">
        <f>SUMIFS(СВЦЭМ!$D$34:$D$777,СВЦЭМ!$A$34:$A$777,$A49,СВЦЭМ!$B$34:$B$777,P$47)+'СЕТ СН'!$G$11+СВЦЭМ!$D$10+'СЕТ СН'!$G$5</f>
        <v>4757.5272341</v>
      </c>
      <c r="Q49" s="37">
        <f>SUMIFS(СВЦЭМ!$D$34:$D$777,СВЦЭМ!$A$34:$A$777,$A49,СВЦЭМ!$B$34:$B$777,Q$47)+'СЕТ СН'!$G$11+СВЦЭМ!$D$10+'СЕТ СН'!$G$5</f>
        <v>4728.0363374899998</v>
      </c>
      <c r="R49" s="37">
        <f>SUMIFS(СВЦЭМ!$D$34:$D$777,СВЦЭМ!$A$34:$A$777,$A49,СВЦЭМ!$B$34:$B$777,R$47)+'СЕТ СН'!$G$11+СВЦЭМ!$D$10+'СЕТ СН'!$G$5</f>
        <v>4765.8138745899996</v>
      </c>
      <c r="S49" s="37">
        <f>SUMIFS(СВЦЭМ!$D$34:$D$777,СВЦЭМ!$A$34:$A$777,$A49,СВЦЭМ!$B$34:$B$777,S$47)+'СЕТ СН'!$G$11+СВЦЭМ!$D$10+'СЕТ СН'!$G$5</f>
        <v>4814.1564747800003</v>
      </c>
      <c r="T49" s="37">
        <f>SUMIFS(СВЦЭМ!$D$34:$D$777,СВЦЭМ!$A$34:$A$777,$A49,СВЦЭМ!$B$34:$B$777,T$47)+'СЕТ СН'!$G$11+СВЦЭМ!$D$10+'СЕТ СН'!$G$5</f>
        <v>4740.5321219799998</v>
      </c>
      <c r="U49" s="37">
        <f>SUMIFS(СВЦЭМ!$D$34:$D$777,СВЦЭМ!$A$34:$A$777,$A49,СВЦЭМ!$B$34:$B$777,U$47)+'СЕТ СН'!$G$11+СВЦЭМ!$D$10+'СЕТ СН'!$G$5</f>
        <v>4681.4073218000003</v>
      </c>
      <c r="V49" s="37">
        <f>SUMIFS(СВЦЭМ!$D$34:$D$777,СВЦЭМ!$A$34:$A$777,$A49,СВЦЭМ!$B$34:$B$777,V$47)+'СЕТ СН'!$G$11+СВЦЭМ!$D$10+'СЕТ СН'!$G$5</f>
        <v>4675.8993776400002</v>
      </c>
      <c r="W49" s="37">
        <f>SUMIFS(СВЦЭМ!$D$34:$D$777,СВЦЭМ!$A$34:$A$777,$A49,СВЦЭМ!$B$34:$B$777,W$47)+'СЕТ СН'!$G$11+СВЦЭМ!$D$10+'СЕТ СН'!$G$5</f>
        <v>4697.8423016500001</v>
      </c>
      <c r="X49" s="37">
        <f>SUMIFS(СВЦЭМ!$D$34:$D$777,СВЦЭМ!$A$34:$A$777,$A49,СВЦЭМ!$B$34:$B$777,X$47)+'СЕТ СН'!$G$11+СВЦЭМ!$D$10+'СЕТ СН'!$G$5</f>
        <v>4654.6844157200003</v>
      </c>
      <c r="Y49" s="37">
        <f>SUMIFS(СВЦЭМ!$D$34:$D$777,СВЦЭМ!$A$34:$A$777,$A49,СВЦЭМ!$B$34:$B$777,Y$47)+'СЕТ СН'!$G$11+СВЦЭМ!$D$10+'СЕТ СН'!$G$5</f>
        <v>4633.7719725300003</v>
      </c>
    </row>
    <row r="50" spans="1:25" ht="15.75" x14ac:dyDescent="0.2">
      <c r="A50" s="36">
        <f t="shared" ref="A50:A78" si="1">A49+1</f>
        <v>42585</v>
      </c>
      <c r="B50" s="37">
        <f>SUMIFS(СВЦЭМ!$D$34:$D$777,СВЦЭМ!$A$34:$A$777,$A50,СВЦЭМ!$B$34:$B$777,B$47)+'СЕТ СН'!$G$11+СВЦЭМ!$D$10+'СЕТ СН'!$G$5</f>
        <v>4670.8932862700003</v>
      </c>
      <c r="C50" s="37">
        <f>SUMIFS(СВЦЭМ!$D$34:$D$777,СВЦЭМ!$A$34:$A$777,$A50,СВЦЭМ!$B$34:$B$777,C$47)+'СЕТ СН'!$G$11+СВЦЭМ!$D$10+'СЕТ СН'!$G$5</f>
        <v>4730.2295751199999</v>
      </c>
      <c r="D50" s="37">
        <f>SUMIFS(СВЦЭМ!$D$34:$D$777,СВЦЭМ!$A$34:$A$777,$A50,СВЦЭМ!$B$34:$B$777,D$47)+'СЕТ СН'!$G$11+СВЦЭМ!$D$10+'СЕТ СН'!$G$5</f>
        <v>4747.0801773100002</v>
      </c>
      <c r="E50" s="37">
        <f>SUMIFS(СВЦЭМ!$D$34:$D$777,СВЦЭМ!$A$34:$A$777,$A50,СВЦЭМ!$B$34:$B$777,E$47)+'СЕТ СН'!$G$11+СВЦЭМ!$D$10+'СЕТ СН'!$G$5</f>
        <v>4781.0797943300004</v>
      </c>
      <c r="F50" s="37">
        <f>SUMIFS(СВЦЭМ!$D$34:$D$777,СВЦЭМ!$A$34:$A$777,$A50,СВЦЭМ!$B$34:$B$777,F$47)+'СЕТ СН'!$G$11+СВЦЭМ!$D$10+'СЕТ СН'!$G$5</f>
        <v>4784.9527852299998</v>
      </c>
      <c r="G50" s="37">
        <f>SUMIFS(СВЦЭМ!$D$34:$D$777,СВЦЭМ!$A$34:$A$777,$A50,СВЦЭМ!$B$34:$B$777,G$47)+'СЕТ СН'!$G$11+СВЦЭМ!$D$10+'СЕТ СН'!$G$5</f>
        <v>4772.9279560899995</v>
      </c>
      <c r="H50" s="37">
        <f>SUMIFS(СВЦЭМ!$D$34:$D$777,СВЦЭМ!$A$34:$A$777,$A50,СВЦЭМ!$B$34:$B$777,H$47)+'СЕТ СН'!$G$11+СВЦЭМ!$D$10+'СЕТ СН'!$G$5</f>
        <v>4732.42996537</v>
      </c>
      <c r="I50" s="37">
        <f>SUMIFS(СВЦЭМ!$D$34:$D$777,СВЦЭМ!$A$34:$A$777,$A50,СВЦЭМ!$B$34:$B$777,I$47)+'СЕТ СН'!$G$11+СВЦЭМ!$D$10+'СЕТ СН'!$G$5</f>
        <v>4673.4133291400003</v>
      </c>
      <c r="J50" s="37">
        <f>SUMIFS(СВЦЭМ!$D$34:$D$777,СВЦЭМ!$A$34:$A$777,$A50,СВЦЭМ!$B$34:$B$777,J$47)+'СЕТ СН'!$G$11+СВЦЭМ!$D$10+'СЕТ СН'!$G$5</f>
        <v>4691.3187147600001</v>
      </c>
      <c r="K50" s="37">
        <f>SUMIFS(СВЦЭМ!$D$34:$D$777,СВЦЭМ!$A$34:$A$777,$A50,СВЦЭМ!$B$34:$B$777,K$47)+'СЕТ СН'!$G$11+СВЦЭМ!$D$10+'СЕТ СН'!$G$5</f>
        <v>4674.5665906900003</v>
      </c>
      <c r="L50" s="37">
        <f>SUMIFS(СВЦЭМ!$D$34:$D$777,СВЦЭМ!$A$34:$A$777,$A50,СВЦЭМ!$B$34:$B$777,L$47)+'СЕТ СН'!$G$11+СВЦЭМ!$D$10+'СЕТ СН'!$G$5</f>
        <v>4654.2912801800003</v>
      </c>
      <c r="M50" s="37">
        <f>SUMIFS(СВЦЭМ!$D$34:$D$777,СВЦЭМ!$A$34:$A$777,$A50,СВЦЭМ!$B$34:$B$777,M$47)+'СЕТ СН'!$G$11+СВЦЭМ!$D$10+'СЕТ СН'!$G$5</f>
        <v>4685.67009848</v>
      </c>
      <c r="N50" s="37">
        <f>SUMIFS(СВЦЭМ!$D$34:$D$777,СВЦЭМ!$A$34:$A$777,$A50,СВЦЭМ!$B$34:$B$777,N$47)+'СЕТ СН'!$G$11+СВЦЭМ!$D$10+'СЕТ СН'!$G$5</f>
        <v>4690.7118675900001</v>
      </c>
      <c r="O50" s="37">
        <f>SUMIFS(СВЦЭМ!$D$34:$D$777,СВЦЭМ!$A$34:$A$777,$A50,СВЦЭМ!$B$34:$B$777,O$47)+'СЕТ СН'!$G$11+СВЦЭМ!$D$10+'СЕТ СН'!$G$5</f>
        <v>4686.6571507299996</v>
      </c>
      <c r="P50" s="37">
        <f>SUMIFS(СВЦЭМ!$D$34:$D$777,СВЦЭМ!$A$34:$A$777,$A50,СВЦЭМ!$B$34:$B$777,P$47)+'СЕТ СН'!$G$11+СВЦЭМ!$D$10+'СЕТ СН'!$G$5</f>
        <v>4642.6155520000002</v>
      </c>
      <c r="Q50" s="37">
        <f>SUMIFS(СВЦЭМ!$D$34:$D$777,СВЦЭМ!$A$34:$A$777,$A50,СВЦЭМ!$B$34:$B$777,Q$47)+'СЕТ СН'!$G$11+СВЦЭМ!$D$10+'СЕТ СН'!$G$5</f>
        <v>4639.3242371599999</v>
      </c>
      <c r="R50" s="37">
        <f>SUMIFS(СВЦЭМ!$D$34:$D$777,СВЦЭМ!$A$34:$A$777,$A50,СВЦЭМ!$B$34:$B$777,R$47)+'СЕТ СН'!$G$11+СВЦЭМ!$D$10+'СЕТ СН'!$G$5</f>
        <v>4630.54972266</v>
      </c>
      <c r="S50" s="37">
        <f>SUMIFS(СВЦЭМ!$D$34:$D$777,СВЦЭМ!$A$34:$A$777,$A50,СВЦЭМ!$B$34:$B$777,S$47)+'СЕТ СН'!$G$11+СВЦЭМ!$D$10+'СЕТ СН'!$G$5</f>
        <v>4724.2366051400004</v>
      </c>
      <c r="T50" s="37">
        <f>SUMIFS(СВЦЭМ!$D$34:$D$777,СВЦЭМ!$A$34:$A$777,$A50,СВЦЭМ!$B$34:$B$777,T$47)+'СЕТ СН'!$G$11+СВЦЭМ!$D$10+'СЕТ СН'!$G$5</f>
        <v>4727.5092948299998</v>
      </c>
      <c r="U50" s="37">
        <f>SUMIFS(СВЦЭМ!$D$34:$D$777,СВЦЭМ!$A$34:$A$777,$A50,СВЦЭМ!$B$34:$B$777,U$47)+'СЕТ СН'!$G$11+СВЦЭМ!$D$10+'СЕТ СН'!$G$5</f>
        <v>4684.6151323699996</v>
      </c>
      <c r="V50" s="37">
        <f>SUMIFS(СВЦЭМ!$D$34:$D$777,СВЦЭМ!$A$34:$A$777,$A50,СВЦЭМ!$B$34:$B$777,V$47)+'СЕТ СН'!$G$11+СВЦЭМ!$D$10+'СЕТ СН'!$G$5</f>
        <v>4701.8707505800003</v>
      </c>
      <c r="W50" s="37">
        <f>SUMIFS(СВЦЭМ!$D$34:$D$777,СВЦЭМ!$A$34:$A$777,$A50,СВЦЭМ!$B$34:$B$777,W$47)+'СЕТ СН'!$G$11+СВЦЭМ!$D$10+'СЕТ СН'!$G$5</f>
        <v>4711.6006603699998</v>
      </c>
      <c r="X50" s="37">
        <f>SUMIFS(СВЦЭМ!$D$34:$D$777,СВЦЭМ!$A$34:$A$777,$A50,СВЦЭМ!$B$34:$B$777,X$47)+'СЕТ СН'!$G$11+СВЦЭМ!$D$10+'СЕТ СН'!$G$5</f>
        <v>4642.5149066100003</v>
      </c>
      <c r="Y50" s="37">
        <f>SUMIFS(СВЦЭМ!$D$34:$D$777,СВЦЭМ!$A$34:$A$777,$A50,СВЦЭМ!$B$34:$B$777,Y$47)+'СЕТ СН'!$G$11+СВЦЭМ!$D$10+'СЕТ СН'!$G$5</f>
        <v>4607.9768899700002</v>
      </c>
    </row>
    <row r="51" spans="1:25" ht="15.75" x14ac:dyDescent="0.2">
      <c r="A51" s="36">
        <f t="shared" si="1"/>
        <v>42586</v>
      </c>
      <c r="B51" s="37">
        <f>SUMIFS(СВЦЭМ!$D$34:$D$777,СВЦЭМ!$A$34:$A$777,$A51,СВЦЭМ!$B$34:$B$777,B$47)+'СЕТ СН'!$G$11+СВЦЭМ!$D$10+'СЕТ СН'!$G$5</f>
        <v>4689.1191328499999</v>
      </c>
      <c r="C51" s="37">
        <f>SUMIFS(СВЦЭМ!$D$34:$D$777,СВЦЭМ!$A$34:$A$777,$A51,СВЦЭМ!$B$34:$B$777,C$47)+'СЕТ СН'!$G$11+СВЦЭМ!$D$10+'СЕТ СН'!$G$5</f>
        <v>4757.2840177500002</v>
      </c>
      <c r="D51" s="37">
        <f>SUMIFS(СВЦЭМ!$D$34:$D$777,СВЦЭМ!$A$34:$A$777,$A51,СВЦЭМ!$B$34:$B$777,D$47)+'СЕТ СН'!$G$11+СВЦЭМ!$D$10+'СЕТ СН'!$G$5</f>
        <v>4805.3070622199994</v>
      </c>
      <c r="E51" s="37">
        <f>SUMIFS(СВЦЭМ!$D$34:$D$777,СВЦЭМ!$A$34:$A$777,$A51,СВЦЭМ!$B$34:$B$777,E$47)+'СЕТ СН'!$G$11+СВЦЭМ!$D$10+'СЕТ СН'!$G$5</f>
        <v>4824.01390627</v>
      </c>
      <c r="F51" s="37">
        <f>SUMIFS(СВЦЭМ!$D$34:$D$777,СВЦЭМ!$A$34:$A$777,$A51,СВЦЭМ!$B$34:$B$777,F$47)+'СЕТ СН'!$G$11+СВЦЭМ!$D$10+'СЕТ СН'!$G$5</f>
        <v>4821.7524457099998</v>
      </c>
      <c r="G51" s="37">
        <f>SUMIFS(СВЦЭМ!$D$34:$D$777,СВЦЭМ!$A$34:$A$777,$A51,СВЦЭМ!$B$34:$B$777,G$47)+'СЕТ СН'!$G$11+СВЦЭМ!$D$10+'СЕТ СН'!$G$5</f>
        <v>4808.4062747200005</v>
      </c>
      <c r="H51" s="37">
        <f>SUMIFS(СВЦЭМ!$D$34:$D$777,СВЦЭМ!$A$34:$A$777,$A51,СВЦЭМ!$B$34:$B$777,H$47)+'СЕТ СН'!$G$11+СВЦЭМ!$D$10+'СЕТ СН'!$G$5</f>
        <v>4760.5796702199996</v>
      </c>
      <c r="I51" s="37">
        <f>SUMIFS(СВЦЭМ!$D$34:$D$777,СВЦЭМ!$A$34:$A$777,$A51,СВЦЭМ!$B$34:$B$777,I$47)+'СЕТ СН'!$G$11+СВЦЭМ!$D$10+'СЕТ СН'!$G$5</f>
        <v>4730.78876107</v>
      </c>
      <c r="J51" s="37">
        <f>SUMIFS(СВЦЭМ!$D$34:$D$777,СВЦЭМ!$A$34:$A$777,$A51,СВЦЭМ!$B$34:$B$777,J$47)+'СЕТ СН'!$G$11+СВЦЭМ!$D$10+'СЕТ СН'!$G$5</f>
        <v>4741.4933720400004</v>
      </c>
      <c r="K51" s="37">
        <f>SUMIFS(СВЦЭМ!$D$34:$D$777,СВЦЭМ!$A$34:$A$777,$A51,СВЦЭМ!$B$34:$B$777,K$47)+'СЕТ СН'!$G$11+СВЦЭМ!$D$10+'СЕТ СН'!$G$5</f>
        <v>4702.1352614500001</v>
      </c>
      <c r="L51" s="37">
        <f>SUMIFS(СВЦЭМ!$D$34:$D$777,СВЦЭМ!$A$34:$A$777,$A51,СВЦЭМ!$B$34:$B$777,L$47)+'СЕТ СН'!$G$11+СВЦЭМ!$D$10+'СЕТ СН'!$G$5</f>
        <v>4714.1815590400001</v>
      </c>
      <c r="M51" s="37">
        <f>SUMIFS(СВЦЭМ!$D$34:$D$777,СВЦЭМ!$A$34:$A$777,$A51,СВЦЭМ!$B$34:$B$777,M$47)+'СЕТ СН'!$G$11+СВЦЭМ!$D$10+'СЕТ СН'!$G$5</f>
        <v>4730.0452200999998</v>
      </c>
      <c r="N51" s="37">
        <f>SUMIFS(СВЦЭМ!$D$34:$D$777,СВЦЭМ!$A$34:$A$777,$A51,СВЦЭМ!$B$34:$B$777,N$47)+'СЕТ СН'!$G$11+СВЦЭМ!$D$10+'СЕТ СН'!$G$5</f>
        <v>4739.3701867500004</v>
      </c>
      <c r="O51" s="37">
        <f>SUMIFS(СВЦЭМ!$D$34:$D$777,СВЦЭМ!$A$34:$A$777,$A51,СВЦЭМ!$B$34:$B$777,O$47)+'СЕТ СН'!$G$11+СВЦЭМ!$D$10+'СЕТ СН'!$G$5</f>
        <v>4790.0303683799993</v>
      </c>
      <c r="P51" s="37">
        <f>SUMIFS(СВЦЭМ!$D$34:$D$777,СВЦЭМ!$A$34:$A$777,$A51,СВЦЭМ!$B$34:$B$777,P$47)+'СЕТ СН'!$G$11+СВЦЭМ!$D$10+'СЕТ СН'!$G$5</f>
        <v>4765.96890016</v>
      </c>
      <c r="Q51" s="37">
        <f>SUMIFS(СВЦЭМ!$D$34:$D$777,СВЦЭМ!$A$34:$A$777,$A51,СВЦЭМ!$B$34:$B$777,Q$47)+'СЕТ СН'!$G$11+СВЦЭМ!$D$10+'СЕТ СН'!$G$5</f>
        <v>4668.4067579299999</v>
      </c>
      <c r="R51" s="37">
        <f>SUMIFS(СВЦЭМ!$D$34:$D$777,СВЦЭМ!$A$34:$A$777,$A51,СВЦЭМ!$B$34:$B$777,R$47)+'СЕТ СН'!$G$11+СВЦЭМ!$D$10+'СЕТ СН'!$G$5</f>
        <v>4649.12153012</v>
      </c>
      <c r="S51" s="37">
        <f>SUMIFS(СВЦЭМ!$D$34:$D$777,СВЦЭМ!$A$34:$A$777,$A51,СВЦЭМ!$B$34:$B$777,S$47)+'СЕТ СН'!$G$11+СВЦЭМ!$D$10+'СЕТ СН'!$G$5</f>
        <v>4711.6688128599999</v>
      </c>
      <c r="T51" s="37">
        <f>SUMIFS(СВЦЭМ!$D$34:$D$777,СВЦЭМ!$A$34:$A$777,$A51,СВЦЭМ!$B$34:$B$777,T$47)+'СЕТ СН'!$G$11+СВЦЭМ!$D$10+'СЕТ СН'!$G$5</f>
        <v>4681.1534794899999</v>
      </c>
      <c r="U51" s="37">
        <f>SUMIFS(СВЦЭМ!$D$34:$D$777,СВЦЭМ!$A$34:$A$777,$A51,СВЦЭМ!$B$34:$B$777,U$47)+'СЕТ СН'!$G$11+СВЦЭМ!$D$10+'СЕТ СН'!$G$5</f>
        <v>4669.0399211599997</v>
      </c>
      <c r="V51" s="37">
        <f>SUMIFS(СВЦЭМ!$D$34:$D$777,СВЦЭМ!$A$34:$A$777,$A51,СВЦЭМ!$B$34:$B$777,V$47)+'СЕТ СН'!$G$11+СВЦЭМ!$D$10+'СЕТ СН'!$G$5</f>
        <v>4689.2916933199995</v>
      </c>
      <c r="W51" s="37">
        <f>SUMIFS(СВЦЭМ!$D$34:$D$777,СВЦЭМ!$A$34:$A$777,$A51,СВЦЭМ!$B$34:$B$777,W$47)+'СЕТ СН'!$G$11+СВЦЭМ!$D$10+'СЕТ СН'!$G$5</f>
        <v>4710.93338073</v>
      </c>
      <c r="X51" s="37">
        <f>SUMIFS(СВЦЭМ!$D$34:$D$777,СВЦЭМ!$A$34:$A$777,$A51,СВЦЭМ!$B$34:$B$777,X$47)+'СЕТ СН'!$G$11+СВЦЭМ!$D$10+'СЕТ СН'!$G$5</f>
        <v>4685.12558653</v>
      </c>
      <c r="Y51" s="37">
        <f>SUMIFS(СВЦЭМ!$D$34:$D$777,СВЦЭМ!$A$34:$A$777,$A51,СВЦЭМ!$B$34:$B$777,Y$47)+'СЕТ СН'!$G$11+СВЦЭМ!$D$10+'СЕТ СН'!$G$5</f>
        <v>4662.7860797499998</v>
      </c>
    </row>
    <row r="52" spans="1:25" ht="15.75" x14ac:dyDescent="0.2">
      <c r="A52" s="36">
        <f t="shared" si="1"/>
        <v>42587</v>
      </c>
      <c r="B52" s="37">
        <f>SUMIFS(СВЦЭМ!$D$34:$D$777,СВЦЭМ!$A$34:$A$777,$A52,СВЦЭМ!$B$34:$B$777,B$47)+'СЕТ СН'!$G$11+СВЦЭМ!$D$10+'СЕТ СН'!$G$5</f>
        <v>4598.2399128300003</v>
      </c>
      <c r="C52" s="37">
        <f>SUMIFS(СВЦЭМ!$D$34:$D$777,СВЦЭМ!$A$34:$A$777,$A52,СВЦЭМ!$B$34:$B$777,C$47)+'СЕТ СН'!$G$11+СВЦЭМ!$D$10+'СЕТ СН'!$G$5</f>
        <v>4689.5398048400002</v>
      </c>
      <c r="D52" s="37">
        <f>SUMIFS(СВЦЭМ!$D$34:$D$777,СВЦЭМ!$A$34:$A$777,$A52,СВЦЭМ!$B$34:$B$777,D$47)+'СЕТ СН'!$G$11+СВЦЭМ!$D$10+'СЕТ СН'!$G$5</f>
        <v>4705.3643145699998</v>
      </c>
      <c r="E52" s="37">
        <f>SUMIFS(СВЦЭМ!$D$34:$D$777,СВЦЭМ!$A$34:$A$777,$A52,СВЦЭМ!$B$34:$B$777,E$47)+'СЕТ СН'!$G$11+СВЦЭМ!$D$10+'СЕТ СН'!$G$5</f>
        <v>4710.0460652199999</v>
      </c>
      <c r="F52" s="37">
        <f>SUMIFS(СВЦЭМ!$D$34:$D$777,СВЦЭМ!$A$34:$A$777,$A52,СВЦЭМ!$B$34:$B$777,F$47)+'СЕТ СН'!$G$11+СВЦЭМ!$D$10+'СЕТ СН'!$G$5</f>
        <v>4708.1382316999998</v>
      </c>
      <c r="G52" s="37">
        <f>SUMIFS(СВЦЭМ!$D$34:$D$777,СВЦЭМ!$A$34:$A$777,$A52,СВЦЭМ!$B$34:$B$777,G$47)+'СЕТ СН'!$G$11+СВЦЭМ!$D$10+'СЕТ СН'!$G$5</f>
        <v>4717.8073853099995</v>
      </c>
      <c r="H52" s="37">
        <f>SUMIFS(СВЦЭМ!$D$34:$D$777,СВЦЭМ!$A$34:$A$777,$A52,СВЦЭМ!$B$34:$B$777,H$47)+'СЕТ СН'!$G$11+СВЦЭМ!$D$10+'СЕТ СН'!$G$5</f>
        <v>4698.3122126199996</v>
      </c>
      <c r="I52" s="37">
        <f>SUMIFS(СВЦЭМ!$D$34:$D$777,СВЦЭМ!$A$34:$A$777,$A52,СВЦЭМ!$B$34:$B$777,I$47)+'СЕТ СН'!$G$11+СВЦЭМ!$D$10+'СЕТ СН'!$G$5</f>
        <v>4701.1327712700004</v>
      </c>
      <c r="J52" s="37">
        <f>SUMIFS(СВЦЭМ!$D$34:$D$777,СВЦЭМ!$A$34:$A$777,$A52,СВЦЭМ!$B$34:$B$777,J$47)+'СЕТ СН'!$G$11+СВЦЭМ!$D$10+'СЕТ СН'!$G$5</f>
        <v>4698.5780719599998</v>
      </c>
      <c r="K52" s="37">
        <f>SUMIFS(СВЦЭМ!$D$34:$D$777,СВЦЭМ!$A$34:$A$777,$A52,СВЦЭМ!$B$34:$B$777,K$47)+'СЕТ СН'!$G$11+СВЦЭМ!$D$10+'СЕТ СН'!$G$5</f>
        <v>4661.7308150199997</v>
      </c>
      <c r="L52" s="37">
        <f>SUMIFS(СВЦЭМ!$D$34:$D$777,СВЦЭМ!$A$34:$A$777,$A52,СВЦЭМ!$B$34:$B$777,L$47)+'СЕТ СН'!$G$11+СВЦЭМ!$D$10+'СЕТ СН'!$G$5</f>
        <v>4658.5023681599996</v>
      </c>
      <c r="M52" s="37">
        <f>SUMIFS(СВЦЭМ!$D$34:$D$777,СВЦЭМ!$A$34:$A$777,$A52,СВЦЭМ!$B$34:$B$777,M$47)+'СЕТ СН'!$G$11+СВЦЭМ!$D$10+'СЕТ СН'!$G$5</f>
        <v>4717.8039056600001</v>
      </c>
      <c r="N52" s="37">
        <f>SUMIFS(СВЦЭМ!$D$34:$D$777,СВЦЭМ!$A$34:$A$777,$A52,СВЦЭМ!$B$34:$B$777,N$47)+'СЕТ СН'!$G$11+СВЦЭМ!$D$10+'СЕТ СН'!$G$5</f>
        <v>4746.4045170600002</v>
      </c>
      <c r="O52" s="37">
        <f>SUMIFS(СВЦЭМ!$D$34:$D$777,СВЦЭМ!$A$34:$A$777,$A52,СВЦЭМ!$B$34:$B$777,O$47)+'СЕТ СН'!$G$11+СВЦЭМ!$D$10+'СЕТ СН'!$G$5</f>
        <v>5184.1251377299996</v>
      </c>
      <c r="P52" s="37">
        <f>SUMIFS(СВЦЭМ!$D$34:$D$777,СВЦЭМ!$A$34:$A$777,$A52,СВЦЭМ!$B$34:$B$777,P$47)+'СЕТ СН'!$G$11+СВЦЭМ!$D$10+'СЕТ СН'!$G$5</f>
        <v>5356.85864365</v>
      </c>
      <c r="Q52" s="37">
        <f>SUMIFS(СВЦЭМ!$D$34:$D$777,СВЦЭМ!$A$34:$A$777,$A52,СВЦЭМ!$B$34:$B$777,Q$47)+'СЕТ СН'!$G$11+СВЦЭМ!$D$10+'СЕТ СН'!$G$5</f>
        <v>5074.6713983600002</v>
      </c>
      <c r="R52" s="37">
        <f>SUMIFS(СВЦЭМ!$D$34:$D$777,СВЦЭМ!$A$34:$A$777,$A52,СВЦЭМ!$B$34:$B$777,R$47)+'СЕТ СН'!$G$11+СВЦЭМ!$D$10+'СЕТ СН'!$G$5</f>
        <v>4691.8082145400003</v>
      </c>
      <c r="S52" s="37">
        <f>SUMIFS(СВЦЭМ!$D$34:$D$777,СВЦЭМ!$A$34:$A$777,$A52,СВЦЭМ!$B$34:$B$777,S$47)+'СЕТ СН'!$G$11+СВЦЭМ!$D$10+'СЕТ СН'!$G$5</f>
        <v>4698.1853591600002</v>
      </c>
      <c r="T52" s="37">
        <f>SUMIFS(СВЦЭМ!$D$34:$D$777,СВЦЭМ!$A$34:$A$777,$A52,СВЦЭМ!$B$34:$B$777,T$47)+'СЕТ СН'!$G$11+СВЦЭМ!$D$10+'СЕТ СН'!$G$5</f>
        <v>4645.3788937600002</v>
      </c>
      <c r="U52" s="37">
        <f>SUMIFS(СВЦЭМ!$D$34:$D$777,СВЦЭМ!$A$34:$A$777,$A52,СВЦЭМ!$B$34:$B$777,U$47)+'СЕТ СН'!$G$11+СВЦЭМ!$D$10+'СЕТ СН'!$G$5</f>
        <v>4679.6271003299998</v>
      </c>
      <c r="V52" s="37">
        <f>SUMIFS(СВЦЭМ!$D$34:$D$777,СВЦЭМ!$A$34:$A$777,$A52,СВЦЭМ!$B$34:$B$777,V$47)+'СЕТ СН'!$G$11+СВЦЭМ!$D$10+'СЕТ СН'!$G$5</f>
        <v>4657.2421287799998</v>
      </c>
      <c r="W52" s="37">
        <f>SUMIFS(СВЦЭМ!$D$34:$D$777,СВЦЭМ!$A$34:$A$777,$A52,СВЦЭМ!$B$34:$B$777,W$47)+'СЕТ СН'!$G$11+СВЦЭМ!$D$10+'СЕТ СН'!$G$5</f>
        <v>4691.12880537</v>
      </c>
      <c r="X52" s="37">
        <f>SUMIFS(СВЦЭМ!$D$34:$D$777,СВЦЭМ!$A$34:$A$777,$A52,СВЦЭМ!$B$34:$B$777,X$47)+'СЕТ СН'!$G$11+СВЦЭМ!$D$10+'СЕТ СН'!$G$5</f>
        <v>4628.4671179400002</v>
      </c>
      <c r="Y52" s="37">
        <f>SUMIFS(СВЦЭМ!$D$34:$D$777,СВЦЭМ!$A$34:$A$777,$A52,СВЦЭМ!$B$34:$B$777,Y$47)+'СЕТ СН'!$G$11+СВЦЭМ!$D$10+'СЕТ СН'!$G$5</f>
        <v>4645.3641066500004</v>
      </c>
    </row>
    <row r="53" spans="1:25" ht="15.75" x14ac:dyDescent="0.2">
      <c r="A53" s="36">
        <f t="shared" si="1"/>
        <v>42588</v>
      </c>
      <c r="B53" s="37">
        <f>SUMIFS(СВЦЭМ!$D$34:$D$777,СВЦЭМ!$A$34:$A$777,$A53,СВЦЭМ!$B$34:$B$777,B$47)+'СЕТ СН'!$G$11+СВЦЭМ!$D$10+'СЕТ СН'!$G$5</f>
        <v>4758.7216728799995</v>
      </c>
      <c r="C53" s="37">
        <f>SUMIFS(СВЦЭМ!$D$34:$D$777,СВЦЭМ!$A$34:$A$777,$A53,СВЦЭМ!$B$34:$B$777,C$47)+'СЕТ СН'!$G$11+СВЦЭМ!$D$10+'СЕТ СН'!$G$5</f>
        <v>4847.1316971400001</v>
      </c>
      <c r="D53" s="37">
        <f>SUMIFS(СВЦЭМ!$D$34:$D$777,СВЦЭМ!$A$34:$A$777,$A53,СВЦЭМ!$B$34:$B$777,D$47)+'СЕТ СН'!$G$11+СВЦЭМ!$D$10+'СЕТ СН'!$G$5</f>
        <v>4891.99816207</v>
      </c>
      <c r="E53" s="37">
        <f>SUMIFS(СВЦЭМ!$D$34:$D$777,СВЦЭМ!$A$34:$A$777,$A53,СВЦЭМ!$B$34:$B$777,E$47)+'СЕТ СН'!$G$11+СВЦЭМ!$D$10+'СЕТ СН'!$G$5</f>
        <v>4926.6699107099994</v>
      </c>
      <c r="F53" s="37">
        <f>SUMIFS(СВЦЭМ!$D$34:$D$777,СВЦЭМ!$A$34:$A$777,$A53,СВЦЭМ!$B$34:$B$777,F$47)+'СЕТ СН'!$G$11+СВЦЭМ!$D$10+'СЕТ СН'!$G$5</f>
        <v>4964.0492392599999</v>
      </c>
      <c r="G53" s="37">
        <f>SUMIFS(СВЦЭМ!$D$34:$D$777,СВЦЭМ!$A$34:$A$777,$A53,СВЦЭМ!$B$34:$B$777,G$47)+'СЕТ СН'!$G$11+СВЦЭМ!$D$10+'СЕТ СН'!$G$5</f>
        <v>4965.4501709400001</v>
      </c>
      <c r="H53" s="37">
        <f>SUMIFS(СВЦЭМ!$D$34:$D$777,СВЦЭМ!$A$34:$A$777,$A53,СВЦЭМ!$B$34:$B$777,H$47)+'СЕТ СН'!$G$11+СВЦЭМ!$D$10+'СЕТ СН'!$G$5</f>
        <v>4928.1078926800001</v>
      </c>
      <c r="I53" s="37">
        <f>SUMIFS(СВЦЭМ!$D$34:$D$777,СВЦЭМ!$A$34:$A$777,$A53,СВЦЭМ!$B$34:$B$777,I$47)+'СЕТ СН'!$G$11+СВЦЭМ!$D$10+'СЕТ СН'!$G$5</f>
        <v>4833.1659994399997</v>
      </c>
      <c r="J53" s="37">
        <f>SUMIFS(СВЦЭМ!$D$34:$D$777,СВЦЭМ!$A$34:$A$777,$A53,СВЦЭМ!$B$34:$B$777,J$47)+'СЕТ СН'!$G$11+СВЦЭМ!$D$10+'СЕТ СН'!$G$5</f>
        <v>4724.1008996500004</v>
      </c>
      <c r="K53" s="37">
        <f>SUMIFS(СВЦЭМ!$D$34:$D$777,СВЦЭМ!$A$34:$A$777,$A53,СВЦЭМ!$B$34:$B$777,K$47)+'СЕТ СН'!$G$11+СВЦЭМ!$D$10+'СЕТ СН'!$G$5</f>
        <v>4712.8383933900004</v>
      </c>
      <c r="L53" s="37">
        <f>SUMIFS(СВЦЭМ!$D$34:$D$777,СВЦЭМ!$A$34:$A$777,$A53,СВЦЭМ!$B$34:$B$777,L$47)+'СЕТ СН'!$G$11+СВЦЭМ!$D$10+'СЕТ СН'!$G$5</f>
        <v>4750.5764682099998</v>
      </c>
      <c r="M53" s="37">
        <f>SUMIFS(СВЦЭМ!$D$34:$D$777,СВЦЭМ!$A$34:$A$777,$A53,СВЦЭМ!$B$34:$B$777,M$47)+'СЕТ СН'!$G$11+СВЦЭМ!$D$10+'СЕТ СН'!$G$5</f>
        <v>4694.9368202200003</v>
      </c>
      <c r="N53" s="37">
        <f>SUMIFS(СВЦЭМ!$D$34:$D$777,СВЦЭМ!$A$34:$A$777,$A53,СВЦЭМ!$B$34:$B$777,N$47)+'СЕТ СН'!$G$11+СВЦЭМ!$D$10+'СЕТ СН'!$G$5</f>
        <v>4673.4597376700003</v>
      </c>
      <c r="O53" s="37">
        <f>SUMIFS(СВЦЭМ!$D$34:$D$777,СВЦЭМ!$A$34:$A$777,$A53,СВЦЭМ!$B$34:$B$777,O$47)+'СЕТ СН'!$G$11+СВЦЭМ!$D$10+'СЕТ СН'!$G$5</f>
        <v>4669.5405240500004</v>
      </c>
      <c r="P53" s="37">
        <f>SUMIFS(СВЦЭМ!$D$34:$D$777,СВЦЭМ!$A$34:$A$777,$A53,СВЦЭМ!$B$34:$B$777,P$47)+'СЕТ СН'!$G$11+СВЦЭМ!$D$10+'СЕТ СН'!$G$5</f>
        <v>4681.5908994800002</v>
      </c>
      <c r="Q53" s="37">
        <f>SUMIFS(СВЦЭМ!$D$34:$D$777,СВЦЭМ!$A$34:$A$777,$A53,СВЦЭМ!$B$34:$B$777,Q$47)+'СЕТ СН'!$G$11+СВЦЭМ!$D$10+'СЕТ СН'!$G$5</f>
        <v>4756.33061628</v>
      </c>
      <c r="R53" s="37">
        <f>SUMIFS(СВЦЭМ!$D$34:$D$777,СВЦЭМ!$A$34:$A$777,$A53,СВЦЭМ!$B$34:$B$777,R$47)+'СЕТ СН'!$G$11+СВЦЭМ!$D$10+'СЕТ СН'!$G$5</f>
        <v>4662.5995080499997</v>
      </c>
      <c r="S53" s="37">
        <f>SUMIFS(СВЦЭМ!$D$34:$D$777,СВЦЭМ!$A$34:$A$777,$A53,СВЦЭМ!$B$34:$B$777,S$47)+'СЕТ СН'!$G$11+СВЦЭМ!$D$10+'СЕТ СН'!$G$5</f>
        <v>4657.4656608599998</v>
      </c>
      <c r="T53" s="37">
        <f>SUMIFS(СВЦЭМ!$D$34:$D$777,СВЦЭМ!$A$34:$A$777,$A53,СВЦЭМ!$B$34:$B$777,T$47)+'СЕТ СН'!$G$11+СВЦЭМ!$D$10+'СЕТ СН'!$G$5</f>
        <v>4666.4253781500001</v>
      </c>
      <c r="U53" s="37">
        <f>SUMIFS(СВЦЭМ!$D$34:$D$777,СВЦЭМ!$A$34:$A$777,$A53,СВЦЭМ!$B$34:$B$777,U$47)+'СЕТ СН'!$G$11+СВЦЭМ!$D$10+'СЕТ СН'!$G$5</f>
        <v>4653.2798849499995</v>
      </c>
      <c r="V53" s="37">
        <f>SUMIFS(СВЦЭМ!$D$34:$D$777,СВЦЭМ!$A$34:$A$777,$A53,СВЦЭМ!$B$34:$B$777,V$47)+'СЕТ СН'!$G$11+СВЦЭМ!$D$10+'СЕТ СН'!$G$5</f>
        <v>4670.9360945500002</v>
      </c>
      <c r="W53" s="37">
        <f>SUMIFS(СВЦЭМ!$D$34:$D$777,СВЦЭМ!$A$34:$A$777,$A53,СВЦЭМ!$B$34:$B$777,W$47)+'СЕТ СН'!$G$11+СВЦЭМ!$D$10+'СЕТ СН'!$G$5</f>
        <v>4687.7770728200003</v>
      </c>
      <c r="X53" s="37">
        <f>SUMIFS(СВЦЭМ!$D$34:$D$777,СВЦЭМ!$A$34:$A$777,$A53,СВЦЭМ!$B$34:$B$777,X$47)+'СЕТ СН'!$G$11+СВЦЭМ!$D$10+'СЕТ СН'!$G$5</f>
        <v>4640.4973819699999</v>
      </c>
      <c r="Y53" s="37">
        <f>SUMIFS(СВЦЭМ!$D$34:$D$777,СВЦЭМ!$A$34:$A$777,$A53,СВЦЭМ!$B$34:$B$777,Y$47)+'СЕТ СН'!$G$11+СВЦЭМ!$D$10+'СЕТ СН'!$G$5</f>
        <v>4665.5620407599999</v>
      </c>
    </row>
    <row r="54" spans="1:25" ht="15.75" x14ac:dyDescent="0.2">
      <c r="A54" s="36">
        <f t="shared" si="1"/>
        <v>42589</v>
      </c>
      <c r="B54" s="37">
        <f>SUMIFS(СВЦЭМ!$D$34:$D$777,СВЦЭМ!$A$34:$A$777,$A54,СВЦЭМ!$B$34:$B$777,B$47)+'СЕТ СН'!$G$11+СВЦЭМ!$D$10+'СЕТ СН'!$G$5</f>
        <v>4725.9152189799997</v>
      </c>
      <c r="C54" s="37">
        <f>SUMIFS(СВЦЭМ!$D$34:$D$777,СВЦЭМ!$A$34:$A$777,$A54,СВЦЭМ!$B$34:$B$777,C$47)+'СЕТ СН'!$G$11+СВЦЭМ!$D$10+'СЕТ СН'!$G$5</f>
        <v>4820.2457586500004</v>
      </c>
      <c r="D54" s="37">
        <f>SUMIFS(СВЦЭМ!$D$34:$D$777,СВЦЭМ!$A$34:$A$777,$A54,СВЦЭМ!$B$34:$B$777,D$47)+'СЕТ СН'!$G$11+СВЦЭМ!$D$10+'СЕТ СН'!$G$5</f>
        <v>4886.23317047</v>
      </c>
      <c r="E54" s="37">
        <f>SUMIFS(СВЦЭМ!$D$34:$D$777,СВЦЭМ!$A$34:$A$777,$A54,СВЦЭМ!$B$34:$B$777,E$47)+'СЕТ СН'!$G$11+СВЦЭМ!$D$10+'СЕТ СН'!$G$5</f>
        <v>4920.8593049600004</v>
      </c>
      <c r="F54" s="37">
        <f>SUMIFS(СВЦЭМ!$D$34:$D$777,СВЦЭМ!$A$34:$A$777,$A54,СВЦЭМ!$B$34:$B$777,F$47)+'СЕТ СН'!$G$11+СВЦЭМ!$D$10+'СЕТ СН'!$G$5</f>
        <v>4931.0575813400001</v>
      </c>
      <c r="G54" s="37">
        <f>SUMIFS(СВЦЭМ!$D$34:$D$777,СВЦЭМ!$A$34:$A$777,$A54,СВЦЭМ!$B$34:$B$777,G$47)+'СЕТ СН'!$G$11+СВЦЭМ!$D$10+'СЕТ СН'!$G$5</f>
        <v>4938.9353482299994</v>
      </c>
      <c r="H54" s="37">
        <f>SUMIFS(СВЦЭМ!$D$34:$D$777,СВЦЭМ!$A$34:$A$777,$A54,СВЦЭМ!$B$34:$B$777,H$47)+'СЕТ СН'!$G$11+СВЦЭМ!$D$10+'СЕТ СН'!$G$5</f>
        <v>4895.3386838400002</v>
      </c>
      <c r="I54" s="37">
        <f>SUMIFS(СВЦЭМ!$D$34:$D$777,СВЦЭМ!$A$34:$A$777,$A54,СВЦЭМ!$B$34:$B$777,I$47)+'СЕТ СН'!$G$11+СВЦЭМ!$D$10+'СЕТ СН'!$G$5</f>
        <v>4855.80754153</v>
      </c>
      <c r="J54" s="37">
        <f>SUMIFS(СВЦЭМ!$D$34:$D$777,СВЦЭМ!$A$34:$A$777,$A54,СВЦЭМ!$B$34:$B$777,J$47)+'СЕТ СН'!$G$11+СВЦЭМ!$D$10+'СЕТ СН'!$G$5</f>
        <v>4760.3127736799997</v>
      </c>
      <c r="K54" s="37">
        <f>SUMIFS(СВЦЭМ!$D$34:$D$777,СВЦЭМ!$A$34:$A$777,$A54,СВЦЭМ!$B$34:$B$777,K$47)+'СЕТ СН'!$G$11+СВЦЭМ!$D$10+'СЕТ СН'!$G$5</f>
        <v>4698.9527151399998</v>
      </c>
      <c r="L54" s="37">
        <f>SUMIFS(СВЦЭМ!$D$34:$D$777,СВЦЭМ!$A$34:$A$777,$A54,СВЦЭМ!$B$34:$B$777,L$47)+'СЕТ СН'!$G$11+СВЦЭМ!$D$10+'СЕТ СН'!$G$5</f>
        <v>4734.4574027299996</v>
      </c>
      <c r="M54" s="37">
        <f>SUMIFS(СВЦЭМ!$D$34:$D$777,СВЦЭМ!$A$34:$A$777,$A54,СВЦЭМ!$B$34:$B$777,M$47)+'СЕТ СН'!$G$11+СВЦЭМ!$D$10+'СЕТ СН'!$G$5</f>
        <v>4706.2725713099999</v>
      </c>
      <c r="N54" s="37">
        <f>SUMIFS(СВЦЭМ!$D$34:$D$777,СВЦЭМ!$A$34:$A$777,$A54,СВЦЭМ!$B$34:$B$777,N$47)+'СЕТ СН'!$G$11+СВЦЭМ!$D$10+'СЕТ СН'!$G$5</f>
        <v>4668.3264566899998</v>
      </c>
      <c r="O54" s="37">
        <f>SUMIFS(СВЦЭМ!$D$34:$D$777,СВЦЭМ!$A$34:$A$777,$A54,СВЦЭМ!$B$34:$B$777,O$47)+'СЕТ СН'!$G$11+СВЦЭМ!$D$10+'СЕТ СН'!$G$5</f>
        <v>4674.0327033200001</v>
      </c>
      <c r="P54" s="37">
        <f>SUMIFS(СВЦЭМ!$D$34:$D$777,СВЦЭМ!$A$34:$A$777,$A54,СВЦЭМ!$B$34:$B$777,P$47)+'СЕТ СН'!$G$11+СВЦЭМ!$D$10+'СЕТ СН'!$G$5</f>
        <v>4778.75271118</v>
      </c>
      <c r="Q54" s="37">
        <f>SUMIFS(СВЦЭМ!$D$34:$D$777,СВЦЭМ!$A$34:$A$777,$A54,СВЦЭМ!$B$34:$B$777,Q$47)+'СЕТ СН'!$G$11+СВЦЭМ!$D$10+'СЕТ СН'!$G$5</f>
        <v>4698.2412633399999</v>
      </c>
      <c r="R54" s="37">
        <f>SUMIFS(СВЦЭМ!$D$34:$D$777,СВЦЭМ!$A$34:$A$777,$A54,СВЦЭМ!$B$34:$B$777,R$47)+'СЕТ СН'!$G$11+СВЦЭМ!$D$10+'СЕТ СН'!$G$5</f>
        <v>4694.89197676</v>
      </c>
      <c r="S54" s="37">
        <f>SUMIFS(СВЦЭМ!$D$34:$D$777,СВЦЭМ!$A$34:$A$777,$A54,СВЦЭМ!$B$34:$B$777,S$47)+'СЕТ СН'!$G$11+СВЦЭМ!$D$10+'СЕТ СН'!$G$5</f>
        <v>4724.5313574000002</v>
      </c>
      <c r="T54" s="37">
        <f>SUMIFS(СВЦЭМ!$D$34:$D$777,СВЦЭМ!$A$34:$A$777,$A54,СВЦЭМ!$B$34:$B$777,T$47)+'СЕТ СН'!$G$11+СВЦЭМ!$D$10+'СЕТ СН'!$G$5</f>
        <v>4773.92109772</v>
      </c>
      <c r="U54" s="37">
        <f>SUMIFS(СВЦЭМ!$D$34:$D$777,СВЦЭМ!$A$34:$A$777,$A54,СВЦЭМ!$B$34:$B$777,U$47)+'СЕТ СН'!$G$11+СВЦЭМ!$D$10+'СЕТ СН'!$G$5</f>
        <v>4698.5271514899996</v>
      </c>
      <c r="V54" s="37">
        <f>SUMIFS(СВЦЭМ!$D$34:$D$777,СВЦЭМ!$A$34:$A$777,$A54,СВЦЭМ!$B$34:$B$777,V$47)+'СЕТ СН'!$G$11+СВЦЭМ!$D$10+'СЕТ СН'!$G$5</f>
        <v>4708.9965808999996</v>
      </c>
      <c r="W54" s="37">
        <f>SUMIFS(СВЦЭМ!$D$34:$D$777,СВЦЭМ!$A$34:$A$777,$A54,СВЦЭМ!$B$34:$B$777,W$47)+'СЕТ СН'!$G$11+СВЦЭМ!$D$10+'СЕТ СН'!$G$5</f>
        <v>4722.7799662799998</v>
      </c>
      <c r="X54" s="37">
        <f>SUMIFS(СВЦЭМ!$D$34:$D$777,СВЦЭМ!$A$34:$A$777,$A54,СВЦЭМ!$B$34:$B$777,X$47)+'СЕТ СН'!$G$11+СВЦЭМ!$D$10+'СЕТ СН'!$G$5</f>
        <v>4696.2359737300003</v>
      </c>
      <c r="Y54" s="37">
        <f>SUMIFS(СВЦЭМ!$D$34:$D$777,СВЦЭМ!$A$34:$A$777,$A54,СВЦЭМ!$B$34:$B$777,Y$47)+'СЕТ СН'!$G$11+СВЦЭМ!$D$10+'СЕТ СН'!$G$5</f>
        <v>4659.5806780000003</v>
      </c>
    </row>
    <row r="55" spans="1:25" ht="15.75" x14ac:dyDescent="0.2">
      <c r="A55" s="36">
        <f t="shared" si="1"/>
        <v>42590</v>
      </c>
      <c r="B55" s="37">
        <f>SUMIFS(СВЦЭМ!$D$34:$D$777,СВЦЭМ!$A$34:$A$777,$A55,СВЦЭМ!$B$34:$B$777,B$47)+'СЕТ СН'!$G$11+СВЦЭМ!$D$10+'СЕТ СН'!$G$5</f>
        <v>4698.9218352999997</v>
      </c>
      <c r="C55" s="37">
        <f>SUMIFS(СВЦЭМ!$D$34:$D$777,СВЦЭМ!$A$34:$A$777,$A55,СВЦЭМ!$B$34:$B$777,C$47)+'СЕТ СН'!$G$11+СВЦЭМ!$D$10+'СЕТ СН'!$G$5</f>
        <v>4782.2364806699998</v>
      </c>
      <c r="D55" s="37">
        <f>SUMIFS(СВЦЭМ!$D$34:$D$777,СВЦЭМ!$A$34:$A$777,$A55,СВЦЭМ!$B$34:$B$777,D$47)+'СЕТ СН'!$G$11+СВЦЭМ!$D$10+'СЕТ СН'!$G$5</f>
        <v>4841.30511037</v>
      </c>
      <c r="E55" s="37">
        <f>SUMIFS(СВЦЭМ!$D$34:$D$777,СВЦЭМ!$A$34:$A$777,$A55,СВЦЭМ!$B$34:$B$777,E$47)+'СЕТ СН'!$G$11+СВЦЭМ!$D$10+'СЕТ СН'!$G$5</f>
        <v>4887.1857907399999</v>
      </c>
      <c r="F55" s="37">
        <f>SUMIFS(СВЦЭМ!$D$34:$D$777,СВЦЭМ!$A$34:$A$777,$A55,СВЦЭМ!$B$34:$B$777,F$47)+'СЕТ СН'!$G$11+СВЦЭМ!$D$10+'СЕТ СН'!$G$5</f>
        <v>4902.7486696599999</v>
      </c>
      <c r="G55" s="37">
        <f>SUMIFS(СВЦЭМ!$D$34:$D$777,СВЦЭМ!$A$34:$A$777,$A55,СВЦЭМ!$B$34:$B$777,G$47)+'СЕТ СН'!$G$11+СВЦЭМ!$D$10+'СЕТ СН'!$G$5</f>
        <v>4874.4340661900005</v>
      </c>
      <c r="H55" s="37">
        <f>SUMIFS(СВЦЭМ!$D$34:$D$777,СВЦЭМ!$A$34:$A$777,$A55,СВЦЭМ!$B$34:$B$777,H$47)+'СЕТ СН'!$G$11+СВЦЭМ!$D$10+'СЕТ СН'!$G$5</f>
        <v>4814.0443908300003</v>
      </c>
      <c r="I55" s="37">
        <f>SUMIFS(СВЦЭМ!$D$34:$D$777,СВЦЭМ!$A$34:$A$777,$A55,СВЦЭМ!$B$34:$B$777,I$47)+'СЕТ СН'!$G$11+СВЦЭМ!$D$10+'СЕТ СН'!$G$5</f>
        <v>4751.4974852200003</v>
      </c>
      <c r="J55" s="37">
        <f>SUMIFS(СВЦЭМ!$D$34:$D$777,СВЦЭМ!$A$34:$A$777,$A55,СВЦЭМ!$B$34:$B$777,J$47)+'СЕТ СН'!$G$11+СВЦЭМ!$D$10+'СЕТ СН'!$G$5</f>
        <v>4790.1870148500002</v>
      </c>
      <c r="K55" s="37">
        <f>SUMIFS(СВЦЭМ!$D$34:$D$777,СВЦЭМ!$A$34:$A$777,$A55,СВЦЭМ!$B$34:$B$777,K$47)+'СЕТ СН'!$G$11+СВЦЭМ!$D$10+'СЕТ СН'!$G$5</f>
        <v>4922.3573826699994</v>
      </c>
      <c r="L55" s="37">
        <f>SUMIFS(СВЦЭМ!$D$34:$D$777,СВЦЭМ!$A$34:$A$777,$A55,СВЦЭМ!$B$34:$B$777,L$47)+'СЕТ СН'!$G$11+СВЦЭМ!$D$10+'СЕТ СН'!$G$5</f>
        <v>5266.5128537999999</v>
      </c>
      <c r="M55" s="37">
        <f>SUMIFS(СВЦЭМ!$D$34:$D$777,СВЦЭМ!$A$34:$A$777,$A55,СВЦЭМ!$B$34:$B$777,M$47)+'СЕТ СН'!$G$11+СВЦЭМ!$D$10+'СЕТ СН'!$G$5</f>
        <v>5228.9668308599994</v>
      </c>
      <c r="N55" s="37">
        <f>SUMIFS(СВЦЭМ!$D$34:$D$777,СВЦЭМ!$A$34:$A$777,$A55,СВЦЭМ!$B$34:$B$777,N$47)+'СЕТ СН'!$G$11+СВЦЭМ!$D$10+'СЕТ СН'!$G$5</f>
        <v>4824.68525598</v>
      </c>
      <c r="O55" s="37">
        <f>SUMIFS(СВЦЭМ!$D$34:$D$777,СВЦЭМ!$A$34:$A$777,$A55,СВЦЭМ!$B$34:$B$777,O$47)+'СЕТ СН'!$G$11+СВЦЭМ!$D$10+'СЕТ СН'!$G$5</f>
        <v>4856.65095397</v>
      </c>
      <c r="P55" s="37">
        <f>SUMIFS(СВЦЭМ!$D$34:$D$777,СВЦЭМ!$A$34:$A$777,$A55,СВЦЭМ!$B$34:$B$777,P$47)+'СЕТ СН'!$G$11+СВЦЭМ!$D$10+'СЕТ СН'!$G$5</f>
        <v>4722.4065933700003</v>
      </c>
      <c r="Q55" s="37">
        <f>SUMIFS(СВЦЭМ!$D$34:$D$777,СВЦЭМ!$A$34:$A$777,$A55,СВЦЭМ!$B$34:$B$777,Q$47)+'СЕТ СН'!$G$11+СВЦЭМ!$D$10+'СЕТ СН'!$G$5</f>
        <v>4715.5788342400001</v>
      </c>
      <c r="R55" s="37">
        <f>SUMIFS(СВЦЭМ!$D$34:$D$777,СВЦЭМ!$A$34:$A$777,$A55,СВЦЭМ!$B$34:$B$777,R$47)+'СЕТ СН'!$G$11+СВЦЭМ!$D$10+'СЕТ СН'!$G$5</f>
        <v>4715.2841061500003</v>
      </c>
      <c r="S55" s="37">
        <f>SUMIFS(СВЦЭМ!$D$34:$D$777,СВЦЭМ!$A$34:$A$777,$A55,СВЦЭМ!$B$34:$B$777,S$47)+'СЕТ СН'!$G$11+СВЦЭМ!$D$10+'СЕТ СН'!$G$5</f>
        <v>4811.5997694600001</v>
      </c>
      <c r="T55" s="37">
        <f>SUMIFS(СВЦЭМ!$D$34:$D$777,СВЦЭМ!$A$34:$A$777,$A55,СВЦЭМ!$B$34:$B$777,T$47)+'СЕТ СН'!$G$11+СВЦЭМ!$D$10+'СЕТ СН'!$G$5</f>
        <v>4781.8541495899999</v>
      </c>
      <c r="U55" s="37">
        <f>SUMIFS(СВЦЭМ!$D$34:$D$777,СВЦЭМ!$A$34:$A$777,$A55,СВЦЭМ!$B$34:$B$777,U$47)+'СЕТ СН'!$G$11+СВЦЭМ!$D$10+'СЕТ СН'!$G$5</f>
        <v>4778.6267961899994</v>
      </c>
      <c r="V55" s="37">
        <f>SUMIFS(СВЦЭМ!$D$34:$D$777,СВЦЭМ!$A$34:$A$777,$A55,СВЦЭМ!$B$34:$B$777,V$47)+'СЕТ СН'!$G$11+СВЦЭМ!$D$10+'СЕТ СН'!$G$5</f>
        <v>4813.7956115899997</v>
      </c>
      <c r="W55" s="37">
        <f>SUMIFS(СВЦЭМ!$D$34:$D$777,СВЦЭМ!$A$34:$A$777,$A55,СВЦЭМ!$B$34:$B$777,W$47)+'СЕТ СН'!$G$11+СВЦЭМ!$D$10+'СЕТ СН'!$G$5</f>
        <v>4833.6165590399996</v>
      </c>
      <c r="X55" s="37">
        <f>SUMIFS(СВЦЭМ!$D$34:$D$777,СВЦЭМ!$A$34:$A$777,$A55,СВЦЭМ!$B$34:$B$777,X$47)+'СЕТ СН'!$G$11+СВЦЭМ!$D$10+'СЕТ СН'!$G$5</f>
        <v>4718.2219841699998</v>
      </c>
      <c r="Y55" s="37">
        <f>SUMIFS(СВЦЭМ!$D$34:$D$777,СВЦЭМ!$A$34:$A$777,$A55,СВЦЭМ!$B$34:$B$777,Y$47)+'СЕТ СН'!$G$11+СВЦЭМ!$D$10+'СЕТ СН'!$G$5</f>
        <v>4737.8846842399998</v>
      </c>
    </row>
    <row r="56" spans="1:25" ht="15.75" x14ac:dyDescent="0.2">
      <c r="A56" s="36">
        <f t="shared" si="1"/>
        <v>42591</v>
      </c>
      <c r="B56" s="37">
        <f>SUMIFS(СВЦЭМ!$D$34:$D$777,СВЦЭМ!$A$34:$A$777,$A56,СВЦЭМ!$B$34:$B$777,B$47)+'СЕТ СН'!$G$11+СВЦЭМ!$D$10+'СЕТ СН'!$G$5</f>
        <v>4778.9375261999994</v>
      </c>
      <c r="C56" s="37">
        <f>SUMIFS(СВЦЭМ!$D$34:$D$777,СВЦЭМ!$A$34:$A$777,$A56,СВЦЭМ!$B$34:$B$777,C$47)+'СЕТ СН'!$G$11+СВЦЭМ!$D$10+'СЕТ СН'!$G$5</f>
        <v>4870.29383022</v>
      </c>
      <c r="D56" s="37">
        <f>SUMIFS(СВЦЭМ!$D$34:$D$777,СВЦЭМ!$A$34:$A$777,$A56,СВЦЭМ!$B$34:$B$777,D$47)+'СЕТ СН'!$G$11+СВЦЭМ!$D$10+'СЕТ СН'!$G$5</f>
        <v>4905.5318279200001</v>
      </c>
      <c r="E56" s="37">
        <f>SUMIFS(СВЦЭМ!$D$34:$D$777,СВЦЭМ!$A$34:$A$777,$A56,СВЦЭМ!$B$34:$B$777,E$47)+'СЕТ СН'!$G$11+СВЦЭМ!$D$10+'СЕТ СН'!$G$5</f>
        <v>4898.8135572800002</v>
      </c>
      <c r="F56" s="37">
        <f>SUMIFS(СВЦЭМ!$D$34:$D$777,СВЦЭМ!$A$34:$A$777,$A56,СВЦЭМ!$B$34:$B$777,F$47)+'СЕТ СН'!$G$11+СВЦЭМ!$D$10+'СЕТ СН'!$G$5</f>
        <v>4848.8863658</v>
      </c>
      <c r="G56" s="37">
        <f>SUMIFS(СВЦЭМ!$D$34:$D$777,СВЦЭМ!$A$34:$A$777,$A56,СВЦЭМ!$B$34:$B$777,G$47)+'СЕТ СН'!$G$11+СВЦЭМ!$D$10+'СЕТ СН'!$G$5</f>
        <v>4897.0093827199998</v>
      </c>
      <c r="H56" s="37">
        <f>SUMIFS(СВЦЭМ!$D$34:$D$777,СВЦЭМ!$A$34:$A$777,$A56,СВЦЭМ!$B$34:$B$777,H$47)+'СЕТ СН'!$G$11+СВЦЭМ!$D$10+'СЕТ СН'!$G$5</f>
        <v>4773.0285383199998</v>
      </c>
      <c r="I56" s="37">
        <f>SUMIFS(СВЦЭМ!$D$34:$D$777,СВЦЭМ!$A$34:$A$777,$A56,СВЦЭМ!$B$34:$B$777,I$47)+'СЕТ СН'!$G$11+СВЦЭМ!$D$10+'СЕТ СН'!$G$5</f>
        <v>4736.6315454300002</v>
      </c>
      <c r="J56" s="37">
        <f>SUMIFS(СВЦЭМ!$D$34:$D$777,СВЦЭМ!$A$34:$A$777,$A56,СВЦЭМ!$B$34:$B$777,J$47)+'СЕТ СН'!$G$11+СВЦЭМ!$D$10+'СЕТ СН'!$G$5</f>
        <v>4706.31366058</v>
      </c>
      <c r="K56" s="37">
        <f>SUMIFS(СВЦЭМ!$D$34:$D$777,СВЦЭМ!$A$34:$A$777,$A56,СВЦЭМ!$B$34:$B$777,K$47)+'СЕТ СН'!$G$11+СВЦЭМ!$D$10+'СЕТ СН'!$G$5</f>
        <v>4741.2550789899997</v>
      </c>
      <c r="L56" s="37">
        <f>SUMIFS(СВЦЭМ!$D$34:$D$777,СВЦЭМ!$A$34:$A$777,$A56,СВЦЭМ!$B$34:$B$777,L$47)+'СЕТ СН'!$G$11+СВЦЭМ!$D$10+'СЕТ СН'!$G$5</f>
        <v>4760.5123724599998</v>
      </c>
      <c r="M56" s="37">
        <f>SUMIFS(СВЦЭМ!$D$34:$D$777,СВЦЭМ!$A$34:$A$777,$A56,СВЦЭМ!$B$34:$B$777,M$47)+'СЕТ СН'!$G$11+СВЦЭМ!$D$10+'СЕТ СН'!$G$5</f>
        <v>4775.0850387999999</v>
      </c>
      <c r="N56" s="37">
        <f>SUMIFS(СВЦЭМ!$D$34:$D$777,СВЦЭМ!$A$34:$A$777,$A56,СВЦЭМ!$B$34:$B$777,N$47)+'СЕТ СН'!$G$11+СВЦЭМ!$D$10+'СЕТ СН'!$G$5</f>
        <v>4802.2677876399994</v>
      </c>
      <c r="O56" s="37">
        <f>SUMIFS(СВЦЭМ!$D$34:$D$777,СВЦЭМ!$A$34:$A$777,$A56,СВЦЭМ!$B$34:$B$777,O$47)+'СЕТ СН'!$G$11+СВЦЭМ!$D$10+'СЕТ СН'!$G$5</f>
        <v>4790.7768164999998</v>
      </c>
      <c r="P56" s="37">
        <f>SUMIFS(СВЦЭМ!$D$34:$D$777,СВЦЭМ!$A$34:$A$777,$A56,СВЦЭМ!$B$34:$B$777,P$47)+'СЕТ СН'!$G$11+СВЦЭМ!$D$10+'СЕТ СН'!$G$5</f>
        <v>4794.6650708500001</v>
      </c>
      <c r="Q56" s="37">
        <f>SUMIFS(СВЦЭМ!$D$34:$D$777,СВЦЭМ!$A$34:$A$777,$A56,СВЦЭМ!$B$34:$B$777,Q$47)+'СЕТ СН'!$G$11+СВЦЭМ!$D$10+'СЕТ СН'!$G$5</f>
        <v>4767.1160634199996</v>
      </c>
      <c r="R56" s="37">
        <f>SUMIFS(СВЦЭМ!$D$34:$D$777,СВЦЭМ!$A$34:$A$777,$A56,СВЦЭМ!$B$34:$B$777,R$47)+'СЕТ СН'!$G$11+СВЦЭМ!$D$10+'СЕТ СН'!$G$5</f>
        <v>4791.1777335900006</v>
      </c>
      <c r="S56" s="37">
        <f>SUMIFS(СВЦЭМ!$D$34:$D$777,СВЦЭМ!$A$34:$A$777,$A56,СВЦЭМ!$B$34:$B$777,S$47)+'СЕТ СН'!$G$11+СВЦЭМ!$D$10+'СЕТ СН'!$G$5</f>
        <v>4829.9796377799994</v>
      </c>
      <c r="T56" s="37">
        <f>SUMIFS(СВЦЭМ!$D$34:$D$777,СВЦЭМ!$A$34:$A$777,$A56,СВЦЭМ!$B$34:$B$777,T$47)+'СЕТ СН'!$G$11+СВЦЭМ!$D$10+'СЕТ СН'!$G$5</f>
        <v>4823.7793259400005</v>
      </c>
      <c r="U56" s="37">
        <f>SUMIFS(СВЦЭМ!$D$34:$D$777,СВЦЭМ!$A$34:$A$777,$A56,СВЦЭМ!$B$34:$B$777,U$47)+'СЕТ СН'!$G$11+СВЦЭМ!$D$10+'СЕТ СН'!$G$5</f>
        <v>4741.8896033499996</v>
      </c>
      <c r="V56" s="37">
        <f>SUMIFS(СВЦЭМ!$D$34:$D$777,СВЦЭМ!$A$34:$A$777,$A56,СВЦЭМ!$B$34:$B$777,V$47)+'СЕТ СН'!$G$11+СВЦЭМ!$D$10+'СЕТ СН'!$G$5</f>
        <v>4737.1989444999999</v>
      </c>
      <c r="W56" s="37">
        <f>SUMIFS(СВЦЭМ!$D$34:$D$777,СВЦЭМ!$A$34:$A$777,$A56,СВЦЭМ!$B$34:$B$777,W$47)+'СЕТ СН'!$G$11+СВЦЭМ!$D$10+'СЕТ СН'!$G$5</f>
        <v>4788.5951921899996</v>
      </c>
      <c r="X56" s="37">
        <f>SUMIFS(СВЦЭМ!$D$34:$D$777,СВЦЭМ!$A$34:$A$777,$A56,СВЦЭМ!$B$34:$B$777,X$47)+'СЕТ СН'!$G$11+СВЦЭМ!$D$10+'СЕТ СН'!$G$5</f>
        <v>4679.8844563800003</v>
      </c>
      <c r="Y56" s="37">
        <f>SUMIFS(СВЦЭМ!$D$34:$D$777,СВЦЭМ!$A$34:$A$777,$A56,СВЦЭМ!$B$34:$B$777,Y$47)+'СЕТ СН'!$G$11+СВЦЭМ!$D$10+'СЕТ СН'!$G$5</f>
        <v>4688.5883112700003</v>
      </c>
    </row>
    <row r="57" spans="1:25" ht="15.75" x14ac:dyDescent="0.2">
      <c r="A57" s="36">
        <f t="shared" si="1"/>
        <v>42592</v>
      </c>
      <c r="B57" s="37">
        <f>SUMIFS(СВЦЭМ!$D$34:$D$777,СВЦЭМ!$A$34:$A$777,$A57,СВЦЭМ!$B$34:$B$777,B$47)+'СЕТ СН'!$G$11+СВЦЭМ!$D$10+'СЕТ СН'!$G$5</f>
        <v>4777.2728977400002</v>
      </c>
      <c r="C57" s="37">
        <f>SUMIFS(СВЦЭМ!$D$34:$D$777,СВЦЭМ!$A$34:$A$777,$A57,СВЦЭМ!$B$34:$B$777,C$47)+'СЕТ СН'!$G$11+СВЦЭМ!$D$10+'СЕТ СН'!$G$5</f>
        <v>4820.5056401399997</v>
      </c>
      <c r="D57" s="37">
        <f>SUMIFS(СВЦЭМ!$D$34:$D$777,СВЦЭМ!$A$34:$A$777,$A57,СВЦЭМ!$B$34:$B$777,D$47)+'СЕТ СН'!$G$11+СВЦЭМ!$D$10+'СЕТ СН'!$G$5</f>
        <v>4846.3362438099994</v>
      </c>
      <c r="E57" s="37">
        <f>SUMIFS(СВЦЭМ!$D$34:$D$777,СВЦЭМ!$A$34:$A$777,$A57,СВЦЭМ!$B$34:$B$777,E$47)+'СЕТ СН'!$G$11+СВЦЭМ!$D$10+'СЕТ СН'!$G$5</f>
        <v>4839.7732745699996</v>
      </c>
      <c r="F57" s="37">
        <f>SUMIFS(СВЦЭМ!$D$34:$D$777,СВЦЭМ!$A$34:$A$777,$A57,СВЦЭМ!$B$34:$B$777,F$47)+'СЕТ СН'!$G$11+СВЦЭМ!$D$10+'СЕТ СН'!$G$5</f>
        <v>4872.7218175199996</v>
      </c>
      <c r="G57" s="37">
        <f>SUMIFS(СВЦЭМ!$D$34:$D$777,СВЦЭМ!$A$34:$A$777,$A57,СВЦЭМ!$B$34:$B$777,G$47)+'СЕТ СН'!$G$11+СВЦЭМ!$D$10+'СЕТ СН'!$G$5</f>
        <v>4850.1869801699995</v>
      </c>
      <c r="H57" s="37">
        <f>SUMIFS(СВЦЭМ!$D$34:$D$777,СВЦЭМ!$A$34:$A$777,$A57,СВЦЭМ!$B$34:$B$777,H$47)+'СЕТ СН'!$G$11+СВЦЭМ!$D$10+'СЕТ СН'!$G$5</f>
        <v>4802.77156861</v>
      </c>
      <c r="I57" s="37">
        <f>SUMIFS(СВЦЭМ!$D$34:$D$777,СВЦЭМ!$A$34:$A$777,$A57,СВЦЭМ!$B$34:$B$777,I$47)+'СЕТ СН'!$G$11+СВЦЭМ!$D$10+'СЕТ СН'!$G$5</f>
        <v>4767.8246364099996</v>
      </c>
      <c r="J57" s="37">
        <f>SUMIFS(СВЦЭМ!$D$34:$D$777,СВЦЭМ!$A$34:$A$777,$A57,СВЦЭМ!$B$34:$B$777,J$47)+'СЕТ СН'!$G$11+СВЦЭМ!$D$10+'СЕТ СН'!$G$5</f>
        <v>4684.6076745299997</v>
      </c>
      <c r="K57" s="37">
        <f>SUMIFS(СВЦЭМ!$D$34:$D$777,СВЦЭМ!$A$34:$A$777,$A57,СВЦЭМ!$B$34:$B$777,K$47)+'СЕТ СН'!$G$11+СВЦЭМ!$D$10+'СЕТ СН'!$G$5</f>
        <v>4446.5665312599995</v>
      </c>
      <c r="L57" s="37">
        <f>SUMIFS(СВЦЭМ!$D$34:$D$777,СВЦЭМ!$A$34:$A$777,$A57,СВЦЭМ!$B$34:$B$777,L$47)+'СЕТ СН'!$G$11+СВЦЭМ!$D$10+'СЕТ СН'!$G$5</f>
        <v>4707.4818320200002</v>
      </c>
      <c r="M57" s="37">
        <f>SUMIFS(СВЦЭМ!$D$34:$D$777,СВЦЭМ!$A$34:$A$777,$A57,СВЦЭМ!$B$34:$B$777,M$47)+'СЕТ СН'!$G$11+СВЦЭМ!$D$10+'СЕТ СН'!$G$5</f>
        <v>4787.6571185800003</v>
      </c>
      <c r="N57" s="37">
        <f>SUMIFS(СВЦЭМ!$D$34:$D$777,СВЦЭМ!$A$34:$A$777,$A57,СВЦЭМ!$B$34:$B$777,N$47)+'СЕТ СН'!$G$11+СВЦЭМ!$D$10+'СЕТ СН'!$G$5</f>
        <v>4903.2699059500001</v>
      </c>
      <c r="O57" s="37">
        <f>SUMIFS(СВЦЭМ!$D$34:$D$777,СВЦЭМ!$A$34:$A$777,$A57,СВЦЭМ!$B$34:$B$777,O$47)+'СЕТ СН'!$G$11+СВЦЭМ!$D$10+'СЕТ СН'!$G$5</f>
        <v>4900.7593490700001</v>
      </c>
      <c r="P57" s="37">
        <f>SUMIFS(СВЦЭМ!$D$34:$D$777,СВЦЭМ!$A$34:$A$777,$A57,СВЦЭМ!$B$34:$B$777,P$47)+'СЕТ СН'!$G$11+СВЦЭМ!$D$10+'СЕТ СН'!$G$5</f>
        <v>4952.7989224200001</v>
      </c>
      <c r="Q57" s="37">
        <f>SUMIFS(СВЦЭМ!$D$34:$D$777,СВЦЭМ!$A$34:$A$777,$A57,СВЦЭМ!$B$34:$B$777,Q$47)+'СЕТ СН'!$G$11+СВЦЭМ!$D$10+'СЕТ СН'!$G$5</f>
        <v>4858.3896745100001</v>
      </c>
      <c r="R57" s="37">
        <f>SUMIFS(СВЦЭМ!$D$34:$D$777,СВЦЭМ!$A$34:$A$777,$A57,СВЦЭМ!$B$34:$B$777,R$47)+'СЕТ СН'!$G$11+СВЦЭМ!$D$10+'СЕТ СН'!$G$5</f>
        <v>4772.5573825299998</v>
      </c>
      <c r="S57" s="37">
        <f>SUMIFS(СВЦЭМ!$D$34:$D$777,СВЦЭМ!$A$34:$A$777,$A57,СВЦЭМ!$B$34:$B$777,S$47)+'СЕТ СН'!$G$11+СВЦЭМ!$D$10+'СЕТ СН'!$G$5</f>
        <v>4883.7663567899999</v>
      </c>
      <c r="T57" s="37">
        <f>SUMIFS(СВЦЭМ!$D$34:$D$777,СВЦЭМ!$A$34:$A$777,$A57,СВЦЭМ!$B$34:$B$777,T$47)+'СЕТ СН'!$G$11+СВЦЭМ!$D$10+'СЕТ СН'!$G$5</f>
        <v>4933.8837782700002</v>
      </c>
      <c r="U57" s="37">
        <f>SUMIFS(СВЦЭМ!$D$34:$D$777,СВЦЭМ!$A$34:$A$777,$A57,СВЦЭМ!$B$34:$B$777,U$47)+'СЕТ СН'!$G$11+СВЦЭМ!$D$10+'СЕТ СН'!$G$5</f>
        <v>4937.3161798900001</v>
      </c>
      <c r="V57" s="37">
        <f>SUMIFS(СВЦЭМ!$D$34:$D$777,СВЦЭМ!$A$34:$A$777,$A57,СВЦЭМ!$B$34:$B$777,V$47)+'СЕТ СН'!$G$11+СВЦЭМ!$D$10+'СЕТ СН'!$G$5</f>
        <v>5054.1506024800001</v>
      </c>
      <c r="W57" s="37">
        <f>SUMIFS(СВЦЭМ!$D$34:$D$777,СВЦЭМ!$A$34:$A$777,$A57,СВЦЭМ!$B$34:$B$777,W$47)+'СЕТ СН'!$G$11+СВЦЭМ!$D$10+'СЕТ СН'!$G$5</f>
        <v>5023.6986997900003</v>
      </c>
      <c r="X57" s="37">
        <f>SUMIFS(СВЦЭМ!$D$34:$D$777,СВЦЭМ!$A$34:$A$777,$A57,СВЦЭМ!$B$34:$B$777,X$47)+'СЕТ СН'!$G$11+СВЦЭМ!$D$10+'СЕТ СН'!$G$5</f>
        <v>4861.29406939</v>
      </c>
      <c r="Y57" s="37">
        <f>SUMIFS(СВЦЭМ!$D$34:$D$777,СВЦЭМ!$A$34:$A$777,$A57,СВЦЭМ!$B$34:$B$777,Y$47)+'СЕТ СН'!$G$11+СВЦЭМ!$D$10+'СЕТ СН'!$G$5</f>
        <v>4852.94658798</v>
      </c>
    </row>
    <row r="58" spans="1:25" ht="15.75" x14ac:dyDescent="0.2">
      <c r="A58" s="36">
        <f t="shared" si="1"/>
        <v>42593</v>
      </c>
      <c r="B58" s="37">
        <f>SUMIFS(СВЦЭМ!$D$34:$D$777,СВЦЭМ!$A$34:$A$777,$A58,СВЦЭМ!$B$34:$B$777,B$47)+'СЕТ СН'!$G$11+СВЦЭМ!$D$10+'СЕТ СН'!$G$5</f>
        <v>4884.8216458899997</v>
      </c>
      <c r="C58" s="37">
        <f>SUMIFS(СВЦЭМ!$D$34:$D$777,СВЦЭМ!$A$34:$A$777,$A58,СВЦЭМ!$B$34:$B$777,C$47)+'СЕТ СН'!$G$11+СВЦЭМ!$D$10+'СЕТ СН'!$G$5</f>
        <v>4973.97289576</v>
      </c>
      <c r="D58" s="37">
        <f>SUMIFS(СВЦЭМ!$D$34:$D$777,СВЦЭМ!$A$34:$A$777,$A58,СВЦЭМ!$B$34:$B$777,D$47)+'СЕТ СН'!$G$11+СВЦЭМ!$D$10+'СЕТ СН'!$G$5</f>
        <v>5034.8278108200002</v>
      </c>
      <c r="E58" s="37">
        <f>SUMIFS(СВЦЭМ!$D$34:$D$777,СВЦЭМ!$A$34:$A$777,$A58,СВЦЭМ!$B$34:$B$777,E$47)+'СЕТ СН'!$G$11+СВЦЭМ!$D$10+'СЕТ СН'!$G$5</f>
        <v>4968.1330933099998</v>
      </c>
      <c r="F58" s="37">
        <f>SUMIFS(СВЦЭМ!$D$34:$D$777,СВЦЭМ!$A$34:$A$777,$A58,СВЦЭМ!$B$34:$B$777,F$47)+'СЕТ СН'!$G$11+СВЦЭМ!$D$10+'СЕТ СН'!$G$5</f>
        <v>4972.2593193499997</v>
      </c>
      <c r="G58" s="37">
        <f>SUMIFS(СВЦЭМ!$D$34:$D$777,СВЦЭМ!$A$34:$A$777,$A58,СВЦЭМ!$B$34:$B$777,G$47)+'СЕТ СН'!$G$11+СВЦЭМ!$D$10+'СЕТ СН'!$G$5</f>
        <v>4955.0855304400002</v>
      </c>
      <c r="H58" s="37">
        <f>SUMIFS(СВЦЭМ!$D$34:$D$777,СВЦЭМ!$A$34:$A$777,$A58,СВЦЭМ!$B$34:$B$777,H$47)+'СЕТ СН'!$G$11+СВЦЭМ!$D$10+'СЕТ СН'!$G$5</f>
        <v>4929.4034506500002</v>
      </c>
      <c r="I58" s="37">
        <f>SUMIFS(СВЦЭМ!$D$34:$D$777,СВЦЭМ!$A$34:$A$777,$A58,СВЦЭМ!$B$34:$B$777,I$47)+'СЕТ СН'!$G$11+СВЦЭМ!$D$10+'СЕТ СН'!$G$5</f>
        <v>4938.8699999500004</v>
      </c>
      <c r="J58" s="37">
        <f>SUMIFS(СВЦЭМ!$D$34:$D$777,СВЦЭМ!$A$34:$A$777,$A58,СВЦЭМ!$B$34:$B$777,J$47)+'СЕТ СН'!$G$11+СВЦЭМ!$D$10+'СЕТ СН'!$G$5</f>
        <v>4760.9782216900003</v>
      </c>
      <c r="K58" s="37">
        <f>SUMIFS(СВЦЭМ!$D$34:$D$777,СВЦЭМ!$A$34:$A$777,$A58,СВЦЭМ!$B$34:$B$777,K$47)+'СЕТ СН'!$G$11+СВЦЭМ!$D$10+'СЕТ СН'!$G$5</f>
        <v>4764.8825289500001</v>
      </c>
      <c r="L58" s="37">
        <f>SUMIFS(СВЦЭМ!$D$34:$D$777,СВЦЭМ!$A$34:$A$777,$A58,СВЦЭМ!$B$34:$B$777,L$47)+'СЕТ СН'!$G$11+СВЦЭМ!$D$10+'СЕТ СН'!$G$5</f>
        <v>4764.77344429</v>
      </c>
      <c r="M58" s="37">
        <f>SUMIFS(СВЦЭМ!$D$34:$D$777,СВЦЭМ!$A$34:$A$777,$A58,СВЦЭМ!$B$34:$B$777,M$47)+'СЕТ СН'!$G$11+СВЦЭМ!$D$10+'СЕТ СН'!$G$5</f>
        <v>4776.1084011399998</v>
      </c>
      <c r="N58" s="37">
        <f>SUMIFS(СВЦЭМ!$D$34:$D$777,СВЦЭМ!$A$34:$A$777,$A58,СВЦЭМ!$B$34:$B$777,N$47)+'СЕТ СН'!$G$11+СВЦЭМ!$D$10+'СЕТ СН'!$G$5</f>
        <v>4689.9289805400003</v>
      </c>
      <c r="O58" s="37">
        <f>SUMIFS(СВЦЭМ!$D$34:$D$777,СВЦЭМ!$A$34:$A$777,$A58,СВЦЭМ!$B$34:$B$777,O$47)+'СЕТ СН'!$G$11+СВЦЭМ!$D$10+'СЕТ СН'!$G$5</f>
        <v>4706.3628757400002</v>
      </c>
      <c r="P58" s="37">
        <f>SUMIFS(СВЦЭМ!$D$34:$D$777,СВЦЭМ!$A$34:$A$777,$A58,СВЦЭМ!$B$34:$B$777,P$47)+'СЕТ СН'!$G$11+СВЦЭМ!$D$10+'СЕТ СН'!$G$5</f>
        <v>4850.1898048399999</v>
      </c>
      <c r="Q58" s="37">
        <f>SUMIFS(СВЦЭМ!$D$34:$D$777,СВЦЭМ!$A$34:$A$777,$A58,СВЦЭМ!$B$34:$B$777,Q$47)+'СЕТ СН'!$G$11+СВЦЭМ!$D$10+'СЕТ СН'!$G$5</f>
        <v>4804.75390393</v>
      </c>
      <c r="R58" s="37">
        <f>SUMIFS(СВЦЭМ!$D$34:$D$777,СВЦЭМ!$A$34:$A$777,$A58,СВЦЭМ!$B$34:$B$777,R$47)+'СЕТ СН'!$G$11+СВЦЭМ!$D$10+'СЕТ СН'!$G$5</f>
        <v>5523.0723669300005</v>
      </c>
      <c r="S58" s="37">
        <f>SUMIFS(СВЦЭМ!$D$34:$D$777,СВЦЭМ!$A$34:$A$777,$A58,СВЦЭМ!$B$34:$B$777,S$47)+'СЕТ СН'!$G$11+СВЦЭМ!$D$10+'СЕТ СН'!$G$5</f>
        <v>4922.6205867600002</v>
      </c>
      <c r="T58" s="37">
        <f>SUMIFS(СВЦЭМ!$D$34:$D$777,СВЦЭМ!$A$34:$A$777,$A58,СВЦЭМ!$B$34:$B$777,T$47)+'СЕТ СН'!$G$11+СВЦЭМ!$D$10+'СЕТ СН'!$G$5</f>
        <v>4903.6053424500005</v>
      </c>
      <c r="U58" s="37">
        <f>SUMIFS(СВЦЭМ!$D$34:$D$777,СВЦЭМ!$A$34:$A$777,$A58,СВЦЭМ!$B$34:$B$777,U$47)+'СЕТ СН'!$G$11+СВЦЭМ!$D$10+'СЕТ СН'!$G$5</f>
        <v>4820.0788626699996</v>
      </c>
      <c r="V58" s="37">
        <f>SUMIFS(СВЦЭМ!$D$34:$D$777,СВЦЭМ!$A$34:$A$777,$A58,СВЦЭМ!$B$34:$B$777,V$47)+'СЕТ СН'!$G$11+СВЦЭМ!$D$10+'СЕТ СН'!$G$5</f>
        <v>4834.9027840300005</v>
      </c>
      <c r="W58" s="37">
        <f>SUMIFS(СВЦЭМ!$D$34:$D$777,СВЦЭМ!$A$34:$A$777,$A58,СВЦЭМ!$B$34:$B$777,W$47)+'СЕТ СН'!$G$11+СВЦЭМ!$D$10+'СЕТ СН'!$G$5</f>
        <v>4833.3916863899994</v>
      </c>
      <c r="X58" s="37">
        <f>SUMIFS(СВЦЭМ!$D$34:$D$777,СВЦЭМ!$A$34:$A$777,$A58,СВЦЭМ!$B$34:$B$777,X$47)+'СЕТ СН'!$G$11+СВЦЭМ!$D$10+'СЕТ СН'!$G$5</f>
        <v>4761.4652086699998</v>
      </c>
      <c r="Y58" s="37">
        <f>SUMIFS(СВЦЭМ!$D$34:$D$777,СВЦЭМ!$A$34:$A$777,$A58,СВЦЭМ!$B$34:$B$777,Y$47)+'СЕТ СН'!$G$11+СВЦЭМ!$D$10+'СЕТ СН'!$G$5</f>
        <v>4818.2688603200004</v>
      </c>
    </row>
    <row r="59" spans="1:25" ht="15.75" x14ac:dyDescent="0.2">
      <c r="A59" s="36">
        <f t="shared" si="1"/>
        <v>42594</v>
      </c>
      <c r="B59" s="37">
        <f>SUMIFS(СВЦЭМ!$D$34:$D$777,СВЦЭМ!$A$34:$A$777,$A59,СВЦЭМ!$B$34:$B$777,B$47)+'СЕТ СН'!$G$11+СВЦЭМ!$D$10+'СЕТ СН'!$G$5</f>
        <v>4939.3249812699996</v>
      </c>
      <c r="C59" s="37">
        <f>SUMIFS(СВЦЭМ!$D$34:$D$777,СВЦЭМ!$A$34:$A$777,$A59,СВЦЭМ!$B$34:$B$777,C$47)+'СЕТ СН'!$G$11+СВЦЭМ!$D$10+'СЕТ СН'!$G$5</f>
        <v>5032.3988595400006</v>
      </c>
      <c r="D59" s="37">
        <f>SUMIFS(СВЦЭМ!$D$34:$D$777,СВЦЭМ!$A$34:$A$777,$A59,СВЦЭМ!$B$34:$B$777,D$47)+'СЕТ СН'!$G$11+СВЦЭМ!$D$10+'СЕТ СН'!$G$5</f>
        <v>5007.8148964800002</v>
      </c>
      <c r="E59" s="37">
        <f>SUMIFS(СВЦЭМ!$D$34:$D$777,СВЦЭМ!$A$34:$A$777,$A59,СВЦЭМ!$B$34:$B$777,E$47)+'СЕТ СН'!$G$11+СВЦЭМ!$D$10+'СЕТ СН'!$G$5</f>
        <v>5028.7704840799997</v>
      </c>
      <c r="F59" s="37">
        <f>SUMIFS(СВЦЭМ!$D$34:$D$777,СВЦЭМ!$A$34:$A$777,$A59,СВЦЭМ!$B$34:$B$777,F$47)+'СЕТ СН'!$G$11+СВЦЭМ!$D$10+'СЕТ СН'!$G$5</f>
        <v>5013.1105406699999</v>
      </c>
      <c r="G59" s="37">
        <f>SUMIFS(СВЦЭМ!$D$34:$D$777,СВЦЭМ!$A$34:$A$777,$A59,СВЦЭМ!$B$34:$B$777,G$47)+'СЕТ СН'!$G$11+СВЦЭМ!$D$10+'СЕТ СН'!$G$5</f>
        <v>4998.4926946400001</v>
      </c>
      <c r="H59" s="37">
        <f>SUMIFS(СВЦЭМ!$D$34:$D$777,СВЦЭМ!$A$34:$A$777,$A59,СВЦЭМ!$B$34:$B$777,H$47)+'СЕТ СН'!$G$11+СВЦЭМ!$D$10+'СЕТ СН'!$G$5</f>
        <v>4969.6213882100001</v>
      </c>
      <c r="I59" s="37">
        <f>SUMIFS(СВЦЭМ!$D$34:$D$777,СВЦЭМ!$A$34:$A$777,$A59,СВЦЭМ!$B$34:$B$777,I$47)+'СЕТ СН'!$G$11+СВЦЭМ!$D$10+'СЕТ СН'!$G$5</f>
        <v>4953.3073072999996</v>
      </c>
      <c r="J59" s="37">
        <f>SUMIFS(СВЦЭМ!$D$34:$D$777,СВЦЭМ!$A$34:$A$777,$A59,СВЦЭМ!$B$34:$B$777,J$47)+'СЕТ СН'!$G$11+СВЦЭМ!$D$10+'СЕТ СН'!$G$5</f>
        <v>4881.1615726599994</v>
      </c>
      <c r="K59" s="37">
        <f>SUMIFS(СВЦЭМ!$D$34:$D$777,СВЦЭМ!$A$34:$A$777,$A59,СВЦЭМ!$B$34:$B$777,K$47)+'СЕТ СН'!$G$11+СВЦЭМ!$D$10+'СЕТ СН'!$G$5</f>
        <v>4780.20464154</v>
      </c>
      <c r="L59" s="37">
        <f>SUMIFS(СВЦЭМ!$D$34:$D$777,СВЦЭМ!$A$34:$A$777,$A59,СВЦЭМ!$B$34:$B$777,L$47)+'СЕТ СН'!$G$11+СВЦЭМ!$D$10+'СЕТ СН'!$G$5</f>
        <v>4723.6932688799998</v>
      </c>
      <c r="M59" s="37">
        <f>SUMIFS(СВЦЭМ!$D$34:$D$777,СВЦЭМ!$A$34:$A$777,$A59,СВЦЭМ!$B$34:$B$777,M$47)+'СЕТ СН'!$G$11+СВЦЭМ!$D$10+'СЕТ СН'!$G$5</f>
        <v>4790.2160491899995</v>
      </c>
      <c r="N59" s="37">
        <f>SUMIFS(СВЦЭМ!$D$34:$D$777,СВЦЭМ!$A$34:$A$777,$A59,СВЦЭМ!$B$34:$B$777,N$47)+'СЕТ СН'!$G$11+СВЦЭМ!$D$10+'СЕТ СН'!$G$5</f>
        <v>4710.9961886999999</v>
      </c>
      <c r="O59" s="37">
        <f>SUMIFS(СВЦЭМ!$D$34:$D$777,СВЦЭМ!$A$34:$A$777,$A59,СВЦЭМ!$B$34:$B$777,O$47)+'СЕТ СН'!$G$11+СВЦЭМ!$D$10+'СЕТ СН'!$G$5</f>
        <v>4773.1356316599995</v>
      </c>
      <c r="P59" s="37">
        <f>SUMIFS(СВЦЭМ!$D$34:$D$777,СВЦЭМ!$A$34:$A$777,$A59,СВЦЭМ!$B$34:$B$777,P$47)+'СЕТ СН'!$G$11+СВЦЭМ!$D$10+'СЕТ СН'!$G$5</f>
        <v>4738.3240469299999</v>
      </c>
      <c r="Q59" s="37">
        <f>SUMIFS(СВЦЭМ!$D$34:$D$777,СВЦЭМ!$A$34:$A$777,$A59,СВЦЭМ!$B$34:$B$777,Q$47)+'СЕТ СН'!$G$11+СВЦЭМ!$D$10+'СЕТ СН'!$G$5</f>
        <v>4730.9733137200001</v>
      </c>
      <c r="R59" s="37">
        <f>SUMIFS(СВЦЭМ!$D$34:$D$777,СВЦЭМ!$A$34:$A$777,$A59,СВЦЭМ!$B$34:$B$777,R$47)+'СЕТ СН'!$G$11+СВЦЭМ!$D$10+'СЕТ СН'!$G$5</f>
        <v>4719.5256066800002</v>
      </c>
      <c r="S59" s="37">
        <f>SUMIFS(СВЦЭМ!$D$34:$D$777,СВЦЭМ!$A$34:$A$777,$A59,СВЦЭМ!$B$34:$B$777,S$47)+'СЕТ СН'!$G$11+СВЦЭМ!$D$10+'СЕТ СН'!$G$5</f>
        <v>4734.7156672700003</v>
      </c>
      <c r="T59" s="37">
        <f>SUMIFS(СВЦЭМ!$D$34:$D$777,СВЦЭМ!$A$34:$A$777,$A59,СВЦЭМ!$B$34:$B$777,T$47)+'СЕТ СН'!$G$11+СВЦЭМ!$D$10+'СЕТ СН'!$G$5</f>
        <v>4708.8240108299997</v>
      </c>
      <c r="U59" s="37">
        <f>SUMIFS(СВЦЭМ!$D$34:$D$777,СВЦЭМ!$A$34:$A$777,$A59,СВЦЭМ!$B$34:$B$777,U$47)+'СЕТ СН'!$G$11+СВЦЭМ!$D$10+'СЕТ СН'!$G$5</f>
        <v>4637.8606678899996</v>
      </c>
      <c r="V59" s="37">
        <f>SUMIFS(СВЦЭМ!$D$34:$D$777,СВЦЭМ!$A$34:$A$777,$A59,СВЦЭМ!$B$34:$B$777,V$47)+'СЕТ СН'!$G$11+СВЦЭМ!$D$10+'СЕТ СН'!$G$5</f>
        <v>4659.4811624499998</v>
      </c>
      <c r="W59" s="37">
        <f>SUMIFS(СВЦЭМ!$D$34:$D$777,СВЦЭМ!$A$34:$A$777,$A59,СВЦЭМ!$B$34:$B$777,W$47)+'СЕТ СН'!$G$11+СВЦЭМ!$D$10+'СЕТ СН'!$G$5</f>
        <v>4706.3299288400003</v>
      </c>
      <c r="X59" s="37">
        <f>SUMIFS(СВЦЭМ!$D$34:$D$777,СВЦЭМ!$A$34:$A$777,$A59,СВЦЭМ!$B$34:$B$777,X$47)+'СЕТ СН'!$G$11+СВЦЭМ!$D$10+'СЕТ СН'!$G$5</f>
        <v>4678.6112698999996</v>
      </c>
      <c r="Y59" s="37">
        <f>SUMIFS(СВЦЭМ!$D$34:$D$777,СВЦЭМ!$A$34:$A$777,$A59,СВЦЭМ!$B$34:$B$777,Y$47)+'СЕТ СН'!$G$11+СВЦЭМ!$D$10+'СЕТ СН'!$G$5</f>
        <v>4711.1987357199996</v>
      </c>
    </row>
    <row r="60" spans="1:25" ht="15.75" x14ac:dyDescent="0.2">
      <c r="A60" s="36">
        <f t="shared" si="1"/>
        <v>42595</v>
      </c>
      <c r="B60" s="37">
        <f>SUMIFS(СВЦЭМ!$D$34:$D$777,СВЦЭМ!$A$34:$A$777,$A60,СВЦЭМ!$B$34:$B$777,B$47)+'СЕТ СН'!$G$11+СВЦЭМ!$D$10+'СЕТ СН'!$G$5</f>
        <v>4776.4974931999996</v>
      </c>
      <c r="C60" s="37">
        <f>SUMIFS(СВЦЭМ!$D$34:$D$777,СВЦЭМ!$A$34:$A$777,$A60,СВЦЭМ!$B$34:$B$777,C$47)+'СЕТ СН'!$G$11+СВЦЭМ!$D$10+'СЕТ СН'!$G$5</f>
        <v>4826.9736471899996</v>
      </c>
      <c r="D60" s="37">
        <f>SUMIFS(СВЦЭМ!$D$34:$D$777,СВЦЭМ!$A$34:$A$777,$A60,СВЦЭМ!$B$34:$B$777,D$47)+'СЕТ СН'!$G$11+СВЦЭМ!$D$10+'СЕТ СН'!$G$5</f>
        <v>4867.6400784199996</v>
      </c>
      <c r="E60" s="37">
        <f>SUMIFS(СВЦЭМ!$D$34:$D$777,СВЦЭМ!$A$34:$A$777,$A60,СВЦЭМ!$B$34:$B$777,E$47)+'СЕТ СН'!$G$11+СВЦЭМ!$D$10+'СЕТ СН'!$G$5</f>
        <v>4914.9320344899998</v>
      </c>
      <c r="F60" s="37">
        <f>SUMIFS(СВЦЭМ!$D$34:$D$777,СВЦЭМ!$A$34:$A$777,$A60,СВЦЭМ!$B$34:$B$777,F$47)+'СЕТ СН'!$G$11+СВЦЭМ!$D$10+'СЕТ СН'!$G$5</f>
        <v>4921.84452822</v>
      </c>
      <c r="G60" s="37">
        <f>SUMIFS(СВЦЭМ!$D$34:$D$777,СВЦЭМ!$A$34:$A$777,$A60,СВЦЭМ!$B$34:$B$777,G$47)+'СЕТ СН'!$G$11+СВЦЭМ!$D$10+'СЕТ СН'!$G$5</f>
        <v>4945.3988062400003</v>
      </c>
      <c r="H60" s="37">
        <f>SUMIFS(СВЦЭМ!$D$34:$D$777,СВЦЭМ!$A$34:$A$777,$A60,СВЦЭМ!$B$34:$B$777,H$47)+'СЕТ СН'!$G$11+СВЦЭМ!$D$10+'СЕТ СН'!$G$5</f>
        <v>4903.9796632799998</v>
      </c>
      <c r="I60" s="37">
        <f>SUMIFS(СВЦЭМ!$D$34:$D$777,СВЦЭМ!$A$34:$A$777,$A60,СВЦЭМ!$B$34:$B$777,I$47)+'СЕТ СН'!$G$11+СВЦЭМ!$D$10+'СЕТ СН'!$G$5</f>
        <v>4878.7291637500002</v>
      </c>
      <c r="J60" s="37">
        <f>SUMIFS(СВЦЭМ!$D$34:$D$777,СВЦЭМ!$A$34:$A$777,$A60,СВЦЭМ!$B$34:$B$777,J$47)+'СЕТ СН'!$G$11+СВЦЭМ!$D$10+'СЕТ СН'!$G$5</f>
        <v>4792.5386814399999</v>
      </c>
      <c r="K60" s="37">
        <f>SUMIFS(СВЦЭМ!$D$34:$D$777,СВЦЭМ!$A$34:$A$777,$A60,СВЦЭМ!$B$34:$B$777,K$47)+'СЕТ СН'!$G$11+СВЦЭМ!$D$10+'СЕТ СН'!$G$5</f>
        <v>4741.3018079100002</v>
      </c>
      <c r="L60" s="37">
        <f>SUMIFS(СВЦЭМ!$D$34:$D$777,СВЦЭМ!$A$34:$A$777,$A60,СВЦЭМ!$B$34:$B$777,L$47)+'СЕТ СН'!$G$11+СВЦЭМ!$D$10+'СЕТ СН'!$G$5</f>
        <v>4742.8153660600001</v>
      </c>
      <c r="M60" s="37">
        <f>SUMIFS(СВЦЭМ!$D$34:$D$777,СВЦЭМ!$A$34:$A$777,$A60,СВЦЭМ!$B$34:$B$777,M$47)+'СЕТ СН'!$G$11+СВЦЭМ!$D$10+'СЕТ СН'!$G$5</f>
        <v>4729.7136443299996</v>
      </c>
      <c r="N60" s="37">
        <f>SUMIFS(СВЦЭМ!$D$34:$D$777,СВЦЭМ!$A$34:$A$777,$A60,СВЦЭМ!$B$34:$B$777,N$47)+'СЕТ СН'!$G$11+СВЦЭМ!$D$10+'СЕТ СН'!$G$5</f>
        <v>4708.8053152399998</v>
      </c>
      <c r="O60" s="37">
        <f>SUMIFS(СВЦЭМ!$D$34:$D$777,СВЦЭМ!$A$34:$A$777,$A60,СВЦЭМ!$B$34:$B$777,O$47)+'СЕТ СН'!$G$11+СВЦЭМ!$D$10+'СЕТ СН'!$G$5</f>
        <v>4715.0740009900001</v>
      </c>
      <c r="P60" s="37">
        <f>SUMIFS(СВЦЭМ!$D$34:$D$777,СВЦЭМ!$A$34:$A$777,$A60,СВЦЭМ!$B$34:$B$777,P$47)+'СЕТ СН'!$G$11+СВЦЭМ!$D$10+'СЕТ СН'!$G$5</f>
        <v>4694.4560760599998</v>
      </c>
      <c r="Q60" s="37">
        <f>SUMIFS(СВЦЭМ!$D$34:$D$777,СВЦЭМ!$A$34:$A$777,$A60,СВЦЭМ!$B$34:$B$777,Q$47)+'СЕТ СН'!$G$11+СВЦЭМ!$D$10+'СЕТ СН'!$G$5</f>
        <v>4711.4545239600002</v>
      </c>
      <c r="R60" s="37">
        <f>SUMIFS(СВЦЭМ!$D$34:$D$777,СВЦЭМ!$A$34:$A$777,$A60,СВЦЭМ!$B$34:$B$777,R$47)+'СЕТ СН'!$G$11+СВЦЭМ!$D$10+'СЕТ СН'!$G$5</f>
        <v>4709.0098521800001</v>
      </c>
      <c r="S60" s="37">
        <f>SUMIFS(СВЦЭМ!$D$34:$D$777,СВЦЭМ!$A$34:$A$777,$A60,СВЦЭМ!$B$34:$B$777,S$47)+'СЕТ СН'!$G$11+СВЦЭМ!$D$10+'СЕТ СН'!$G$5</f>
        <v>4710.8319173999998</v>
      </c>
      <c r="T60" s="37">
        <f>SUMIFS(СВЦЭМ!$D$34:$D$777,СВЦЭМ!$A$34:$A$777,$A60,СВЦЭМ!$B$34:$B$777,T$47)+'СЕТ СН'!$G$11+СВЦЭМ!$D$10+'СЕТ СН'!$G$5</f>
        <v>4692.3060258999994</v>
      </c>
      <c r="U60" s="37">
        <f>SUMIFS(СВЦЭМ!$D$34:$D$777,СВЦЭМ!$A$34:$A$777,$A60,СВЦЭМ!$B$34:$B$777,U$47)+'СЕТ СН'!$G$11+СВЦЭМ!$D$10+'СЕТ СН'!$G$5</f>
        <v>4709.8804923600001</v>
      </c>
      <c r="V60" s="37">
        <f>SUMIFS(СВЦЭМ!$D$34:$D$777,СВЦЭМ!$A$34:$A$777,$A60,СВЦЭМ!$B$34:$B$777,V$47)+'СЕТ СН'!$G$11+СВЦЭМ!$D$10+'СЕТ СН'!$G$5</f>
        <v>4736.3723621400004</v>
      </c>
      <c r="W60" s="37">
        <f>SUMIFS(СВЦЭМ!$D$34:$D$777,СВЦЭМ!$A$34:$A$777,$A60,СВЦЭМ!$B$34:$B$777,W$47)+'СЕТ СН'!$G$11+СВЦЭМ!$D$10+'СЕТ СН'!$G$5</f>
        <v>4741.9921093200001</v>
      </c>
      <c r="X60" s="37">
        <f>SUMIFS(СВЦЭМ!$D$34:$D$777,СВЦЭМ!$A$34:$A$777,$A60,СВЦЭМ!$B$34:$B$777,X$47)+'СЕТ СН'!$G$11+СВЦЭМ!$D$10+'СЕТ СН'!$G$5</f>
        <v>4675.1889147100001</v>
      </c>
      <c r="Y60" s="37">
        <f>SUMIFS(СВЦЭМ!$D$34:$D$777,СВЦЭМ!$A$34:$A$777,$A60,СВЦЭМ!$B$34:$B$777,Y$47)+'СЕТ СН'!$G$11+СВЦЭМ!$D$10+'СЕТ СН'!$G$5</f>
        <v>4723.8156682400004</v>
      </c>
    </row>
    <row r="61" spans="1:25" ht="15.75" x14ac:dyDescent="0.2">
      <c r="A61" s="36">
        <f t="shared" si="1"/>
        <v>42596</v>
      </c>
      <c r="B61" s="37">
        <f>SUMIFS(СВЦЭМ!$D$34:$D$777,СВЦЭМ!$A$34:$A$777,$A61,СВЦЭМ!$B$34:$B$777,B$47)+'СЕТ СН'!$G$11+СВЦЭМ!$D$10+'СЕТ СН'!$G$5</f>
        <v>4812.7697287299998</v>
      </c>
      <c r="C61" s="37">
        <f>SUMIFS(СВЦЭМ!$D$34:$D$777,СВЦЭМ!$A$34:$A$777,$A61,СВЦЭМ!$B$34:$B$777,C$47)+'СЕТ СН'!$G$11+СВЦЭМ!$D$10+'СЕТ СН'!$G$5</f>
        <v>4871.85923834</v>
      </c>
      <c r="D61" s="37">
        <f>SUMIFS(СВЦЭМ!$D$34:$D$777,СВЦЭМ!$A$34:$A$777,$A61,СВЦЭМ!$B$34:$B$777,D$47)+'СЕТ СН'!$G$11+СВЦЭМ!$D$10+'СЕТ СН'!$G$5</f>
        <v>4896.5859417499996</v>
      </c>
      <c r="E61" s="37">
        <f>SUMIFS(СВЦЭМ!$D$34:$D$777,СВЦЭМ!$A$34:$A$777,$A61,СВЦЭМ!$B$34:$B$777,E$47)+'СЕТ СН'!$G$11+СВЦЭМ!$D$10+'СЕТ СН'!$G$5</f>
        <v>4913.7036457100003</v>
      </c>
      <c r="F61" s="37">
        <f>SUMIFS(СВЦЭМ!$D$34:$D$777,СВЦЭМ!$A$34:$A$777,$A61,СВЦЭМ!$B$34:$B$777,F$47)+'СЕТ СН'!$G$11+СВЦЭМ!$D$10+'СЕТ СН'!$G$5</f>
        <v>4921.3378274799998</v>
      </c>
      <c r="G61" s="37">
        <f>SUMIFS(СВЦЭМ!$D$34:$D$777,СВЦЭМ!$A$34:$A$777,$A61,СВЦЭМ!$B$34:$B$777,G$47)+'СЕТ СН'!$G$11+СВЦЭМ!$D$10+'СЕТ СН'!$G$5</f>
        <v>4919.9874873999997</v>
      </c>
      <c r="H61" s="37">
        <f>SUMIFS(СВЦЭМ!$D$34:$D$777,СВЦЭМ!$A$34:$A$777,$A61,СВЦЭМ!$B$34:$B$777,H$47)+'СЕТ СН'!$G$11+СВЦЭМ!$D$10+'СЕТ СН'!$G$5</f>
        <v>4892.6805282200003</v>
      </c>
      <c r="I61" s="37">
        <f>SUMIFS(СВЦЭМ!$D$34:$D$777,СВЦЭМ!$A$34:$A$777,$A61,СВЦЭМ!$B$34:$B$777,I$47)+'СЕТ СН'!$G$11+СВЦЭМ!$D$10+'СЕТ СН'!$G$5</f>
        <v>4886.12924948</v>
      </c>
      <c r="J61" s="37">
        <f>SUMIFS(СВЦЭМ!$D$34:$D$777,СВЦЭМ!$A$34:$A$777,$A61,СВЦЭМ!$B$34:$B$777,J$47)+'СЕТ СН'!$G$11+СВЦЭМ!$D$10+'СЕТ СН'!$G$5</f>
        <v>4815.4084848599996</v>
      </c>
      <c r="K61" s="37">
        <f>SUMIFS(СВЦЭМ!$D$34:$D$777,СВЦЭМ!$A$34:$A$777,$A61,СВЦЭМ!$B$34:$B$777,K$47)+'СЕТ СН'!$G$11+СВЦЭМ!$D$10+'СЕТ СН'!$G$5</f>
        <v>4718.1404488600001</v>
      </c>
      <c r="L61" s="37">
        <f>SUMIFS(СВЦЭМ!$D$34:$D$777,СВЦЭМ!$A$34:$A$777,$A61,СВЦЭМ!$B$34:$B$777,L$47)+'СЕТ СН'!$G$11+СВЦЭМ!$D$10+'СЕТ СН'!$G$5</f>
        <v>4752.5875997100002</v>
      </c>
      <c r="M61" s="37">
        <f>SUMIFS(СВЦЭМ!$D$34:$D$777,СВЦЭМ!$A$34:$A$777,$A61,СВЦЭМ!$B$34:$B$777,M$47)+'СЕТ СН'!$G$11+СВЦЭМ!$D$10+'СЕТ СН'!$G$5</f>
        <v>4824.2768833099999</v>
      </c>
      <c r="N61" s="37">
        <f>SUMIFS(СВЦЭМ!$D$34:$D$777,СВЦЭМ!$A$34:$A$777,$A61,СВЦЭМ!$B$34:$B$777,N$47)+'СЕТ СН'!$G$11+СВЦЭМ!$D$10+'СЕТ СН'!$G$5</f>
        <v>4855.1031666500003</v>
      </c>
      <c r="O61" s="37">
        <f>SUMIFS(СВЦЭМ!$D$34:$D$777,СВЦЭМ!$A$34:$A$777,$A61,СВЦЭМ!$B$34:$B$777,O$47)+'СЕТ СН'!$G$11+СВЦЭМ!$D$10+'СЕТ СН'!$G$5</f>
        <v>5007.2142507099998</v>
      </c>
      <c r="P61" s="37">
        <f>SUMIFS(СВЦЭМ!$D$34:$D$777,СВЦЭМ!$A$34:$A$777,$A61,СВЦЭМ!$B$34:$B$777,P$47)+'СЕТ СН'!$G$11+СВЦЭМ!$D$10+'СЕТ СН'!$G$5</f>
        <v>4844.0847243500002</v>
      </c>
      <c r="Q61" s="37">
        <f>SUMIFS(СВЦЭМ!$D$34:$D$777,СВЦЭМ!$A$34:$A$777,$A61,СВЦЭМ!$B$34:$B$777,Q$47)+'СЕТ СН'!$G$11+СВЦЭМ!$D$10+'СЕТ СН'!$G$5</f>
        <v>4816.8520050500001</v>
      </c>
      <c r="R61" s="37">
        <f>SUMIFS(СВЦЭМ!$D$34:$D$777,СВЦЭМ!$A$34:$A$777,$A61,СВЦЭМ!$B$34:$B$777,R$47)+'СЕТ СН'!$G$11+СВЦЭМ!$D$10+'СЕТ СН'!$G$5</f>
        <v>4797.8114208699999</v>
      </c>
      <c r="S61" s="37">
        <f>SUMIFS(СВЦЭМ!$D$34:$D$777,СВЦЭМ!$A$34:$A$777,$A61,СВЦЭМ!$B$34:$B$777,S$47)+'СЕТ СН'!$G$11+СВЦЭМ!$D$10+'СЕТ СН'!$G$5</f>
        <v>4829.0463285300002</v>
      </c>
      <c r="T61" s="37">
        <f>SUMIFS(СВЦЭМ!$D$34:$D$777,СВЦЭМ!$A$34:$A$777,$A61,СВЦЭМ!$B$34:$B$777,T$47)+'СЕТ СН'!$G$11+СВЦЭМ!$D$10+'СЕТ СН'!$G$5</f>
        <v>4817.4337164600001</v>
      </c>
      <c r="U61" s="37">
        <f>SUMIFS(СВЦЭМ!$D$34:$D$777,СВЦЭМ!$A$34:$A$777,$A61,СВЦЭМ!$B$34:$B$777,U$47)+'СЕТ СН'!$G$11+СВЦЭМ!$D$10+'СЕТ СН'!$G$5</f>
        <v>4818.77000064</v>
      </c>
      <c r="V61" s="37">
        <f>SUMIFS(СВЦЭМ!$D$34:$D$777,СВЦЭМ!$A$34:$A$777,$A61,СВЦЭМ!$B$34:$B$777,V$47)+'СЕТ СН'!$G$11+СВЦЭМ!$D$10+'СЕТ СН'!$G$5</f>
        <v>4786.4672001300005</v>
      </c>
      <c r="W61" s="37">
        <f>SUMIFS(СВЦЭМ!$D$34:$D$777,СВЦЭМ!$A$34:$A$777,$A61,СВЦЭМ!$B$34:$B$777,W$47)+'СЕТ СН'!$G$11+СВЦЭМ!$D$10+'СЕТ СН'!$G$5</f>
        <v>4742.5452142699996</v>
      </c>
      <c r="X61" s="37">
        <f>SUMIFS(СВЦЭМ!$D$34:$D$777,СВЦЭМ!$A$34:$A$777,$A61,СВЦЭМ!$B$34:$B$777,X$47)+'СЕТ СН'!$G$11+СВЦЭМ!$D$10+'СЕТ СН'!$G$5</f>
        <v>4726.6257619500002</v>
      </c>
      <c r="Y61" s="37">
        <f>SUMIFS(СВЦЭМ!$D$34:$D$777,СВЦЭМ!$A$34:$A$777,$A61,СВЦЭМ!$B$34:$B$777,Y$47)+'СЕТ СН'!$G$11+СВЦЭМ!$D$10+'СЕТ СН'!$G$5</f>
        <v>4827.5336423299996</v>
      </c>
    </row>
    <row r="62" spans="1:25" ht="15.75" x14ac:dyDescent="0.2">
      <c r="A62" s="36">
        <f t="shared" si="1"/>
        <v>42597</v>
      </c>
      <c r="B62" s="37">
        <f>SUMIFS(СВЦЭМ!$D$34:$D$777,СВЦЭМ!$A$34:$A$777,$A62,СВЦЭМ!$B$34:$B$777,B$47)+'СЕТ СН'!$G$11+СВЦЭМ!$D$10+'СЕТ СН'!$G$5</f>
        <v>4874.9252046199999</v>
      </c>
      <c r="C62" s="37">
        <f>SUMIFS(СВЦЭМ!$D$34:$D$777,СВЦЭМ!$A$34:$A$777,$A62,СВЦЭМ!$B$34:$B$777,C$47)+'СЕТ СН'!$G$11+СВЦЭМ!$D$10+'СЕТ СН'!$G$5</f>
        <v>4936.3047172799997</v>
      </c>
      <c r="D62" s="37">
        <f>SUMIFS(СВЦЭМ!$D$34:$D$777,СВЦЭМ!$A$34:$A$777,$A62,СВЦЭМ!$B$34:$B$777,D$47)+'СЕТ СН'!$G$11+СВЦЭМ!$D$10+'СЕТ СН'!$G$5</f>
        <v>5043.2063675700001</v>
      </c>
      <c r="E62" s="37">
        <f>SUMIFS(СВЦЭМ!$D$34:$D$777,СВЦЭМ!$A$34:$A$777,$A62,СВЦЭМ!$B$34:$B$777,E$47)+'СЕТ СН'!$G$11+СВЦЭМ!$D$10+'СЕТ СН'!$G$5</f>
        <v>5033.4206590100002</v>
      </c>
      <c r="F62" s="37">
        <f>SUMIFS(СВЦЭМ!$D$34:$D$777,СВЦЭМ!$A$34:$A$777,$A62,СВЦЭМ!$B$34:$B$777,F$47)+'СЕТ СН'!$G$11+СВЦЭМ!$D$10+'СЕТ СН'!$G$5</f>
        <v>4957.02192672</v>
      </c>
      <c r="G62" s="37">
        <f>SUMIFS(СВЦЭМ!$D$34:$D$777,СВЦЭМ!$A$34:$A$777,$A62,СВЦЭМ!$B$34:$B$777,G$47)+'СЕТ СН'!$G$11+СВЦЭМ!$D$10+'СЕТ СН'!$G$5</f>
        <v>4942.5260705800001</v>
      </c>
      <c r="H62" s="37">
        <f>SUMIFS(СВЦЭМ!$D$34:$D$777,СВЦЭМ!$A$34:$A$777,$A62,СВЦЭМ!$B$34:$B$777,H$47)+'СЕТ СН'!$G$11+СВЦЭМ!$D$10+'СЕТ СН'!$G$5</f>
        <v>4935.7805793500002</v>
      </c>
      <c r="I62" s="37">
        <f>SUMIFS(СВЦЭМ!$D$34:$D$777,СВЦЭМ!$A$34:$A$777,$A62,СВЦЭМ!$B$34:$B$777,I$47)+'СЕТ СН'!$G$11+СВЦЭМ!$D$10+'СЕТ СН'!$G$5</f>
        <v>4934.7644835000001</v>
      </c>
      <c r="J62" s="37">
        <f>SUMIFS(СВЦЭМ!$D$34:$D$777,СВЦЭМ!$A$34:$A$777,$A62,СВЦЭМ!$B$34:$B$777,J$47)+'СЕТ СН'!$G$11+СВЦЭМ!$D$10+'СЕТ СН'!$G$5</f>
        <v>4828.4616447999997</v>
      </c>
      <c r="K62" s="37">
        <f>SUMIFS(СВЦЭМ!$D$34:$D$777,СВЦЭМ!$A$34:$A$777,$A62,СВЦЭМ!$B$34:$B$777,K$47)+'СЕТ СН'!$G$11+СВЦЭМ!$D$10+'СЕТ СН'!$G$5</f>
        <v>4666.8600905100002</v>
      </c>
      <c r="L62" s="37">
        <f>SUMIFS(СВЦЭМ!$D$34:$D$777,СВЦЭМ!$A$34:$A$777,$A62,СВЦЭМ!$B$34:$B$777,L$47)+'СЕТ СН'!$G$11+СВЦЭМ!$D$10+'СЕТ СН'!$G$5</f>
        <v>4667.3987885200004</v>
      </c>
      <c r="M62" s="37">
        <f>SUMIFS(СВЦЭМ!$D$34:$D$777,СВЦЭМ!$A$34:$A$777,$A62,СВЦЭМ!$B$34:$B$777,M$47)+'СЕТ СН'!$G$11+СВЦЭМ!$D$10+'СЕТ СН'!$G$5</f>
        <v>4613.5940859599996</v>
      </c>
      <c r="N62" s="37">
        <f>SUMIFS(СВЦЭМ!$D$34:$D$777,СВЦЭМ!$A$34:$A$777,$A62,СВЦЭМ!$B$34:$B$777,N$47)+'СЕТ СН'!$G$11+СВЦЭМ!$D$10+'СЕТ СН'!$G$5</f>
        <v>4641.7651636600003</v>
      </c>
      <c r="O62" s="37">
        <f>SUMIFS(СВЦЭМ!$D$34:$D$777,СВЦЭМ!$A$34:$A$777,$A62,СВЦЭМ!$B$34:$B$777,O$47)+'СЕТ СН'!$G$11+СВЦЭМ!$D$10+'СЕТ СН'!$G$5</f>
        <v>4656.8156893300002</v>
      </c>
      <c r="P62" s="37">
        <f>SUMIFS(СВЦЭМ!$D$34:$D$777,СВЦЭМ!$A$34:$A$777,$A62,СВЦЭМ!$B$34:$B$777,P$47)+'СЕТ СН'!$G$11+СВЦЭМ!$D$10+'СЕТ СН'!$G$5</f>
        <v>4682.3733231699998</v>
      </c>
      <c r="Q62" s="37">
        <f>SUMIFS(СВЦЭМ!$D$34:$D$777,СВЦЭМ!$A$34:$A$777,$A62,СВЦЭМ!$B$34:$B$777,Q$47)+'СЕТ СН'!$G$11+СВЦЭМ!$D$10+'СЕТ СН'!$G$5</f>
        <v>4647.3480583199998</v>
      </c>
      <c r="R62" s="37">
        <f>SUMIFS(СВЦЭМ!$D$34:$D$777,СВЦЭМ!$A$34:$A$777,$A62,СВЦЭМ!$B$34:$B$777,R$47)+'СЕТ СН'!$G$11+СВЦЭМ!$D$10+'СЕТ СН'!$G$5</f>
        <v>4665.5561159199997</v>
      </c>
      <c r="S62" s="37">
        <f>SUMIFS(СВЦЭМ!$D$34:$D$777,СВЦЭМ!$A$34:$A$777,$A62,СВЦЭМ!$B$34:$B$777,S$47)+'СЕТ СН'!$G$11+СВЦЭМ!$D$10+'СЕТ СН'!$G$5</f>
        <v>4725.8094246999999</v>
      </c>
      <c r="T62" s="37">
        <f>SUMIFS(СВЦЭМ!$D$34:$D$777,СВЦЭМ!$A$34:$A$777,$A62,СВЦЭМ!$B$34:$B$777,T$47)+'СЕТ СН'!$G$11+СВЦЭМ!$D$10+'СЕТ СН'!$G$5</f>
        <v>4728.6500440899999</v>
      </c>
      <c r="U62" s="37">
        <f>SUMIFS(СВЦЭМ!$D$34:$D$777,СВЦЭМ!$A$34:$A$777,$A62,СВЦЭМ!$B$34:$B$777,U$47)+'СЕТ СН'!$G$11+СВЦЭМ!$D$10+'СЕТ СН'!$G$5</f>
        <v>4736.9704023200002</v>
      </c>
      <c r="V62" s="37">
        <f>SUMIFS(СВЦЭМ!$D$34:$D$777,СВЦЭМ!$A$34:$A$777,$A62,СВЦЭМ!$B$34:$B$777,V$47)+'СЕТ СН'!$G$11+СВЦЭМ!$D$10+'СЕТ СН'!$G$5</f>
        <v>4722.4759461200001</v>
      </c>
      <c r="W62" s="37">
        <f>SUMIFS(СВЦЭМ!$D$34:$D$777,СВЦЭМ!$A$34:$A$777,$A62,СВЦЭМ!$B$34:$B$777,W$47)+'СЕТ СН'!$G$11+СВЦЭМ!$D$10+'СЕТ СН'!$G$5</f>
        <v>4704.3653857199997</v>
      </c>
      <c r="X62" s="37">
        <f>SUMIFS(СВЦЭМ!$D$34:$D$777,СВЦЭМ!$A$34:$A$777,$A62,СВЦЭМ!$B$34:$B$777,X$47)+'СЕТ СН'!$G$11+СВЦЭМ!$D$10+'СЕТ СН'!$G$5</f>
        <v>4741.9901198899997</v>
      </c>
      <c r="Y62" s="37">
        <f>SUMIFS(СВЦЭМ!$D$34:$D$777,СВЦЭМ!$A$34:$A$777,$A62,СВЦЭМ!$B$34:$B$777,Y$47)+'СЕТ СН'!$G$11+СВЦЭМ!$D$10+'СЕТ СН'!$G$5</f>
        <v>4827.8415252300001</v>
      </c>
    </row>
    <row r="63" spans="1:25" ht="15.75" x14ac:dyDescent="0.2">
      <c r="A63" s="36">
        <f t="shared" si="1"/>
        <v>42598</v>
      </c>
      <c r="B63" s="37">
        <f>SUMIFS(СВЦЭМ!$D$34:$D$777,СВЦЭМ!$A$34:$A$777,$A63,СВЦЭМ!$B$34:$B$777,B$47)+'СЕТ СН'!$G$11+СВЦЭМ!$D$10+'СЕТ СН'!$G$5</f>
        <v>4882.9840286199997</v>
      </c>
      <c r="C63" s="37">
        <f>SUMIFS(СВЦЭМ!$D$34:$D$777,СВЦЭМ!$A$34:$A$777,$A63,СВЦЭМ!$B$34:$B$777,C$47)+'СЕТ СН'!$G$11+СВЦЭМ!$D$10+'СЕТ СН'!$G$5</f>
        <v>4915.2640575599999</v>
      </c>
      <c r="D63" s="37">
        <f>SUMIFS(СВЦЭМ!$D$34:$D$777,СВЦЭМ!$A$34:$A$777,$A63,СВЦЭМ!$B$34:$B$777,D$47)+'СЕТ СН'!$G$11+СВЦЭМ!$D$10+'СЕТ СН'!$G$5</f>
        <v>4927.52600446</v>
      </c>
      <c r="E63" s="37">
        <f>SUMIFS(СВЦЭМ!$D$34:$D$777,СВЦЭМ!$A$34:$A$777,$A63,СВЦЭМ!$B$34:$B$777,E$47)+'СЕТ СН'!$G$11+СВЦЭМ!$D$10+'СЕТ СН'!$G$5</f>
        <v>4955.3067466800003</v>
      </c>
      <c r="F63" s="37">
        <f>SUMIFS(СВЦЭМ!$D$34:$D$777,СВЦЭМ!$A$34:$A$777,$A63,СВЦЭМ!$B$34:$B$777,F$47)+'СЕТ СН'!$G$11+СВЦЭМ!$D$10+'СЕТ СН'!$G$5</f>
        <v>4985.4698055199997</v>
      </c>
      <c r="G63" s="37">
        <f>SUMIFS(СВЦЭМ!$D$34:$D$777,СВЦЭМ!$A$34:$A$777,$A63,СВЦЭМ!$B$34:$B$777,G$47)+'СЕТ СН'!$G$11+СВЦЭМ!$D$10+'СЕТ СН'!$G$5</f>
        <v>4994.4284284400001</v>
      </c>
      <c r="H63" s="37">
        <f>SUMIFS(СВЦЭМ!$D$34:$D$777,СВЦЭМ!$A$34:$A$777,$A63,СВЦЭМ!$B$34:$B$777,H$47)+'СЕТ СН'!$G$11+СВЦЭМ!$D$10+'СЕТ СН'!$G$5</f>
        <v>4947.2008124799995</v>
      </c>
      <c r="I63" s="37">
        <f>SUMIFS(СВЦЭМ!$D$34:$D$777,СВЦЭМ!$A$34:$A$777,$A63,СВЦЭМ!$B$34:$B$777,I$47)+'СЕТ СН'!$G$11+СВЦЭМ!$D$10+'СЕТ СН'!$G$5</f>
        <v>4926.4990476599996</v>
      </c>
      <c r="J63" s="37">
        <f>SUMIFS(СВЦЭМ!$D$34:$D$777,СВЦЭМ!$A$34:$A$777,$A63,СВЦЭМ!$B$34:$B$777,J$47)+'СЕТ СН'!$G$11+СВЦЭМ!$D$10+'СЕТ СН'!$G$5</f>
        <v>4814.7009362700001</v>
      </c>
      <c r="K63" s="37">
        <f>SUMIFS(СВЦЭМ!$D$34:$D$777,СВЦЭМ!$A$34:$A$777,$A63,СВЦЭМ!$B$34:$B$777,K$47)+'СЕТ СН'!$G$11+СВЦЭМ!$D$10+'СЕТ СН'!$G$5</f>
        <v>4718.81002739</v>
      </c>
      <c r="L63" s="37">
        <f>SUMIFS(СВЦЭМ!$D$34:$D$777,СВЦЭМ!$A$34:$A$777,$A63,СВЦЭМ!$B$34:$B$777,L$47)+'СЕТ СН'!$G$11+СВЦЭМ!$D$10+'СЕТ СН'!$G$5</f>
        <v>4649.1860032699997</v>
      </c>
      <c r="M63" s="37">
        <f>SUMIFS(СВЦЭМ!$D$34:$D$777,СВЦЭМ!$A$34:$A$777,$A63,СВЦЭМ!$B$34:$B$777,M$47)+'СЕТ СН'!$G$11+СВЦЭМ!$D$10+'СЕТ СН'!$G$5</f>
        <v>4653.5814940199998</v>
      </c>
      <c r="N63" s="37">
        <f>SUMIFS(СВЦЭМ!$D$34:$D$777,СВЦЭМ!$A$34:$A$777,$A63,СВЦЭМ!$B$34:$B$777,N$47)+'СЕТ СН'!$G$11+СВЦЭМ!$D$10+'СЕТ СН'!$G$5</f>
        <v>4659.1159981399996</v>
      </c>
      <c r="O63" s="37">
        <f>SUMIFS(СВЦЭМ!$D$34:$D$777,СВЦЭМ!$A$34:$A$777,$A63,СВЦЭМ!$B$34:$B$777,O$47)+'СЕТ СН'!$G$11+СВЦЭМ!$D$10+'СЕТ СН'!$G$5</f>
        <v>4694.4894302900002</v>
      </c>
      <c r="P63" s="37">
        <f>SUMIFS(СВЦЭМ!$D$34:$D$777,СВЦЭМ!$A$34:$A$777,$A63,СВЦЭМ!$B$34:$B$777,P$47)+'СЕТ СН'!$G$11+СВЦЭМ!$D$10+'СЕТ СН'!$G$5</f>
        <v>4649.5208239900003</v>
      </c>
      <c r="Q63" s="37">
        <f>SUMIFS(СВЦЭМ!$D$34:$D$777,СВЦЭМ!$A$34:$A$777,$A63,СВЦЭМ!$B$34:$B$777,Q$47)+'СЕТ СН'!$G$11+СВЦЭМ!$D$10+'СЕТ СН'!$G$5</f>
        <v>4625.8810275899996</v>
      </c>
      <c r="R63" s="37">
        <f>SUMIFS(СВЦЭМ!$D$34:$D$777,СВЦЭМ!$A$34:$A$777,$A63,СВЦЭМ!$B$34:$B$777,R$47)+'СЕТ СН'!$G$11+СВЦЭМ!$D$10+'СЕТ СН'!$G$5</f>
        <v>4661.7456064400003</v>
      </c>
      <c r="S63" s="37">
        <f>SUMIFS(СВЦЭМ!$D$34:$D$777,СВЦЭМ!$A$34:$A$777,$A63,СВЦЭМ!$B$34:$B$777,S$47)+'СЕТ СН'!$G$11+СВЦЭМ!$D$10+'СЕТ СН'!$G$5</f>
        <v>4726.4268746400003</v>
      </c>
      <c r="T63" s="37">
        <f>SUMIFS(СВЦЭМ!$D$34:$D$777,СВЦЭМ!$A$34:$A$777,$A63,СВЦЭМ!$B$34:$B$777,T$47)+'СЕТ СН'!$G$11+СВЦЭМ!$D$10+'СЕТ СН'!$G$5</f>
        <v>4724.6833147899997</v>
      </c>
      <c r="U63" s="37">
        <f>SUMIFS(СВЦЭМ!$D$34:$D$777,СВЦЭМ!$A$34:$A$777,$A63,СВЦЭМ!$B$34:$B$777,U$47)+'СЕТ СН'!$G$11+СВЦЭМ!$D$10+'СЕТ СН'!$G$5</f>
        <v>4714.1198664499998</v>
      </c>
      <c r="V63" s="37">
        <f>SUMIFS(СВЦЭМ!$D$34:$D$777,СВЦЭМ!$A$34:$A$777,$A63,СВЦЭМ!$B$34:$B$777,V$47)+'СЕТ СН'!$G$11+СВЦЭМ!$D$10+'СЕТ СН'!$G$5</f>
        <v>4729.4459979200001</v>
      </c>
      <c r="W63" s="37">
        <f>SUMIFS(СВЦЭМ!$D$34:$D$777,СВЦЭМ!$A$34:$A$777,$A63,СВЦЭМ!$B$34:$B$777,W$47)+'СЕТ СН'!$G$11+СВЦЭМ!$D$10+'СЕТ СН'!$G$5</f>
        <v>4751.3333340899999</v>
      </c>
      <c r="X63" s="37">
        <f>SUMIFS(СВЦЭМ!$D$34:$D$777,СВЦЭМ!$A$34:$A$777,$A63,СВЦЭМ!$B$34:$B$777,X$47)+'СЕТ СН'!$G$11+СВЦЭМ!$D$10+'СЕТ СН'!$G$5</f>
        <v>4696.3414393200001</v>
      </c>
      <c r="Y63" s="37">
        <f>SUMIFS(СВЦЭМ!$D$34:$D$777,СВЦЭМ!$A$34:$A$777,$A63,СВЦЭМ!$B$34:$B$777,Y$47)+'СЕТ СН'!$G$11+СВЦЭМ!$D$10+'СЕТ СН'!$G$5</f>
        <v>4780.2299145199995</v>
      </c>
    </row>
    <row r="64" spans="1:25" ht="15.75" x14ac:dyDescent="0.2">
      <c r="A64" s="36">
        <f t="shared" si="1"/>
        <v>42599</v>
      </c>
      <c r="B64" s="37">
        <f>SUMIFS(СВЦЭМ!$D$34:$D$777,СВЦЭМ!$A$34:$A$777,$A64,СВЦЭМ!$B$34:$B$777,B$47)+'СЕТ СН'!$G$11+СВЦЭМ!$D$10+'СЕТ СН'!$G$5</f>
        <v>4835.7241356899995</v>
      </c>
      <c r="C64" s="37">
        <f>SUMIFS(СВЦЭМ!$D$34:$D$777,СВЦЭМ!$A$34:$A$777,$A64,СВЦЭМ!$B$34:$B$777,C$47)+'СЕТ СН'!$G$11+СВЦЭМ!$D$10+'СЕТ СН'!$G$5</f>
        <v>4954.0529970600001</v>
      </c>
      <c r="D64" s="37">
        <f>SUMIFS(СВЦЭМ!$D$34:$D$777,СВЦЭМ!$A$34:$A$777,$A64,СВЦЭМ!$B$34:$B$777,D$47)+'СЕТ СН'!$G$11+СВЦЭМ!$D$10+'СЕТ СН'!$G$5</f>
        <v>5009.0848626200004</v>
      </c>
      <c r="E64" s="37">
        <f>SUMIFS(СВЦЭМ!$D$34:$D$777,СВЦЭМ!$A$34:$A$777,$A64,СВЦЭМ!$B$34:$B$777,E$47)+'СЕТ СН'!$G$11+СВЦЭМ!$D$10+'СЕТ СН'!$G$5</f>
        <v>5051.97640434</v>
      </c>
      <c r="F64" s="37">
        <f>SUMIFS(СВЦЭМ!$D$34:$D$777,СВЦЭМ!$A$34:$A$777,$A64,СВЦЭМ!$B$34:$B$777,F$47)+'СЕТ СН'!$G$11+СВЦЭМ!$D$10+'СЕТ СН'!$G$5</f>
        <v>5035.7304945899996</v>
      </c>
      <c r="G64" s="37">
        <f>SUMIFS(СВЦЭМ!$D$34:$D$777,СВЦЭМ!$A$34:$A$777,$A64,СВЦЭМ!$B$34:$B$777,G$47)+'СЕТ СН'!$G$11+СВЦЭМ!$D$10+'СЕТ СН'!$G$5</f>
        <v>5057.0889874200002</v>
      </c>
      <c r="H64" s="37">
        <f>SUMIFS(СВЦЭМ!$D$34:$D$777,СВЦЭМ!$A$34:$A$777,$A64,СВЦЭМ!$B$34:$B$777,H$47)+'СЕТ СН'!$G$11+СВЦЭМ!$D$10+'СЕТ СН'!$G$5</f>
        <v>4922.3222374199995</v>
      </c>
      <c r="I64" s="37">
        <f>SUMIFS(СВЦЭМ!$D$34:$D$777,СВЦЭМ!$A$34:$A$777,$A64,СВЦЭМ!$B$34:$B$777,I$47)+'СЕТ СН'!$G$11+СВЦЭМ!$D$10+'СЕТ СН'!$G$5</f>
        <v>4864.1166844099998</v>
      </c>
      <c r="J64" s="37">
        <f>SUMIFS(СВЦЭМ!$D$34:$D$777,СВЦЭМ!$A$34:$A$777,$A64,СВЦЭМ!$B$34:$B$777,J$47)+'СЕТ СН'!$G$11+СВЦЭМ!$D$10+'СЕТ СН'!$G$5</f>
        <v>4771.3364804100001</v>
      </c>
      <c r="K64" s="37">
        <f>SUMIFS(СВЦЭМ!$D$34:$D$777,СВЦЭМ!$A$34:$A$777,$A64,СВЦЭМ!$B$34:$B$777,K$47)+'СЕТ СН'!$G$11+СВЦЭМ!$D$10+'СЕТ СН'!$G$5</f>
        <v>4698.4576404199997</v>
      </c>
      <c r="L64" s="37">
        <f>SUMIFS(СВЦЭМ!$D$34:$D$777,СВЦЭМ!$A$34:$A$777,$A64,СВЦЭМ!$B$34:$B$777,L$47)+'СЕТ СН'!$G$11+СВЦЭМ!$D$10+'СЕТ СН'!$G$5</f>
        <v>4649.6862474099999</v>
      </c>
      <c r="M64" s="37">
        <f>SUMIFS(СВЦЭМ!$D$34:$D$777,СВЦЭМ!$A$34:$A$777,$A64,СВЦЭМ!$B$34:$B$777,M$47)+'СЕТ СН'!$G$11+СВЦЭМ!$D$10+'СЕТ СН'!$G$5</f>
        <v>4671.2440660699995</v>
      </c>
      <c r="N64" s="37">
        <f>SUMIFS(СВЦЭМ!$D$34:$D$777,СВЦЭМ!$A$34:$A$777,$A64,СВЦЭМ!$B$34:$B$777,N$47)+'СЕТ СН'!$G$11+СВЦЭМ!$D$10+'СЕТ СН'!$G$5</f>
        <v>4704.1454199999998</v>
      </c>
      <c r="O64" s="37">
        <f>SUMIFS(СВЦЭМ!$D$34:$D$777,СВЦЭМ!$A$34:$A$777,$A64,СВЦЭМ!$B$34:$B$777,O$47)+'СЕТ СН'!$G$11+СВЦЭМ!$D$10+'СЕТ СН'!$G$5</f>
        <v>4684.9917768300002</v>
      </c>
      <c r="P64" s="37">
        <f>SUMIFS(СВЦЭМ!$D$34:$D$777,СВЦЭМ!$A$34:$A$777,$A64,СВЦЭМ!$B$34:$B$777,P$47)+'СЕТ СН'!$G$11+СВЦЭМ!$D$10+'СЕТ СН'!$G$5</f>
        <v>4687.4890447600001</v>
      </c>
      <c r="Q64" s="37">
        <f>SUMIFS(СВЦЭМ!$D$34:$D$777,СВЦЭМ!$A$34:$A$777,$A64,СВЦЭМ!$B$34:$B$777,Q$47)+'СЕТ СН'!$G$11+СВЦЭМ!$D$10+'СЕТ СН'!$G$5</f>
        <v>4684.4155370600001</v>
      </c>
      <c r="R64" s="37">
        <f>SUMIFS(СВЦЭМ!$D$34:$D$777,СВЦЭМ!$A$34:$A$777,$A64,СВЦЭМ!$B$34:$B$777,R$47)+'СЕТ СН'!$G$11+СВЦЭМ!$D$10+'СЕТ СН'!$G$5</f>
        <v>4686.0149092199999</v>
      </c>
      <c r="S64" s="37">
        <f>SUMIFS(СВЦЭМ!$D$34:$D$777,СВЦЭМ!$A$34:$A$777,$A64,СВЦЭМ!$B$34:$B$777,S$47)+'СЕТ СН'!$G$11+СВЦЭМ!$D$10+'СЕТ СН'!$G$5</f>
        <v>4750.7406246</v>
      </c>
      <c r="T64" s="37">
        <f>SUMIFS(СВЦЭМ!$D$34:$D$777,СВЦЭМ!$A$34:$A$777,$A64,СВЦЭМ!$B$34:$B$777,T$47)+'СЕТ СН'!$G$11+СВЦЭМ!$D$10+'СЕТ СН'!$G$5</f>
        <v>4811.6285219700003</v>
      </c>
      <c r="U64" s="37">
        <f>SUMIFS(СВЦЭМ!$D$34:$D$777,СВЦЭМ!$A$34:$A$777,$A64,СВЦЭМ!$B$34:$B$777,U$47)+'СЕТ СН'!$G$11+СВЦЭМ!$D$10+'СЕТ СН'!$G$5</f>
        <v>4770.8150786799997</v>
      </c>
      <c r="V64" s="37">
        <f>SUMIFS(СВЦЭМ!$D$34:$D$777,СВЦЭМ!$A$34:$A$777,$A64,СВЦЭМ!$B$34:$B$777,V$47)+'СЕТ СН'!$G$11+СВЦЭМ!$D$10+'СЕТ СН'!$G$5</f>
        <v>4775.2100392900002</v>
      </c>
      <c r="W64" s="37">
        <f>SUMIFS(СВЦЭМ!$D$34:$D$777,СВЦЭМ!$A$34:$A$777,$A64,СВЦЭМ!$B$34:$B$777,W$47)+'СЕТ СН'!$G$11+СВЦЭМ!$D$10+'СЕТ СН'!$G$5</f>
        <v>4755.7132321199997</v>
      </c>
      <c r="X64" s="37">
        <f>SUMIFS(СВЦЭМ!$D$34:$D$777,СВЦЭМ!$A$34:$A$777,$A64,СВЦЭМ!$B$34:$B$777,X$47)+'СЕТ СН'!$G$11+СВЦЭМ!$D$10+'СЕТ СН'!$G$5</f>
        <v>4697.8262319699998</v>
      </c>
      <c r="Y64" s="37">
        <f>SUMIFS(СВЦЭМ!$D$34:$D$777,СВЦЭМ!$A$34:$A$777,$A64,СВЦЭМ!$B$34:$B$777,Y$47)+'СЕТ СН'!$G$11+СВЦЭМ!$D$10+'СЕТ СН'!$G$5</f>
        <v>4752.7389559000003</v>
      </c>
    </row>
    <row r="65" spans="1:26" ht="15.75" x14ac:dyDescent="0.2">
      <c r="A65" s="36">
        <f t="shared" si="1"/>
        <v>42600</v>
      </c>
      <c r="B65" s="37">
        <f>SUMIFS(СВЦЭМ!$D$34:$D$777,СВЦЭМ!$A$34:$A$777,$A65,СВЦЭМ!$B$34:$B$777,B$47)+'СЕТ СН'!$G$11+СВЦЭМ!$D$10+'СЕТ СН'!$G$5</f>
        <v>4712.4633895999996</v>
      </c>
      <c r="C65" s="37">
        <f>SUMIFS(СВЦЭМ!$D$34:$D$777,СВЦЭМ!$A$34:$A$777,$A65,СВЦЭМ!$B$34:$B$777,C$47)+'СЕТ СН'!$G$11+СВЦЭМ!$D$10+'СЕТ СН'!$G$5</f>
        <v>4793.6661116599998</v>
      </c>
      <c r="D65" s="37">
        <f>SUMIFS(СВЦЭМ!$D$34:$D$777,СВЦЭМ!$A$34:$A$777,$A65,СВЦЭМ!$B$34:$B$777,D$47)+'СЕТ СН'!$G$11+СВЦЭМ!$D$10+'СЕТ СН'!$G$5</f>
        <v>4865.3691038699999</v>
      </c>
      <c r="E65" s="37">
        <f>SUMIFS(СВЦЭМ!$D$34:$D$777,СВЦЭМ!$A$34:$A$777,$A65,СВЦЭМ!$B$34:$B$777,E$47)+'СЕТ СН'!$G$11+СВЦЭМ!$D$10+'СЕТ СН'!$G$5</f>
        <v>4884.6151137100005</v>
      </c>
      <c r="F65" s="37">
        <f>SUMIFS(СВЦЭМ!$D$34:$D$777,СВЦЭМ!$A$34:$A$777,$A65,СВЦЭМ!$B$34:$B$777,F$47)+'СЕТ СН'!$G$11+СВЦЭМ!$D$10+'СЕТ СН'!$G$5</f>
        <v>4953.4561408400004</v>
      </c>
      <c r="G65" s="37">
        <f>SUMIFS(СВЦЭМ!$D$34:$D$777,СВЦЭМ!$A$34:$A$777,$A65,СВЦЭМ!$B$34:$B$777,G$47)+'СЕТ СН'!$G$11+СВЦЭМ!$D$10+'СЕТ СН'!$G$5</f>
        <v>4914.6191838200002</v>
      </c>
      <c r="H65" s="37">
        <f>SUMIFS(СВЦЭМ!$D$34:$D$777,СВЦЭМ!$A$34:$A$777,$A65,СВЦЭМ!$B$34:$B$777,H$47)+'СЕТ СН'!$G$11+СВЦЭМ!$D$10+'СЕТ СН'!$G$5</f>
        <v>4967.6886195799998</v>
      </c>
      <c r="I65" s="37">
        <f>SUMIFS(СВЦЭМ!$D$34:$D$777,СВЦЭМ!$A$34:$A$777,$A65,СВЦЭМ!$B$34:$B$777,I$47)+'СЕТ СН'!$G$11+СВЦЭМ!$D$10+'СЕТ СН'!$G$5</f>
        <v>4824.54086689</v>
      </c>
      <c r="J65" s="37">
        <f>SUMIFS(СВЦЭМ!$D$34:$D$777,СВЦЭМ!$A$34:$A$777,$A65,СВЦЭМ!$B$34:$B$777,J$47)+'СЕТ СН'!$G$11+СВЦЭМ!$D$10+'СЕТ СН'!$G$5</f>
        <v>4723.9114540199998</v>
      </c>
      <c r="K65" s="37">
        <f>SUMIFS(СВЦЭМ!$D$34:$D$777,СВЦЭМ!$A$34:$A$777,$A65,СВЦЭМ!$B$34:$B$777,K$47)+'СЕТ СН'!$G$11+СВЦЭМ!$D$10+'СЕТ СН'!$G$5</f>
        <v>4617.7290892399997</v>
      </c>
      <c r="L65" s="37">
        <f>SUMIFS(СВЦЭМ!$D$34:$D$777,СВЦЭМ!$A$34:$A$777,$A65,СВЦЭМ!$B$34:$B$777,L$47)+'СЕТ СН'!$G$11+СВЦЭМ!$D$10+'СЕТ СН'!$G$5</f>
        <v>4570.7415299799995</v>
      </c>
      <c r="M65" s="37">
        <f>SUMIFS(СВЦЭМ!$D$34:$D$777,СВЦЭМ!$A$34:$A$777,$A65,СВЦЭМ!$B$34:$B$777,M$47)+'СЕТ СН'!$G$11+СВЦЭМ!$D$10+'СЕТ СН'!$G$5</f>
        <v>4596.8317054399995</v>
      </c>
      <c r="N65" s="37">
        <f>SUMIFS(СВЦЭМ!$D$34:$D$777,СВЦЭМ!$A$34:$A$777,$A65,СВЦЭМ!$B$34:$B$777,N$47)+'СЕТ СН'!$G$11+СВЦЭМ!$D$10+'СЕТ СН'!$G$5</f>
        <v>4573.3948608199998</v>
      </c>
      <c r="O65" s="37">
        <f>SUMIFS(СВЦЭМ!$D$34:$D$777,СВЦЭМ!$A$34:$A$777,$A65,СВЦЭМ!$B$34:$B$777,O$47)+'СЕТ СН'!$G$11+СВЦЭМ!$D$10+'СЕТ СН'!$G$5</f>
        <v>4574.1444951800004</v>
      </c>
      <c r="P65" s="37">
        <f>SUMIFS(СВЦЭМ!$D$34:$D$777,СВЦЭМ!$A$34:$A$777,$A65,СВЦЭМ!$B$34:$B$777,P$47)+'СЕТ СН'!$G$11+СВЦЭМ!$D$10+'СЕТ СН'!$G$5</f>
        <v>4570.1435117299998</v>
      </c>
      <c r="Q65" s="37">
        <f>SUMIFS(СВЦЭМ!$D$34:$D$777,СВЦЭМ!$A$34:$A$777,$A65,СВЦЭМ!$B$34:$B$777,Q$47)+'СЕТ СН'!$G$11+СВЦЭМ!$D$10+'СЕТ СН'!$G$5</f>
        <v>4537.6189993299995</v>
      </c>
      <c r="R65" s="37">
        <f>SUMIFS(СВЦЭМ!$D$34:$D$777,СВЦЭМ!$A$34:$A$777,$A65,СВЦЭМ!$B$34:$B$777,R$47)+'СЕТ СН'!$G$11+СВЦЭМ!$D$10+'СЕТ СН'!$G$5</f>
        <v>4564.3287995199998</v>
      </c>
      <c r="S65" s="37">
        <f>SUMIFS(СВЦЭМ!$D$34:$D$777,СВЦЭМ!$A$34:$A$777,$A65,СВЦЭМ!$B$34:$B$777,S$47)+'СЕТ СН'!$G$11+СВЦЭМ!$D$10+'СЕТ СН'!$G$5</f>
        <v>4561.7606615499999</v>
      </c>
      <c r="T65" s="37">
        <f>SUMIFS(СВЦЭМ!$D$34:$D$777,СВЦЭМ!$A$34:$A$777,$A65,СВЦЭМ!$B$34:$B$777,T$47)+'СЕТ СН'!$G$11+СВЦЭМ!$D$10+'СЕТ СН'!$G$5</f>
        <v>4543.8296701600002</v>
      </c>
      <c r="U65" s="37">
        <f>SUMIFS(СВЦЭМ!$D$34:$D$777,СВЦЭМ!$A$34:$A$777,$A65,СВЦЭМ!$B$34:$B$777,U$47)+'СЕТ СН'!$G$11+СВЦЭМ!$D$10+'СЕТ СН'!$G$5</f>
        <v>4545.6846207799999</v>
      </c>
      <c r="V65" s="37">
        <f>SUMIFS(СВЦЭМ!$D$34:$D$777,СВЦЭМ!$A$34:$A$777,$A65,СВЦЭМ!$B$34:$B$777,V$47)+'СЕТ СН'!$G$11+СВЦЭМ!$D$10+'СЕТ СН'!$G$5</f>
        <v>4570.54152187</v>
      </c>
      <c r="W65" s="37">
        <f>SUMIFS(СВЦЭМ!$D$34:$D$777,СВЦЭМ!$A$34:$A$777,$A65,СВЦЭМ!$B$34:$B$777,W$47)+'СЕТ СН'!$G$11+СВЦЭМ!$D$10+'СЕТ СН'!$G$5</f>
        <v>4589.7367843800002</v>
      </c>
      <c r="X65" s="37">
        <f>SUMIFS(СВЦЭМ!$D$34:$D$777,СВЦЭМ!$A$34:$A$777,$A65,СВЦЭМ!$B$34:$B$777,X$47)+'СЕТ СН'!$G$11+СВЦЭМ!$D$10+'СЕТ СН'!$G$5</f>
        <v>4547.8994500500003</v>
      </c>
      <c r="Y65" s="37">
        <f>SUMIFS(СВЦЭМ!$D$34:$D$777,СВЦЭМ!$A$34:$A$777,$A65,СВЦЭМ!$B$34:$B$777,Y$47)+'СЕТ СН'!$G$11+СВЦЭМ!$D$10+'СЕТ СН'!$G$5</f>
        <v>4605.4962279000001</v>
      </c>
    </row>
    <row r="66" spans="1:26" ht="15.75" x14ac:dyDescent="0.2">
      <c r="A66" s="36">
        <f t="shared" si="1"/>
        <v>42601</v>
      </c>
      <c r="B66" s="37">
        <f>SUMIFS(СВЦЭМ!$D$34:$D$777,СВЦЭМ!$A$34:$A$777,$A66,СВЦЭМ!$B$34:$B$777,B$47)+'СЕТ СН'!$G$11+СВЦЭМ!$D$10+'СЕТ СН'!$G$5</f>
        <v>4702.7469166199999</v>
      </c>
      <c r="C66" s="37">
        <f>SUMIFS(СВЦЭМ!$D$34:$D$777,СВЦЭМ!$A$34:$A$777,$A66,СВЦЭМ!$B$34:$B$777,C$47)+'СЕТ СН'!$G$11+СВЦЭМ!$D$10+'СЕТ СН'!$G$5</f>
        <v>4764.9146001500003</v>
      </c>
      <c r="D66" s="37">
        <f>SUMIFS(СВЦЭМ!$D$34:$D$777,СВЦЭМ!$A$34:$A$777,$A66,СВЦЭМ!$B$34:$B$777,D$47)+'СЕТ СН'!$G$11+СВЦЭМ!$D$10+'СЕТ СН'!$G$5</f>
        <v>4811.5227467999994</v>
      </c>
      <c r="E66" s="37">
        <f>SUMIFS(СВЦЭМ!$D$34:$D$777,СВЦЭМ!$A$34:$A$777,$A66,СВЦЭМ!$B$34:$B$777,E$47)+'СЕТ СН'!$G$11+СВЦЭМ!$D$10+'СЕТ СН'!$G$5</f>
        <v>4809.4778709100001</v>
      </c>
      <c r="F66" s="37">
        <f>SUMIFS(СВЦЭМ!$D$34:$D$777,СВЦЭМ!$A$34:$A$777,$A66,СВЦЭМ!$B$34:$B$777,F$47)+'СЕТ СН'!$G$11+СВЦЭМ!$D$10+'СЕТ СН'!$G$5</f>
        <v>4826.8485535999998</v>
      </c>
      <c r="G66" s="37">
        <f>SUMIFS(СВЦЭМ!$D$34:$D$777,СВЦЭМ!$A$34:$A$777,$A66,СВЦЭМ!$B$34:$B$777,G$47)+'СЕТ СН'!$G$11+СВЦЭМ!$D$10+'СЕТ СН'!$G$5</f>
        <v>4813.8876785000002</v>
      </c>
      <c r="H66" s="37">
        <f>SUMIFS(СВЦЭМ!$D$34:$D$777,СВЦЭМ!$A$34:$A$777,$A66,СВЦЭМ!$B$34:$B$777,H$47)+'СЕТ СН'!$G$11+СВЦЭМ!$D$10+'СЕТ СН'!$G$5</f>
        <v>4786.9587706000002</v>
      </c>
      <c r="I66" s="37">
        <f>SUMIFS(СВЦЭМ!$D$34:$D$777,СВЦЭМ!$A$34:$A$777,$A66,СВЦЭМ!$B$34:$B$777,I$47)+'СЕТ СН'!$G$11+СВЦЭМ!$D$10+'СЕТ СН'!$G$5</f>
        <v>4708.9871131999998</v>
      </c>
      <c r="J66" s="37">
        <f>SUMIFS(СВЦЭМ!$D$34:$D$777,СВЦЭМ!$A$34:$A$777,$A66,СВЦЭМ!$B$34:$B$777,J$47)+'СЕТ СН'!$G$11+СВЦЭМ!$D$10+'СЕТ СН'!$G$5</f>
        <v>4639.8691713999997</v>
      </c>
      <c r="K66" s="37">
        <f>SUMIFS(СВЦЭМ!$D$34:$D$777,СВЦЭМ!$A$34:$A$777,$A66,СВЦЭМ!$B$34:$B$777,K$47)+'СЕТ СН'!$G$11+СВЦЭМ!$D$10+'СЕТ СН'!$G$5</f>
        <v>4558.1980397099996</v>
      </c>
      <c r="L66" s="37">
        <f>SUMIFS(СВЦЭМ!$D$34:$D$777,СВЦЭМ!$A$34:$A$777,$A66,СВЦЭМ!$B$34:$B$777,L$47)+'СЕТ СН'!$G$11+СВЦЭМ!$D$10+'СЕТ СН'!$G$5</f>
        <v>4533.96140096</v>
      </c>
      <c r="M66" s="37">
        <f>SUMIFS(СВЦЭМ!$D$34:$D$777,СВЦЭМ!$A$34:$A$777,$A66,СВЦЭМ!$B$34:$B$777,M$47)+'СЕТ СН'!$G$11+СВЦЭМ!$D$10+'СЕТ СН'!$G$5</f>
        <v>4670.9158366700003</v>
      </c>
      <c r="N66" s="37">
        <f>SUMIFS(СВЦЭМ!$D$34:$D$777,СВЦЭМ!$A$34:$A$777,$A66,СВЦЭМ!$B$34:$B$777,N$47)+'СЕТ СН'!$G$11+СВЦЭМ!$D$10+'СЕТ СН'!$G$5</f>
        <v>4670.20095829</v>
      </c>
      <c r="O66" s="37">
        <f>SUMIFS(СВЦЭМ!$D$34:$D$777,СВЦЭМ!$A$34:$A$777,$A66,СВЦЭМ!$B$34:$B$777,O$47)+'СЕТ СН'!$G$11+СВЦЭМ!$D$10+'СЕТ СН'!$G$5</f>
        <v>4685.5599374699996</v>
      </c>
      <c r="P66" s="37">
        <f>SUMIFS(СВЦЭМ!$D$34:$D$777,СВЦЭМ!$A$34:$A$777,$A66,СВЦЭМ!$B$34:$B$777,P$47)+'СЕТ СН'!$G$11+СВЦЭМ!$D$10+'СЕТ СН'!$G$5</f>
        <v>4710.0366818599996</v>
      </c>
      <c r="Q66" s="37">
        <f>SUMIFS(СВЦЭМ!$D$34:$D$777,СВЦЭМ!$A$34:$A$777,$A66,СВЦЭМ!$B$34:$B$777,Q$47)+'СЕТ СН'!$G$11+СВЦЭМ!$D$10+'СЕТ СН'!$G$5</f>
        <v>4880.17009177</v>
      </c>
      <c r="R66" s="37">
        <f>SUMIFS(СВЦЭМ!$D$34:$D$777,СВЦЭМ!$A$34:$A$777,$A66,СВЦЭМ!$B$34:$B$777,R$47)+'СЕТ СН'!$G$11+СВЦЭМ!$D$10+'СЕТ СН'!$G$5</f>
        <v>4682.5803180800003</v>
      </c>
      <c r="S66" s="37">
        <f>SUMIFS(СВЦЭМ!$D$34:$D$777,СВЦЭМ!$A$34:$A$777,$A66,СВЦЭМ!$B$34:$B$777,S$47)+'СЕТ СН'!$G$11+СВЦЭМ!$D$10+'СЕТ СН'!$G$5</f>
        <v>4606.7281148000002</v>
      </c>
      <c r="T66" s="37">
        <f>SUMIFS(СВЦЭМ!$D$34:$D$777,СВЦЭМ!$A$34:$A$777,$A66,СВЦЭМ!$B$34:$B$777,T$47)+'СЕТ СН'!$G$11+СВЦЭМ!$D$10+'СЕТ СН'!$G$5</f>
        <v>4582.8087892499998</v>
      </c>
      <c r="U66" s="37">
        <f>SUMIFS(СВЦЭМ!$D$34:$D$777,СВЦЭМ!$A$34:$A$777,$A66,СВЦЭМ!$B$34:$B$777,U$47)+'СЕТ СН'!$G$11+СВЦЭМ!$D$10+'СЕТ СН'!$G$5</f>
        <v>4581.2201933100005</v>
      </c>
      <c r="V66" s="37">
        <f>SUMIFS(СВЦЭМ!$D$34:$D$777,СВЦЭМ!$A$34:$A$777,$A66,СВЦЭМ!$B$34:$B$777,V$47)+'СЕТ СН'!$G$11+СВЦЭМ!$D$10+'СЕТ СН'!$G$5</f>
        <v>4605.8537709900002</v>
      </c>
      <c r="W66" s="37">
        <f>SUMIFS(СВЦЭМ!$D$34:$D$777,СВЦЭМ!$A$34:$A$777,$A66,СВЦЭМ!$B$34:$B$777,W$47)+'СЕТ СН'!$G$11+СВЦЭМ!$D$10+'СЕТ СН'!$G$5</f>
        <v>4582.7979285399997</v>
      </c>
      <c r="X66" s="37">
        <f>SUMIFS(СВЦЭМ!$D$34:$D$777,СВЦЭМ!$A$34:$A$777,$A66,СВЦЭМ!$B$34:$B$777,X$47)+'СЕТ СН'!$G$11+СВЦЭМ!$D$10+'СЕТ СН'!$G$5</f>
        <v>4539.7652084499996</v>
      </c>
      <c r="Y66" s="37">
        <f>SUMIFS(СВЦЭМ!$D$34:$D$777,СВЦЭМ!$A$34:$A$777,$A66,СВЦЭМ!$B$34:$B$777,Y$47)+'СЕТ СН'!$G$11+СВЦЭМ!$D$10+'СЕТ СН'!$G$5</f>
        <v>4578.4672678500001</v>
      </c>
    </row>
    <row r="67" spans="1:26" ht="15.75" x14ac:dyDescent="0.2">
      <c r="A67" s="36">
        <f t="shared" si="1"/>
        <v>42602</v>
      </c>
      <c r="B67" s="37">
        <f>SUMIFS(СВЦЭМ!$D$34:$D$777,СВЦЭМ!$A$34:$A$777,$A67,СВЦЭМ!$B$34:$B$777,B$47)+'СЕТ СН'!$G$11+СВЦЭМ!$D$10+'СЕТ СН'!$G$5</f>
        <v>4608.7714783700003</v>
      </c>
      <c r="C67" s="37">
        <f>SUMIFS(СВЦЭМ!$D$34:$D$777,СВЦЭМ!$A$34:$A$777,$A67,СВЦЭМ!$B$34:$B$777,C$47)+'СЕТ СН'!$G$11+СВЦЭМ!$D$10+'СЕТ СН'!$G$5</f>
        <v>4611.5560119499996</v>
      </c>
      <c r="D67" s="37">
        <f>SUMIFS(СВЦЭМ!$D$34:$D$777,СВЦЭМ!$A$34:$A$777,$A67,СВЦЭМ!$B$34:$B$777,D$47)+'СЕТ СН'!$G$11+СВЦЭМ!$D$10+'СЕТ СН'!$G$5</f>
        <v>4634.3221213199995</v>
      </c>
      <c r="E67" s="37">
        <f>SUMIFS(СВЦЭМ!$D$34:$D$777,СВЦЭМ!$A$34:$A$777,$A67,СВЦЭМ!$B$34:$B$777,E$47)+'СЕТ СН'!$G$11+СВЦЭМ!$D$10+'СЕТ СН'!$G$5</f>
        <v>4647.8043787200004</v>
      </c>
      <c r="F67" s="37">
        <f>SUMIFS(СВЦЭМ!$D$34:$D$777,СВЦЭМ!$A$34:$A$777,$A67,СВЦЭМ!$B$34:$B$777,F$47)+'СЕТ СН'!$G$11+СВЦЭМ!$D$10+'СЕТ СН'!$G$5</f>
        <v>4663.1141244999999</v>
      </c>
      <c r="G67" s="37">
        <f>SUMIFS(СВЦЭМ!$D$34:$D$777,СВЦЭМ!$A$34:$A$777,$A67,СВЦЭМ!$B$34:$B$777,G$47)+'СЕТ СН'!$G$11+СВЦЭМ!$D$10+'СЕТ СН'!$G$5</f>
        <v>4652.8235609200001</v>
      </c>
      <c r="H67" s="37">
        <f>SUMIFS(СВЦЭМ!$D$34:$D$777,СВЦЭМ!$A$34:$A$777,$A67,СВЦЭМ!$B$34:$B$777,H$47)+'СЕТ СН'!$G$11+СВЦЭМ!$D$10+'СЕТ СН'!$G$5</f>
        <v>4658.9185981999999</v>
      </c>
      <c r="I67" s="37">
        <f>SUMIFS(СВЦЭМ!$D$34:$D$777,СВЦЭМ!$A$34:$A$777,$A67,СВЦЭМ!$B$34:$B$777,I$47)+'СЕТ СН'!$G$11+СВЦЭМ!$D$10+'СЕТ СН'!$G$5</f>
        <v>4689.4179928499998</v>
      </c>
      <c r="J67" s="37">
        <f>SUMIFS(СВЦЭМ!$D$34:$D$777,СВЦЭМ!$A$34:$A$777,$A67,СВЦЭМ!$B$34:$B$777,J$47)+'СЕТ СН'!$G$11+СВЦЭМ!$D$10+'СЕТ СН'!$G$5</f>
        <v>4658.8752016799999</v>
      </c>
      <c r="K67" s="37">
        <f>SUMIFS(СВЦЭМ!$D$34:$D$777,СВЦЭМ!$A$34:$A$777,$A67,СВЦЭМ!$B$34:$B$777,K$47)+'СЕТ СН'!$G$11+СВЦЭМ!$D$10+'СЕТ СН'!$G$5</f>
        <v>4612.9277998300004</v>
      </c>
      <c r="L67" s="37">
        <f>SUMIFS(СВЦЭМ!$D$34:$D$777,СВЦЭМ!$A$34:$A$777,$A67,СВЦЭМ!$B$34:$B$777,L$47)+'СЕТ СН'!$G$11+СВЦЭМ!$D$10+'СЕТ СН'!$G$5</f>
        <v>4623.7493239100004</v>
      </c>
      <c r="M67" s="37">
        <f>SUMIFS(СВЦЭМ!$D$34:$D$777,СВЦЭМ!$A$34:$A$777,$A67,СВЦЭМ!$B$34:$B$777,M$47)+'СЕТ СН'!$G$11+СВЦЭМ!$D$10+'СЕТ СН'!$G$5</f>
        <v>4724.6630605399996</v>
      </c>
      <c r="N67" s="37">
        <f>SUMIFS(СВЦЭМ!$D$34:$D$777,СВЦЭМ!$A$34:$A$777,$A67,СВЦЭМ!$B$34:$B$777,N$47)+'СЕТ СН'!$G$11+СВЦЭМ!$D$10+'СЕТ СН'!$G$5</f>
        <v>4715.6216718899996</v>
      </c>
      <c r="O67" s="37">
        <f>SUMIFS(СВЦЭМ!$D$34:$D$777,СВЦЭМ!$A$34:$A$777,$A67,СВЦЭМ!$B$34:$B$777,O$47)+'СЕТ СН'!$G$11+СВЦЭМ!$D$10+'СЕТ СН'!$G$5</f>
        <v>4713.60432812</v>
      </c>
      <c r="P67" s="37">
        <f>SUMIFS(СВЦЭМ!$D$34:$D$777,СВЦЭМ!$A$34:$A$777,$A67,СВЦЭМ!$B$34:$B$777,P$47)+'СЕТ СН'!$G$11+СВЦЭМ!$D$10+'СЕТ СН'!$G$5</f>
        <v>4785.3428367199995</v>
      </c>
      <c r="Q67" s="37">
        <f>SUMIFS(СВЦЭМ!$D$34:$D$777,СВЦЭМ!$A$34:$A$777,$A67,СВЦЭМ!$B$34:$B$777,Q$47)+'СЕТ СН'!$G$11+СВЦЭМ!$D$10+'СЕТ СН'!$G$5</f>
        <v>4844.13956426</v>
      </c>
      <c r="R67" s="37">
        <f>SUMIFS(СВЦЭМ!$D$34:$D$777,СВЦЭМ!$A$34:$A$777,$A67,СВЦЭМ!$B$34:$B$777,R$47)+'СЕТ СН'!$G$11+СВЦЭМ!$D$10+'СЕТ СН'!$G$5</f>
        <v>5077.0980115399998</v>
      </c>
      <c r="S67" s="37">
        <f>SUMIFS(СВЦЭМ!$D$34:$D$777,СВЦЭМ!$A$34:$A$777,$A67,СВЦЭМ!$B$34:$B$777,S$47)+'СЕТ СН'!$G$11+СВЦЭМ!$D$10+'СЕТ СН'!$G$5</f>
        <v>5018.1762376999995</v>
      </c>
      <c r="T67" s="37">
        <f>SUMIFS(СВЦЭМ!$D$34:$D$777,СВЦЭМ!$A$34:$A$777,$A67,СВЦЭМ!$B$34:$B$777,T$47)+'СЕТ СН'!$G$11+СВЦЭМ!$D$10+'СЕТ СН'!$G$5</f>
        <v>5009.6500937500005</v>
      </c>
      <c r="U67" s="37">
        <f>SUMIFS(СВЦЭМ!$D$34:$D$777,СВЦЭМ!$A$34:$A$777,$A67,СВЦЭМ!$B$34:$B$777,U$47)+'СЕТ СН'!$G$11+СВЦЭМ!$D$10+'СЕТ СН'!$G$5</f>
        <v>5064.0825775499998</v>
      </c>
      <c r="V67" s="37">
        <f>SUMIFS(СВЦЭМ!$D$34:$D$777,СВЦЭМ!$A$34:$A$777,$A67,СВЦЭМ!$B$34:$B$777,V$47)+'СЕТ СН'!$G$11+СВЦЭМ!$D$10+'СЕТ СН'!$G$5</f>
        <v>5124.5841992099995</v>
      </c>
      <c r="W67" s="37">
        <f>SUMIFS(СВЦЭМ!$D$34:$D$777,СВЦЭМ!$A$34:$A$777,$A67,СВЦЭМ!$B$34:$B$777,W$47)+'СЕТ СН'!$G$11+СВЦЭМ!$D$10+'СЕТ СН'!$G$5</f>
        <v>5101.8308859200006</v>
      </c>
      <c r="X67" s="37">
        <f>SUMIFS(СВЦЭМ!$D$34:$D$777,СВЦЭМ!$A$34:$A$777,$A67,СВЦЭМ!$B$34:$B$777,X$47)+'СЕТ СН'!$G$11+СВЦЭМ!$D$10+'СЕТ СН'!$G$5</f>
        <v>5076.8002493599997</v>
      </c>
      <c r="Y67" s="37">
        <f>SUMIFS(СВЦЭМ!$D$34:$D$777,СВЦЭМ!$A$34:$A$777,$A67,СВЦЭМ!$B$34:$B$777,Y$47)+'СЕТ СН'!$G$11+СВЦЭМ!$D$10+'СЕТ СН'!$G$5</f>
        <v>5146.9499005399994</v>
      </c>
    </row>
    <row r="68" spans="1:26" ht="15.75" x14ac:dyDescent="0.2">
      <c r="A68" s="36">
        <f t="shared" si="1"/>
        <v>42603</v>
      </c>
      <c r="B68" s="37">
        <f>SUMIFS(СВЦЭМ!$D$34:$D$777,СВЦЭМ!$A$34:$A$777,$A68,СВЦЭМ!$B$34:$B$777,B$47)+'СЕТ СН'!$G$11+СВЦЭМ!$D$10+'СЕТ СН'!$G$5</f>
        <v>5313.4339572700001</v>
      </c>
      <c r="C68" s="37">
        <f>SUMIFS(СВЦЭМ!$D$34:$D$777,СВЦЭМ!$A$34:$A$777,$A68,СВЦЭМ!$B$34:$B$777,C$47)+'СЕТ СН'!$G$11+СВЦЭМ!$D$10+'СЕТ СН'!$G$5</f>
        <v>5153.5000108300001</v>
      </c>
      <c r="D68" s="37">
        <f>SUMIFS(СВЦЭМ!$D$34:$D$777,СВЦЭМ!$A$34:$A$777,$A68,СВЦЭМ!$B$34:$B$777,D$47)+'СЕТ СН'!$G$11+СВЦЭМ!$D$10+'СЕТ СН'!$G$5</f>
        <v>5328.1676178199996</v>
      </c>
      <c r="E68" s="37">
        <f>SUMIFS(СВЦЭМ!$D$34:$D$777,СВЦЭМ!$A$34:$A$777,$A68,СВЦЭМ!$B$34:$B$777,E$47)+'СЕТ СН'!$G$11+СВЦЭМ!$D$10+'СЕТ СН'!$G$5</f>
        <v>5236.6063735299995</v>
      </c>
      <c r="F68" s="37">
        <f>SUMIFS(СВЦЭМ!$D$34:$D$777,СВЦЭМ!$A$34:$A$777,$A68,СВЦЭМ!$B$34:$B$777,F$47)+'СЕТ СН'!$G$11+СВЦЭМ!$D$10+'СЕТ СН'!$G$5</f>
        <v>5056.1311710099999</v>
      </c>
      <c r="G68" s="37">
        <f>SUMIFS(СВЦЭМ!$D$34:$D$777,СВЦЭМ!$A$34:$A$777,$A68,СВЦЭМ!$B$34:$B$777,G$47)+'СЕТ СН'!$G$11+СВЦЭМ!$D$10+'СЕТ СН'!$G$5</f>
        <v>4991.0797088899999</v>
      </c>
      <c r="H68" s="37">
        <f>SUMIFS(СВЦЭМ!$D$34:$D$777,СВЦЭМ!$A$34:$A$777,$A68,СВЦЭМ!$B$34:$B$777,H$47)+'СЕТ СН'!$G$11+СВЦЭМ!$D$10+'СЕТ СН'!$G$5</f>
        <v>4969.2472982600002</v>
      </c>
      <c r="I68" s="37">
        <f>SUMIFS(СВЦЭМ!$D$34:$D$777,СВЦЭМ!$A$34:$A$777,$A68,СВЦЭМ!$B$34:$B$777,I$47)+'СЕТ СН'!$G$11+СВЦЭМ!$D$10+'СЕТ СН'!$G$5</f>
        <v>4929.5808400200003</v>
      </c>
      <c r="J68" s="37">
        <f>SUMIFS(СВЦЭМ!$D$34:$D$777,СВЦЭМ!$A$34:$A$777,$A68,СВЦЭМ!$B$34:$B$777,J$47)+'СЕТ СН'!$G$11+СВЦЭМ!$D$10+'СЕТ СН'!$G$5</f>
        <v>4835.8999028099997</v>
      </c>
      <c r="K68" s="37">
        <f>SUMIFS(СВЦЭМ!$D$34:$D$777,СВЦЭМ!$A$34:$A$777,$A68,СВЦЭМ!$B$34:$B$777,K$47)+'СЕТ СН'!$G$11+СВЦЭМ!$D$10+'СЕТ СН'!$G$5</f>
        <v>4669.91725632</v>
      </c>
      <c r="L68" s="37">
        <f>SUMIFS(СВЦЭМ!$D$34:$D$777,СВЦЭМ!$A$34:$A$777,$A68,СВЦЭМ!$B$34:$B$777,L$47)+'СЕТ СН'!$G$11+СВЦЭМ!$D$10+'СЕТ СН'!$G$5</f>
        <v>4636.6088936799997</v>
      </c>
      <c r="M68" s="37">
        <f>SUMIFS(СВЦЭМ!$D$34:$D$777,СВЦЭМ!$A$34:$A$777,$A68,СВЦЭМ!$B$34:$B$777,M$47)+'СЕТ СН'!$G$11+СВЦЭМ!$D$10+'СЕТ СН'!$G$5</f>
        <v>4689.23064307</v>
      </c>
      <c r="N68" s="37">
        <f>SUMIFS(СВЦЭМ!$D$34:$D$777,СВЦЭМ!$A$34:$A$777,$A68,СВЦЭМ!$B$34:$B$777,N$47)+'СЕТ СН'!$G$11+СВЦЭМ!$D$10+'СЕТ СН'!$G$5</f>
        <v>4697.7685871900003</v>
      </c>
      <c r="O68" s="37">
        <f>SUMIFS(СВЦЭМ!$D$34:$D$777,СВЦЭМ!$A$34:$A$777,$A68,СВЦЭМ!$B$34:$B$777,O$47)+'СЕТ СН'!$G$11+СВЦЭМ!$D$10+'СЕТ СН'!$G$5</f>
        <v>4737.9600525899996</v>
      </c>
      <c r="P68" s="37">
        <f>SUMIFS(СВЦЭМ!$D$34:$D$777,СВЦЭМ!$A$34:$A$777,$A68,СВЦЭМ!$B$34:$B$777,P$47)+'СЕТ СН'!$G$11+СВЦЭМ!$D$10+'СЕТ СН'!$G$5</f>
        <v>4733.5008246199995</v>
      </c>
      <c r="Q68" s="37">
        <f>SUMIFS(СВЦЭМ!$D$34:$D$777,СВЦЭМ!$A$34:$A$777,$A68,СВЦЭМ!$B$34:$B$777,Q$47)+'СЕТ СН'!$G$11+СВЦЭМ!$D$10+'СЕТ СН'!$G$5</f>
        <v>4728.0741985100003</v>
      </c>
      <c r="R68" s="37">
        <f>SUMIFS(СВЦЭМ!$D$34:$D$777,СВЦЭМ!$A$34:$A$777,$A68,СВЦЭМ!$B$34:$B$777,R$47)+'СЕТ СН'!$G$11+СВЦЭМ!$D$10+'СЕТ СН'!$G$5</f>
        <v>4793.7771236299996</v>
      </c>
      <c r="S68" s="37">
        <f>SUMIFS(СВЦЭМ!$D$34:$D$777,СВЦЭМ!$A$34:$A$777,$A68,СВЦЭМ!$B$34:$B$777,S$47)+'СЕТ СН'!$G$11+СВЦЭМ!$D$10+'СЕТ СН'!$G$5</f>
        <v>4797.9539862399997</v>
      </c>
      <c r="T68" s="37">
        <f>SUMIFS(СВЦЭМ!$D$34:$D$777,СВЦЭМ!$A$34:$A$777,$A68,СВЦЭМ!$B$34:$B$777,T$47)+'СЕТ СН'!$G$11+СВЦЭМ!$D$10+'СЕТ СН'!$G$5</f>
        <v>4781.9033089699997</v>
      </c>
      <c r="U68" s="37">
        <f>SUMIFS(СВЦЭМ!$D$34:$D$777,СВЦЭМ!$A$34:$A$777,$A68,СВЦЭМ!$B$34:$B$777,U$47)+'СЕТ СН'!$G$11+СВЦЭМ!$D$10+'СЕТ СН'!$G$5</f>
        <v>4775.1836883100004</v>
      </c>
      <c r="V68" s="37">
        <f>SUMIFS(СВЦЭМ!$D$34:$D$777,СВЦЭМ!$A$34:$A$777,$A68,СВЦЭМ!$B$34:$B$777,V$47)+'СЕТ СН'!$G$11+СВЦЭМ!$D$10+'СЕТ СН'!$G$5</f>
        <v>4770.0739611999998</v>
      </c>
      <c r="W68" s="37">
        <f>SUMIFS(СВЦЭМ!$D$34:$D$777,СВЦЭМ!$A$34:$A$777,$A68,СВЦЭМ!$B$34:$B$777,W$47)+'СЕТ СН'!$G$11+СВЦЭМ!$D$10+'СЕТ СН'!$G$5</f>
        <v>4830.4431894299996</v>
      </c>
      <c r="X68" s="37">
        <f>SUMIFS(СВЦЭМ!$D$34:$D$777,СВЦЭМ!$A$34:$A$777,$A68,СВЦЭМ!$B$34:$B$777,X$47)+'СЕТ СН'!$G$11+СВЦЭМ!$D$10+'СЕТ СН'!$G$5</f>
        <v>4742.91243063</v>
      </c>
      <c r="Y68" s="37">
        <f>SUMIFS(СВЦЭМ!$D$34:$D$777,СВЦЭМ!$A$34:$A$777,$A68,СВЦЭМ!$B$34:$B$777,Y$47)+'СЕТ СН'!$G$11+СВЦЭМ!$D$10+'СЕТ СН'!$G$5</f>
        <v>4718.0466323099999</v>
      </c>
    </row>
    <row r="69" spans="1:26" ht="15.75" x14ac:dyDescent="0.2">
      <c r="A69" s="36">
        <f t="shared" si="1"/>
        <v>42604</v>
      </c>
      <c r="B69" s="37">
        <f>SUMIFS(СВЦЭМ!$D$34:$D$777,СВЦЭМ!$A$34:$A$777,$A69,СВЦЭМ!$B$34:$B$777,B$47)+'СЕТ СН'!$G$11+СВЦЭМ!$D$10+'СЕТ СН'!$G$5</f>
        <v>4738.2373328900003</v>
      </c>
      <c r="C69" s="37">
        <f>SUMIFS(СВЦЭМ!$D$34:$D$777,СВЦЭМ!$A$34:$A$777,$A69,СВЦЭМ!$B$34:$B$777,C$47)+'СЕТ СН'!$G$11+СВЦЭМ!$D$10+'СЕТ СН'!$G$5</f>
        <v>4808.4063727100001</v>
      </c>
      <c r="D69" s="37">
        <f>SUMIFS(СВЦЭМ!$D$34:$D$777,СВЦЭМ!$A$34:$A$777,$A69,СВЦЭМ!$B$34:$B$777,D$47)+'СЕТ СН'!$G$11+СВЦЭМ!$D$10+'СЕТ СН'!$G$5</f>
        <v>4872.7767906499994</v>
      </c>
      <c r="E69" s="37">
        <f>SUMIFS(СВЦЭМ!$D$34:$D$777,СВЦЭМ!$A$34:$A$777,$A69,СВЦЭМ!$B$34:$B$777,E$47)+'СЕТ СН'!$G$11+СВЦЭМ!$D$10+'СЕТ СН'!$G$5</f>
        <v>4855.6794508799994</v>
      </c>
      <c r="F69" s="37">
        <f>SUMIFS(СВЦЭМ!$D$34:$D$777,СВЦЭМ!$A$34:$A$777,$A69,СВЦЭМ!$B$34:$B$777,F$47)+'СЕТ СН'!$G$11+СВЦЭМ!$D$10+'СЕТ СН'!$G$5</f>
        <v>4826.2405688600002</v>
      </c>
      <c r="G69" s="37">
        <f>SUMIFS(СВЦЭМ!$D$34:$D$777,СВЦЭМ!$A$34:$A$777,$A69,СВЦЭМ!$B$34:$B$777,G$47)+'СЕТ СН'!$G$11+СВЦЭМ!$D$10+'СЕТ СН'!$G$5</f>
        <v>4791.9312897099999</v>
      </c>
      <c r="H69" s="37">
        <f>SUMIFS(СВЦЭМ!$D$34:$D$777,СВЦЭМ!$A$34:$A$777,$A69,СВЦЭМ!$B$34:$B$777,H$47)+'СЕТ СН'!$G$11+СВЦЭМ!$D$10+'СЕТ СН'!$G$5</f>
        <v>4712.9153445700003</v>
      </c>
      <c r="I69" s="37">
        <f>SUMIFS(СВЦЭМ!$D$34:$D$777,СВЦЭМ!$A$34:$A$777,$A69,СВЦЭМ!$B$34:$B$777,I$47)+'СЕТ СН'!$G$11+СВЦЭМ!$D$10+'СЕТ СН'!$G$5</f>
        <v>4701.5110948199999</v>
      </c>
      <c r="J69" s="37">
        <f>SUMIFS(СВЦЭМ!$D$34:$D$777,СВЦЭМ!$A$34:$A$777,$A69,СВЦЭМ!$B$34:$B$777,J$47)+'СЕТ СН'!$G$11+СВЦЭМ!$D$10+'СЕТ СН'!$G$5</f>
        <v>4611.2050705000001</v>
      </c>
      <c r="K69" s="37">
        <f>SUMIFS(СВЦЭМ!$D$34:$D$777,СВЦЭМ!$A$34:$A$777,$A69,СВЦЭМ!$B$34:$B$777,K$47)+'СЕТ СН'!$G$11+СВЦЭМ!$D$10+'СЕТ СН'!$G$5</f>
        <v>4562.1673297199995</v>
      </c>
      <c r="L69" s="37">
        <f>SUMIFS(СВЦЭМ!$D$34:$D$777,СВЦЭМ!$A$34:$A$777,$A69,СВЦЭМ!$B$34:$B$777,L$47)+'СЕТ СН'!$G$11+СВЦЭМ!$D$10+'СЕТ СН'!$G$5</f>
        <v>4605.2421838999999</v>
      </c>
      <c r="M69" s="37">
        <f>SUMIFS(СВЦЭМ!$D$34:$D$777,СВЦЭМ!$A$34:$A$777,$A69,СВЦЭМ!$B$34:$B$777,M$47)+'СЕТ СН'!$G$11+СВЦЭМ!$D$10+'СЕТ СН'!$G$5</f>
        <v>4642.5220376999996</v>
      </c>
      <c r="N69" s="37">
        <f>SUMIFS(СВЦЭМ!$D$34:$D$777,СВЦЭМ!$A$34:$A$777,$A69,СВЦЭМ!$B$34:$B$777,N$47)+'СЕТ СН'!$G$11+СВЦЭМ!$D$10+'СЕТ СН'!$G$5</f>
        <v>4622.4469534899999</v>
      </c>
      <c r="O69" s="37">
        <f>SUMIFS(СВЦЭМ!$D$34:$D$777,СВЦЭМ!$A$34:$A$777,$A69,СВЦЭМ!$B$34:$B$777,O$47)+'СЕТ СН'!$G$11+СВЦЭМ!$D$10+'СЕТ СН'!$G$5</f>
        <v>4667.1106274800004</v>
      </c>
      <c r="P69" s="37">
        <f>SUMIFS(СВЦЭМ!$D$34:$D$777,СВЦЭМ!$A$34:$A$777,$A69,СВЦЭМ!$B$34:$B$777,P$47)+'СЕТ СН'!$G$11+СВЦЭМ!$D$10+'СЕТ СН'!$G$5</f>
        <v>4663.1264287699996</v>
      </c>
      <c r="Q69" s="37">
        <f>SUMIFS(СВЦЭМ!$D$34:$D$777,СВЦЭМ!$A$34:$A$777,$A69,СВЦЭМ!$B$34:$B$777,Q$47)+'СЕТ СН'!$G$11+СВЦЭМ!$D$10+'СЕТ СН'!$G$5</f>
        <v>4627.06788607</v>
      </c>
      <c r="R69" s="37">
        <f>SUMIFS(СВЦЭМ!$D$34:$D$777,СВЦЭМ!$A$34:$A$777,$A69,СВЦЭМ!$B$34:$B$777,R$47)+'СЕТ СН'!$G$11+СВЦЭМ!$D$10+'СЕТ СН'!$G$5</f>
        <v>4633.7961355099997</v>
      </c>
      <c r="S69" s="37">
        <f>SUMIFS(СВЦЭМ!$D$34:$D$777,СВЦЭМ!$A$34:$A$777,$A69,СВЦЭМ!$B$34:$B$777,S$47)+'СЕТ СН'!$G$11+СВЦЭМ!$D$10+'СЕТ СН'!$G$5</f>
        <v>4626.0750992599997</v>
      </c>
      <c r="T69" s="37">
        <f>SUMIFS(СВЦЭМ!$D$34:$D$777,СВЦЭМ!$A$34:$A$777,$A69,СВЦЭМ!$B$34:$B$777,T$47)+'СЕТ СН'!$G$11+СВЦЭМ!$D$10+'СЕТ СН'!$G$5</f>
        <v>4564.7081319600002</v>
      </c>
      <c r="U69" s="37">
        <f>SUMIFS(СВЦЭМ!$D$34:$D$777,СВЦЭМ!$A$34:$A$777,$A69,СВЦЭМ!$B$34:$B$777,U$47)+'СЕТ СН'!$G$11+СВЦЭМ!$D$10+'СЕТ СН'!$G$5</f>
        <v>4554.2665285100002</v>
      </c>
      <c r="V69" s="37">
        <f>SUMIFS(СВЦЭМ!$D$34:$D$777,СВЦЭМ!$A$34:$A$777,$A69,СВЦЭМ!$B$34:$B$777,V$47)+'СЕТ СН'!$G$11+СВЦЭМ!$D$10+'СЕТ СН'!$G$5</f>
        <v>4550.1235860500001</v>
      </c>
      <c r="W69" s="37">
        <f>SUMIFS(СВЦЭМ!$D$34:$D$777,СВЦЭМ!$A$34:$A$777,$A69,СВЦЭМ!$B$34:$B$777,W$47)+'СЕТ СН'!$G$11+СВЦЭМ!$D$10+'СЕТ СН'!$G$5</f>
        <v>4536.6324367099996</v>
      </c>
      <c r="X69" s="37">
        <f>SUMIFS(СВЦЭМ!$D$34:$D$777,СВЦЭМ!$A$34:$A$777,$A69,СВЦЭМ!$B$34:$B$777,X$47)+'СЕТ СН'!$G$11+СВЦЭМ!$D$10+'СЕТ СН'!$G$5</f>
        <v>4520.5220528999998</v>
      </c>
      <c r="Y69" s="37">
        <f>SUMIFS(СВЦЭМ!$D$34:$D$777,СВЦЭМ!$A$34:$A$777,$A69,СВЦЭМ!$B$34:$B$777,Y$47)+'СЕТ СН'!$G$11+СВЦЭМ!$D$10+'СЕТ СН'!$G$5</f>
        <v>4584.0504286100004</v>
      </c>
    </row>
    <row r="70" spans="1:26" ht="15.75" x14ac:dyDescent="0.2">
      <c r="A70" s="36">
        <f t="shared" si="1"/>
        <v>42605</v>
      </c>
      <c r="B70" s="37">
        <f>SUMIFS(СВЦЭМ!$D$34:$D$777,СВЦЭМ!$A$34:$A$777,$A70,СВЦЭМ!$B$34:$B$777,B$47)+'СЕТ СН'!$G$11+СВЦЭМ!$D$10+'СЕТ СН'!$G$5</f>
        <v>4616.1139449800003</v>
      </c>
      <c r="C70" s="37">
        <f>SUMIFS(СВЦЭМ!$D$34:$D$777,СВЦЭМ!$A$34:$A$777,$A70,СВЦЭМ!$B$34:$B$777,C$47)+'СЕТ СН'!$G$11+СВЦЭМ!$D$10+'СЕТ СН'!$G$5</f>
        <v>4685.9732016600001</v>
      </c>
      <c r="D70" s="37">
        <f>SUMIFS(СВЦЭМ!$D$34:$D$777,СВЦЭМ!$A$34:$A$777,$A70,СВЦЭМ!$B$34:$B$777,D$47)+'СЕТ СН'!$G$11+СВЦЭМ!$D$10+'СЕТ СН'!$G$5</f>
        <v>4711.2596916399998</v>
      </c>
      <c r="E70" s="37">
        <f>SUMIFS(СВЦЭМ!$D$34:$D$777,СВЦЭМ!$A$34:$A$777,$A70,СВЦЭМ!$B$34:$B$777,E$47)+'СЕТ СН'!$G$11+СВЦЭМ!$D$10+'СЕТ СН'!$G$5</f>
        <v>4717.86288883</v>
      </c>
      <c r="F70" s="37">
        <f>SUMIFS(СВЦЭМ!$D$34:$D$777,СВЦЭМ!$A$34:$A$777,$A70,СВЦЭМ!$B$34:$B$777,F$47)+'СЕТ СН'!$G$11+СВЦЭМ!$D$10+'СЕТ СН'!$G$5</f>
        <v>4708.3669313600003</v>
      </c>
      <c r="G70" s="37">
        <f>SUMIFS(СВЦЭМ!$D$34:$D$777,СВЦЭМ!$A$34:$A$777,$A70,СВЦЭМ!$B$34:$B$777,G$47)+'СЕТ СН'!$G$11+СВЦЭМ!$D$10+'СЕТ СН'!$G$5</f>
        <v>4720.8697766300002</v>
      </c>
      <c r="H70" s="37">
        <f>SUMIFS(СВЦЭМ!$D$34:$D$777,СВЦЭМ!$A$34:$A$777,$A70,СВЦЭМ!$B$34:$B$777,H$47)+'СЕТ СН'!$G$11+СВЦЭМ!$D$10+'СЕТ СН'!$G$5</f>
        <v>4746.2224041299996</v>
      </c>
      <c r="I70" s="37">
        <f>SUMIFS(СВЦЭМ!$D$34:$D$777,СВЦЭМ!$A$34:$A$777,$A70,СВЦЭМ!$B$34:$B$777,I$47)+'СЕТ СН'!$G$11+СВЦЭМ!$D$10+'СЕТ СН'!$G$5</f>
        <v>4721.2973220900003</v>
      </c>
      <c r="J70" s="37">
        <f>SUMIFS(СВЦЭМ!$D$34:$D$777,СВЦЭМ!$A$34:$A$777,$A70,СВЦЭМ!$B$34:$B$777,J$47)+'СЕТ СН'!$G$11+СВЦЭМ!$D$10+'СЕТ СН'!$G$5</f>
        <v>4759.6185078899998</v>
      </c>
      <c r="K70" s="37">
        <f>SUMIFS(СВЦЭМ!$D$34:$D$777,СВЦЭМ!$A$34:$A$777,$A70,СВЦЭМ!$B$34:$B$777,K$47)+'СЕТ СН'!$G$11+СВЦЭМ!$D$10+'СЕТ СН'!$G$5</f>
        <v>4549.4626197799998</v>
      </c>
      <c r="L70" s="37">
        <f>SUMIFS(СВЦЭМ!$D$34:$D$777,СВЦЭМ!$A$34:$A$777,$A70,СВЦЭМ!$B$34:$B$777,L$47)+'СЕТ СН'!$G$11+СВЦЭМ!$D$10+'СЕТ СН'!$G$5</f>
        <v>4511.9502658499996</v>
      </c>
      <c r="M70" s="37">
        <f>SUMIFS(СВЦЭМ!$D$34:$D$777,СВЦЭМ!$A$34:$A$777,$A70,СВЦЭМ!$B$34:$B$777,M$47)+'СЕТ СН'!$G$11+СВЦЭМ!$D$10+'СЕТ СН'!$G$5</f>
        <v>4497.1010227699999</v>
      </c>
      <c r="N70" s="37">
        <f>SUMIFS(СВЦЭМ!$D$34:$D$777,СВЦЭМ!$A$34:$A$777,$A70,СВЦЭМ!$B$34:$B$777,N$47)+'СЕТ СН'!$G$11+СВЦЭМ!$D$10+'СЕТ СН'!$G$5</f>
        <v>4510.0155346199999</v>
      </c>
      <c r="O70" s="37">
        <f>SUMIFS(СВЦЭМ!$D$34:$D$777,СВЦЭМ!$A$34:$A$777,$A70,СВЦЭМ!$B$34:$B$777,O$47)+'СЕТ СН'!$G$11+СВЦЭМ!$D$10+'СЕТ СН'!$G$5</f>
        <v>4545.6851857800002</v>
      </c>
      <c r="P70" s="37">
        <f>SUMIFS(СВЦЭМ!$D$34:$D$777,СВЦЭМ!$A$34:$A$777,$A70,СВЦЭМ!$B$34:$B$777,P$47)+'СЕТ СН'!$G$11+СВЦЭМ!$D$10+'СЕТ СН'!$G$5</f>
        <v>4557.0442997399996</v>
      </c>
      <c r="Q70" s="37">
        <f>SUMIFS(СВЦЭМ!$D$34:$D$777,СВЦЭМ!$A$34:$A$777,$A70,СВЦЭМ!$B$34:$B$777,Q$47)+'СЕТ СН'!$G$11+СВЦЭМ!$D$10+'СЕТ СН'!$G$5</f>
        <v>4505.6728378199996</v>
      </c>
      <c r="R70" s="37">
        <f>SUMIFS(СВЦЭМ!$D$34:$D$777,СВЦЭМ!$A$34:$A$777,$A70,СВЦЭМ!$B$34:$B$777,R$47)+'СЕТ СН'!$G$11+СВЦЭМ!$D$10+'СЕТ СН'!$G$5</f>
        <v>4532.9419184399994</v>
      </c>
      <c r="S70" s="37">
        <f>SUMIFS(СВЦЭМ!$D$34:$D$777,СВЦЭМ!$A$34:$A$777,$A70,СВЦЭМ!$B$34:$B$777,S$47)+'СЕТ СН'!$G$11+СВЦЭМ!$D$10+'СЕТ СН'!$G$5</f>
        <v>4530.4211413100002</v>
      </c>
      <c r="T70" s="37">
        <f>SUMIFS(СВЦЭМ!$D$34:$D$777,СВЦЭМ!$A$34:$A$777,$A70,СВЦЭМ!$B$34:$B$777,T$47)+'СЕТ СН'!$G$11+СВЦЭМ!$D$10+'СЕТ СН'!$G$5</f>
        <v>4512.0295332999995</v>
      </c>
      <c r="U70" s="37">
        <f>SUMIFS(СВЦЭМ!$D$34:$D$777,СВЦЭМ!$A$34:$A$777,$A70,СВЦЭМ!$B$34:$B$777,U$47)+'СЕТ СН'!$G$11+СВЦЭМ!$D$10+'СЕТ СН'!$G$5</f>
        <v>4489.9759369700005</v>
      </c>
      <c r="V70" s="37">
        <f>SUMIFS(СВЦЭМ!$D$34:$D$777,СВЦЭМ!$A$34:$A$777,$A70,СВЦЭМ!$B$34:$B$777,V$47)+'СЕТ СН'!$G$11+СВЦЭМ!$D$10+'СЕТ СН'!$G$5</f>
        <v>4509.90314511</v>
      </c>
      <c r="W70" s="37">
        <f>SUMIFS(СВЦЭМ!$D$34:$D$777,СВЦЭМ!$A$34:$A$777,$A70,СВЦЭМ!$B$34:$B$777,W$47)+'СЕТ СН'!$G$11+СВЦЭМ!$D$10+'СЕТ СН'!$G$5</f>
        <v>4523.8896286299996</v>
      </c>
      <c r="X70" s="37">
        <f>SUMIFS(СВЦЭМ!$D$34:$D$777,СВЦЭМ!$A$34:$A$777,$A70,СВЦЭМ!$B$34:$B$777,X$47)+'СЕТ СН'!$G$11+СВЦЭМ!$D$10+'СЕТ СН'!$G$5</f>
        <v>4588.0406383400004</v>
      </c>
      <c r="Y70" s="37">
        <f>SUMIFS(СВЦЭМ!$D$34:$D$777,СВЦЭМ!$A$34:$A$777,$A70,СВЦЭМ!$B$34:$B$777,Y$47)+'СЕТ СН'!$G$11+СВЦЭМ!$D$10+'СЕТ СН'!$G$5</f>
        <v>4580.6439432099996</v>
      </c>
    </row>
    <row r="71" spans="1:26" ht="15.75" x14ac:dyDescent="0.2">
      <c r="A71" s="36">
        <f t="shared" si="1"/>
        <v>42606</v>
      </c>
      <c r="B71" s="37">
        <f>SUMIFS(СВЦЭМ!$D$34:$D$777,СВЦЭМ!$A$34:$A$777,$A71,СВЦЭМ!$B$34:$B$777,B$47)+'СЕТ СН'!$G$11+СВЦЭМ!$D$10+'СЕТ СН'!$G$5</f>
        <v>4657.3651759900004</v>
      </c>
      <c r="C71" s="37">
        <f>SUMIFS(СВЦЭМ!$D$34:$D$777,СВЦЭМ!$A$34:$A$777,$A71,СВЦЭМ!$B$34:$B$777,C$47)+'СЕТ СН'!$G$11+СВЦЭМ!$D$10+'СЕТ СН'!$G$5</f>
        <v>4711.7875689800003</v>
      </c>
      <c r="D71" s="37">
        <f>SUMIFS(СВЦЭМ!$D$34:$D$777,СВЦЭМ!$A$34:$A$777,$A71,СВЦЭМ!$B$34:$B$777,D$47)+'СЕТ СН'!$G$11+СВЦЭМ!$D$10+'СЕТ СН'!$G$5</f>
        <v>4706.8148986899996</v>
      </c>
      <c r="E71" s="37">
        <f>SUMIFS(СВЦЭМ!$D$34:$D$777,СВЦЭМ!$A$34:$A$777,$A71,СВЦЭМ!$B$34:$B$777,E$47)+'СЕТ СН'!$G$11+СВЦЭМ!$D$10+'СЕТ СН'!$G$5</f>
        <v>4714.7546503599997</v>
      </c>
      <c r="F71" s="37">
        <f>SUMIFS(СВЦЭМ!$D$34:$D$777,СВЦЭМ!$A$34:$A$777,$A71,СВЦЭМ!$B$34:$B$777,F$47)+'СЕТ СН'!$G$11+СВЦЭМ!$D$10+'СЕТ СН'!$G$5</f>
        <v>4696.41139681</v>
      </c>
      <c r="G71" s="37">
        <f>SUMIFS(СВЦЭМ!$D$34:$D$777,СВЦЭМ!$A$34:$A$777,$A71,СВЦЭМ!$B$34:$B$777,G$47)+'СЕТ СН'!$G$11+СВЦЭМ!$D$10+'СЕТ СН'!$G$5</f>
        <v>4741.1342415999998</v>
      </c>
      <c r="H71" s="37">
        <f>SUMIFS(СВЦЭМ!$D$34:$D$777,СВЦЭМ!$A$34:$A$777,$A71,СВЦЭМ!$B$34:$B$777,H$47)+'СЕТ СН'!$G$11+СВЦЭМ!$D$10+'СЕТ СН'!$G$5</f>
        <v>4686.1009676100002</v>
      </c>
      <c r="I71" s="37">
        <f>SUMIFS(СВЦЭМ!$D$34:$D$777,СВЦЭМ!$A$34:$A$777,$A71,СВЦЭМ!$B$34:$B$777,I$47)+'СЕТ СН'!$G$11+СВЦЭМ!$D$10+'СЕТ СН'!$G$5</f>
        <v>4668.7835497400001</v>
      </c>
      <c r="J71" s="37">
        <f>SUMIFS(СВЦЭМ!$D$34:$D$777,СВЦЭМ!$A$34:$A$777,$A71,СВЦЭМ!$B$34:$B$777,J$47)+'СЕТ СН'!$G$11+СВЦЭМ!$D$10+'СЕТ СН'!$G$5</f>
        <v>4596.77767683</v>
      </c>
      <c r="K71" s="37">
        <f>SUMIFS(СВЦЭМ!$D$34:$D$777,СВЦЭМ!$A$34:$A$777,$A71,СВЦЭМ!$B$34:$B$777,K$47)+'СЕТ СН'!$G$11+СВЦЭМ!$D$10+'СЕТ СН'!$G$5</f>
        <v>4523.5178910899995</v>
      </c>
      <c r="L71" s="37">
        <f>SUMIFS(СВЦЭМ!$D$34:$D$777,СВЦЭМ!$A$34:$A$777,$A71,СВЦЭМ!$B$34:$B$777,L$47)+'СЕТ СН'!$G$11+СВЦЭМ!$D$10+'СЕТ СН'!$G$5</f>
        <v>4518.6848510600003</v>
      </c>
      <c r="M71" s="37">
        <f>SUMIFS(СВЦЭМ!$D$34:$D$777,СВЦЭМ!$A$34:$A$777,$A71,СВЦЭМ!$B$34:$B$777,M$47)+'СЕТ СН'!$G$11+СВЦЭМ!$D$10+'СЕТ СН'!$G$5</f>
        <v>4549.48924541</v>
      </c>
      <c r="N71" s="37">
        <f>SUMIFS(СВЦЭМ!$D$34:$D$777,СВЦЭМ!$A$34:$A$777,$A71,СВЦЭМ!$B$34:$B$777,N$47)+'СЕТ СН'!$G$11+СВЦЭМ!$D$10+'СЕТ СН'!$G$5</f>
        <v>4511.5290744100002</v>
      </c>
      <c r="O71" s="37">
        <f>SUMIFS(СВЦЭМ!$D$34:$D$777,СВЦЭМ!$A$34:$A$777,$A71,СВЦЭМ!$B$34:$B$777,O$47)+'СЕТ СН'!$G$11+СВЦЭМ!$D$10+'СЕТ СН'!$G$5</f>
        <v>4566.7827268800002</v>
      </c>
      <c r="P71" s="37">
        <f>SUMIFS(СВЦЭМ!$D$34:$D$777,СВЦЭМ!$A$34:$A$777,$A71,СВЦЭМ!$B$34:$B$777,P$47)+'СЕТ СН'!$G$11+СВЦЭМ!$D$10+'СЕТ СН'!$G$5</f>
        <v>4588.2522662199999</v>
      </c>
      <c r="Q71" s="37">
        <f>SUMIFS(СВЦЭМ!$D$34:$D$777,СВЦЭМ!$A$34:$A$777,$A71,СВЦЭМ!$B$34:$B$777,Q$47)+'СЕТ СН'!$G$11+СВЦЭМ!$D$10+'СЕТ СН'!$G$5</f>
        <v>4545.4861923799999</v>
      </c>
      <c r="R71" s="37">
        <f>SUMIFS(СВЦЭМ!$D$34:$D$777,СВЦЭМ!$A$34:$A$777,$A71,СВЦЭМ!$B$34:$B$777,R$47)+'СЕТ СН'!$G$11+СВЦЭМ!$D$10+'СЕТ СН'!$G$5</f>
        <v>4515.6573376699998</v>
      </c>
      <c r="S71" s="37">
        <f>SUMIFS(СВЦЭМ!$D$34:$D$777,СВЦЭМ!$A$34:$A$777,$A71,СВЦЭМ!$B$34:$B$777,S$47)+'СЕТ СН'!$G$11+СВЦЭМ!$D$10+'СЕТ СН'!$G$5</f>
        <v>4485.5664145499995</v>
      </c>
      <c r="T71" s="37">
        <f>SUMIFS(СВЦЭМ!$D$34:$D$777,СВЦЭМ!$A$34:$A$777,$A71,СВЦЭМ!$B$34:$B$777,T$47)+'СЕТ СН'!$G$11+СВЦЭМ!$D$10+'СЕТ СН'!$G$5</f>
        <v>4511.0495951000003</v>
      </c>
      <c r="U71" s="37">
        <f>SUMIFS(СВЦЭМ!$D$34:$D$777,СВЦЭМ!$A$34:$A$777,$A71,СВЦЭМ!$B$34:$B$777,U$47)+'СЕТ СН'!$G$11+СВЦЭМ!$D$10+'СЕТ СН'!$G$5</f>
        <v>4520.8247595399998</v>
      </c>
      <c r="V71" s="37">
        <f>SUMIFS(СВЦЭМ!$D$34:$D$777,СВЦЭМ!$A$34:$A$777,$A71,СВЦЭМ!$B$34:$B$777,V$47)+'СЕТ СН'!$G$11+СВЦЭМ!$D$10+'СЕТ СН'!$G$5</f>
        <v>4548.8866765100001</v>
      </c>
      <c r="W71" s="37">
        <f>SUMIFS(СВЦЭМ!$D$34:$D$777,СВЦЭМ!$A$34:$A$777,$A71,СВЦЭМ!$B$34:$B$777,W$47)+'СЕТ СН'!$G$11+СВЦЭМ!$D$10+'СЕТ СН'!$G$5</f>
        <v>4555.9559370400002</v>
      </c>
      <c r="X71" s="37">
        <f>SUMIFS(СВЦЭМ!$D$34:$D$777,СВЦЭМ!$A$34:$A$777,$A71,СВЦЭМ!$B$34:$B$777,X$47)+'СЕТ СН'!$G$11+СВЦЭМ!$D$10+'СЕТ СН'!$G$5</f>
        <v>4496.5472382600001</v>
      </c>
      <c r="Y71" s="37">
        <f>SUMIFS(СВЦЭМ!$D$34:$D$777,СВЦЭМ!$A$34:$A$777,$A71,СВЦЭМ!$B$34:$B$777,Y$47)+'СЕТ СН'!$G$11+СВЦЭМ!$D$10+'СЕТ СН'!$G$5</f>
        <v>4504.4139454300002</v>
      </c>
    </row>
    <row r="72" spans="1:26" ht="15.75" x14ac:dyDescent="0.2">
      <c r="A72" s="36">
        <f t="shared" si="1"/>
        <v>42607</v>
      </c>
      <c r="B72" s="37">
        <f>SUMIFS(СВЦЭМ!$D$34:$D$777,СВЦЭМ!$A$34:$A$777,$A72,СВЦЭМ!$B$34:$B$777,B$47)+'СЕТ СН'!$G$11+СВЦЭМ!$D$10+'СЕТ СН'!$G$5</f>
        <v>4610.0422626199997</v>
      </c>
      <c r="C72" s="37">
        <f>SUMIFS(СВЦЭМ!$D$34:$D$777,СВЦЭМ!$A$34:$A$777,$A72,СВЦЭМ!$B$34:$B$777,C$47)+'СЕТ СН'!$G$11+СВЦЭМ!$D$10+'СЕТ СН'!$G$5</f>
        <v>4678.8775100700004</v>
      </c>
      <c r="D72" s="37">
        <f>SUMIFS(СВЦЭМ!$D$34:$D$777,СВЦЭМ!$A$34:$A$777,$A72,СВЦЭМ!$B$34:$B$777,D$47)+'СЕТ СН'!$G$11+СВЦЭМ!$D$10+'СЕТ СН'!$G$5</f>
        <v>4698.0996453999996</v>
      </c>
      <c r="E72" s="37">
        <f>SUMIFS(СВЦЭМ!$D$34:$D$777,СВЦЭМ!$A$34:$A$777,$A72,СВЦЭМ!$B$34:$B$777,E$47)+'СЕТ СН'!$G$11+СВЦЭМ!$D$10+'СЕТ СН'!$G$5</f>
        <v>4698.5342633500004</v>
      </c>
      <c r="F72" s="37">
        <f>SUMIFS(СВЦЭМ!$D$34:$D$777,СВЦЭМ!$A$34:$A$777,$A72,СВЦЭМ!$B$34:$B$777,F$47)+'СЕТ СН'!$G$11+СВЦЭМ!$D$10+'СЕТ СН'!$G$5</f>
        <v>4689.9040414000001</v>
      </c>
      <c r="G72" s="37">
        <f>SUMIFS(СВЦЭМ!$D$34:$D$777,СВЦЭМ!$A$34:$A$777,$A72,СВЦЭМ!$B$34:$B$777,G$47)+'СЕТ СН'!$G$11+СВЦЭМ!$D$10+'СЕТ СН'!$G$5</f>
        <v>4759.8535841599996</v>
      </c>
      <c r="H72" s="37">
        <f>SUMIFS(СВЦЭМ!$D$34:$D$777,СВЦЭМ!$A$34:$A$777,$A72,СВЦЭМ!$B$34:$B$777,H$47)+'СЕТ СН'!$G$11+СВЦЭМ!$D$10+'СЕТ СН'!$G$5</f>
        <v>4643.36357589</v>
      </c>
      <c r="I72" s="37">
        <f>SUMIFS(СВЦЭМ!$D$34:$D$777,СВЦЭМ!$A$34:$A$777,$A72,СВЦЭМ!$B$34:$B$777,I$47)+'СЕТ СН'!$G$11+СВЦЭМ!$D$10+'СЕТ СН'!$G$5</f>
        <v>4593.5750714300002</v>
      </c>
      <c r="J72" s="37">
        <f>SUMIFS(СВЦЭМ!$D$34:$D$777,СВЦЭМ!$A$34:$A$777,$A72,СВЦЭМ!$B$34:$B$777,J$47)+'СЕТ СН'!$G$11+СВЦЭМ!$D$10+'СЕТ СН'!$G$5</f>
        <v>4552.1136268399996</v>
      </c>
      <c r="K72" s="37">
        <f>SUMIFS(СВЦЭМ!$D$34:$D$777,СВЦЭМ!$A$34:$A$777,$A72,СВЦЭМ!$B$34:$B$777,K$47)+'СЕТ СН'!$G$11+СВЦЭМ!$D$10+'СЕТ СН'!$G$5</f>
        <v>4475.4670302899995</v>
      </c>
      <c r="L72" s="37">
        <f>SUMIFS(СВЦЭМ!$D$34:$D$777,СВЦЭМ!$A$34:$A$777,$A72,СВЦЭМ!$B$34:$B$777,L$47)+'СЕТ СН'!$G$11+СВЦЭМ!$D$10+'СЕТ СН'!$G$5</f>
        <v>4470.6686471599996</v>
      </c>
      <c r="M72" s="37">
        <f>SUMIFS(СВЦЭМ!$D$34:$D$777,СВЦЭМ!$A$34:$A$777,$A72,СВЦЭМ!$B$34:$B$777,M$47)+'СЕТ СН'!$G$11+СВЦЭМ!$D$10+'СЕТ СН'!$G$5</f>
        <v>4544.1732457600001</v>
      </c>
      <c r="N72" s="37">
        <f>SUMIFS(СВЦЭМ!$D$34:$D$777,СВЦЭМ!$A$34:$A$777,$A72,СВЦЭМ!$B$34:$B$777,N$47)+'СЕТ СН'!$G$11+СВЦЭМ!$D$10+'СЕТ СН'!$G$5</f>
        <v>4501.9368640699995</v>
      </c>
      <c r="O72" s="37">
        <f>SUMIFS(СВЦЭМ!$D$34:$D$777,СВЦЭМ!$A$34:$A$777,$A72,СВЦЭМ!$B$34:$B$777,O$47)+'СЕТ СН'!$G$11+СВЦЭМ!$D$10+'СЕТ СН'!$G$5</f>
        <v>4489.8028910200001</v>
      </c>
      <c r="P72" s="37">
        <f>SUMIFS(СВЦЭМ!$D$34:$D$777,СВЦЭМ!$A$34:$A$777,$A72,СВЦЭМ!$B$34:$B$777,P$47)+'СЕТ СН'!$G$11+СВЦЭМ!$D$10+'СЕТ СН'!$G$5</f>
        <v>4463.7646560499998</v>
      </c>
      <c r="Q72" s="37">
        <f>SUMIFS(СВЦЭМ!$D$34:$D$777,СВЦЭМ!$A$34:$A$777,$A72,СВЦЭМ!$B$34:$B$777,Q$47)+'СЕТ СН'!$G$11+СВЦЭМ!$D$10+'СЕТ СН'!$G$5</f>
        <v>4455.2944116300005</v>
      </c>
      <c r="R72" s="37">
        <f>SUMIFS(СВЦЭМ!$D$34:$D$777,СВЦЭМ!$A$34:$A$777,$A72,СВЦЭМ!$B$34:$B$777,R$47)+'СЕТ СН'!$G$11+СВЦЭМ!$D$10+'СЕТ СН'!$G$5</f>
        <v>4518.64347843</v>
      </c>
      <c r="S72" s="37">
        <f>SUMIFS(СВЦЭМ!$D$34:$D$777,СВЦЭМ!$A$34:$A$777,$A72,СВЦЭМ!$B$34:$B$777,S$47)+'СЕТ СН'!$G$11+СВЦЭМ!$D$10+'СЕТ СН'!$G$5</f>
        <v>4552.5969184599999</v>
      </c>
      <c r="T72" s="37">
        <f>SUMIFS(СВЦЭМ!$D$34:$D$777,СВЦЭМ!$A$34:$A$777,$A72,СВЦЭМ!$B$34:$B$777,T$47)+'СЕТ СН'!$G$11+СВЦЭМ!$D$10+'СЕТ СН'!$G$5</f>
        <v>4636.77370221</v>
      </c>
      <c r="U72" s="37">
        <f>SUMIFS(СВЦЭМ!$D$34:$D$777,СВЦЭМ!$A$34:$A$777,$A72,СВЦЭМ!$B$34:$B$777,U$47)+'СЕТ СН'!$G$11+СВЦЭМ!$D$10+'СЕТ СН'!$G$5</f>
        <v>4652.3879030899998</v>
      </c>
      <c r="V72" s="37">
        <f>SUMIFS(СВЦЭМ!$D$34:$D$777,СВЦЭМ!$A$34:$A$777,$A72,СВЦЭМ!$B$34:$B$777,V$47)+'СЕТ СН'!$G$11+СВЦЭМ!$D$10+'СЕТ СН'!$G$5</f>
        <v>4665.28014549</v>
      </c>
      <c r="W72" s="37">
        <f>SUMIFS(СВЦЭМ!$D$34:$D$777,СВЦЭМ!$A$34:$A$777,$A72,СВЦЭМ!$B$34:$B$777,W$47)+'СЕТ СН'!$G$11+СВЦЭМ!$D$10+'СЕТ СН'!$G$5</f>
        <v>4665.8038123300003</v>
      </c>
      <c r="X72" s="37">
        <f>SUMIFS(СВЦЭМ!$D$34:$D$777,СВЦЭМ!$A$34:$A$777,$A72,СВЦЭМ!$B$34:$B$777,X$47)+'СЕТ СН'!$G$11+СВЦЭМ!$D$10+'СЕТ СН'!$G$5</f>
        <v>4632.9861668100002</v>
      </c>
      <c r="Y72" s="37">
        <f>SUMIFS(СВЦЭМ!$D$34:$D$777,СВЦЭМ!$A$34:$A$777,$A72,СВЦЭМ!$B$34:$B$777,Y$47)+'СЕТ СН'!$G$11+СВЦЭМ!$D$10+'СЕТ СН'!$G$5</f>
        <v>4632.2770905999996</v>
      </c>
    </row>
    <row r="73" spans="1:26" ht="15.75" x14ac:dyDescent="0.2">
      <c r="A73" s="36">
        <f t="shared" si="1"/>
        <v>42608</v>
      </c>
      <c r="B73" s="37">
        <f>SUMIFS(СВЦЭМ!$D$34:$D$777,СВЦЭМ!$A$34:$A$777,$A73,СВЦЭМ!$B$34:$B$777,B$47)+'СЕТ СН'!$G$11+СВЦЭМ!$D$10+'СЕТ СН'!$G$5</f>
        <v>4725.7320873600002</v>
      </c>
      <c r="C73" s="37">
        <f>SUMIFS(СВЦЭМ!$D$34:$D$777,СВЦЭМ!$A$34:$A$777,$A73,СВЦЭМ!$B$34:$B$777,C$47)+'СЕТ СН'!$G$11+СВЦЭМ!$D$10+'СЕТ СН'!$G$5</f>
        <v>4785.7833616299995</v>
      </c>
      <c r="D73" s="37">
        <f>SUMIFS(СВЦЭМ!$D$34:$D$777,СВЦЭМ!$A$34:$A$777,$A73,СВЦЭМ!$B$34:$B$777,D$47)+'СЕТ СН'!$G$11+СВЦЭМ!$D$10+'СЕТ СН'!$G$5</f>
        <v>4836.6444670299998</v>
      </c>
      <c r="E73" s="37">
        <f>SUMIFS(СВЦЭМ!$D$34:$D$777,СВЦЭМ!$A$34:$A$777,$A73,СВЦЭМ!$B$34:$B$777,E$47)+'СЕТ СН'!$G$11+СВЦЭМ!$D$10+'СЕТ СН'!$G$5</f>
        <v>4838.0913666599999</v>
      </c>
      <c r="F73" s="37">
        <f>SUMIFS(СВЦЭМ!$D$34:$D$777,СВЦЭМ!$A$34:$A$777,$A73,СВЦЭМ!$B$34:$B$777,F$47)+'СЕТ СН'!$G$11+СВЦЭМ!$D$10+'СЕТ СН'!$G$5</f>
        <v>4850.5437861700002</v>
      </c>
      <c r="G73" s="37">
        <f>SUMIFS(СВЦЭМ!$D$34:$D$777,СВЦЭМ!$A$34:$A$777,$A73,СВЦЭМ!$B$34:$B$777,G$47)+'СЕТ СН'!$G$11+СВЦЭМ!$D$10+'СЕТ СН'!$G$5</f>
        <v>4881.9569516600004</v>
      </c>
      <c r="H73" s="37">
        <f>SUMIFS(СВЦЭМ!$D$34:$D$777,СВЦЭМ!$A$34:$A$777,$A73,СВЦЭМ!$B$34:$B$777,H$47)+'СЕТ СН'!$G$11+СВЦЭМ!$D$10+'СЕТ СН'!$G$5</f>
        <v>4901.7328952600001</v>
      </c>
      <c r="I73" s="37">
        <f>SUMIFS(СВЦЭМ!$D$34:$D$777,СВЦЭМ!$A$34:$A$777,$A73,СВЦЭМ!$B$34:$B$777,I$47)+'СЕТ СН'!$G$11+СВЦЭМ!$D$10+'СЕТ СН'!$G$5</f>
        <v>4746.4135587700002</v>
      </c>
      <c r="J73" s="37">
        <f>SUMIFS(СВЦЭМ!$D$34:$D$777,СВЦЭМ!$A$34:$A$777,$A73,СВЦЭМ!$B$34:$B$777,J$47)+'СЕТ СН'!$G$11+СВЦЭМ!$D$10+'СЕТ СН'!$G$5</f>
        <v>4606.2403812399998</v>
      </c>
      <c r="K73" s="37">
        <f>SUMIFS(СВЦЭМ!$D$34:$D$777,СВЦЭМ!$A$34:$A$777,$A73,СВЦЭМ!$B$34:$B$777,K$47)+'СЕТ СН'!$G$11+СВЦЭМ!$D$10+'СЕТ СН'!$G$5</f>
        <v>4556.0021387799998</v>
      </c>
      <c r="L73" s="37">
        <f>SUMIFS(СВЦЭМ!$D$34:$D$777,СВЦЭМ!$A$34:$A$777,$A73,СВЦЭМ!$B$34:$B$777,L$47)+'СЕТ СН'!$G$11+СВЦЭМ!$D$10+'СЕТ СН'!$G$5</f>
        <v>4577.7879419500005</v>
      </c>
      <c r="M73" s="37">
        <f>SUMIFS(СВЦЭМ!$D$34:$D$777,СВЦЭМ!$A$34:$A$777,$A73,СВЦЭМ!$B$34:$B$777,M$47)+'СЕТ СН'!$G$11+СВЦЭМ!$D$10+'СЕТ СН'!$G$5</f>
        <v>4677.0316366500001</v>
      </c>
      <c r="N73" s="37">
        <f>SUMIFS(СВЦЭМ!$D$34:$D$777,СВЦЭМ!$A$34:$A$777,$A73,СВЦЭМ!$B$34:$B$777,N$47)+'СЕТ СН'!$G$11+СВЦЭМ!$D$10+'СЕТ СН'!$G$5</f>
        <v>4583.6614433699997</v>
      </c>
      <c r="O73" s="37">
        <f>SUMIFS(СВЦЭМ!$D$34:$D$777,СВЦЭМ!$A$34:$A$777,$A73,СВЦЭМ!$B$34:$B$777,O$47)+'СЕТ СН'!$G$11+СВЦЭМ!$D$10+'СЕТ СН'!$G$5</f>
        <v>4823.2230008799997</v>
      </c>
      <c r="P73" s="37">
        <f>SUMIFS(СВЦЭМ!$D$34:$D$777,СВЦЭМ!$A$34:$A$777,$A73,СВЦЭМ!$B$34:$B$777,P$47)+'СЕТ СН'!$G$11+СВЦЭМ!$D$10+'СЕТ СН'!$G$5</f>
        <v>4953.9898432199998</v>
      </c>
      <c r="Q73" s="37">
        <f>SUMIFS(СВЦЭМ!$D$34:$D$777,СВЦЭМ!$A$34:$A$777,$A73,СВЦЭМ!$B$34:$B$777,Q$47)+'СЕТ СН'!$G$11+СВЦЭМ!$D$10+'СЕТ СН'!$G$5</f>
        <v>4681.6281162400001</v>
      </c>
      <c r="R73" s="37">
        <f>SUMIFS(СВЦЭМ!$D$34:$D$777,СВЦЭМ!$A$34:$A$777,$A73,СВЦЭМ!$B$34:$B$777,R$47)+'СЕТ СН'!$G$11+СВЦЭМ!$D$10+'СЕТ СН'!$G$5</f>
        <v>4544.8194541499997</v>
      </c>
      <c r="S73" s="37">
        <f>SUMIFS(СВЦЭМ!$D$34:$D$777,СВЦЭМ!$A$34:$A$777,$A73,СВЦЭМ!$B$34:$B$777,S$47)+'СЕТ СН'!$G$11+СВЦЭМ!$D$10+'СЕТ СН'!$G$5</f>
        <v>4605.1435985099997</v>
      </c>
      <c r="T73" s="37">
        <f>SUMIFS(СВЦЭМ!$D$34:$D$777,СВЦЭМ!$A$34:$A$777,$A73,СВЦЭМ!$B$34:$B$777,T$47)+'СЕТ СН'!$G$11+СВЦЭМ!$D$10+'СЕТ СН'!$G$5</f>
        <v>4590.5217352899999</v>
      </c>
      <c r="U73" s="37">
        <f>SUMIFS(СВЦЭМ!$D$34:$D$777,СВЦЭМ!$A$34:$A$777,$A73,СВЦЭМ!$B$34:$B$777,U$47)+'СЕТ СН'!$G$11+СВЦЭМ!$D$10+'СЕТ СН'!$G$5</f>
        <v>4651.1396259200001</v>
      </c>
      <c r="V73" s="37">
        <f>SUMIFS(СВЦЭМ!$D$34:$D$777,СВЦЭМ!$A$34:$A$777,$A73,СВЦЭМ!$B$34:$B$777,V$47)+'СЕТ СН'!$G$11+СВЦЭМ!$D$10+'СЕТ СН'!$G$5</f>
        <v>4684.5937055800005</v>
      </c>
      <c r="W73" s="37">
        <f>SUMIFS(СВЦЭМ!$D$34:$D$777,СВЦЭМ!$A$34:$A$777,$A73,СВЦЭМ!$B$34:$B$777,W$47)+'СЕТ СН'!$G$11+СВЦЭМ!$D$10+'СЕТ СН'!$G$5</f>
        <v>4642.4088220699996</v>
      </c>
      <c r="X73" s="37">
        <f>SUMIFS(СВЦЭМ!$D$34:$D$777,СВЦЭМ!$A$34:$A$777,$A73,СВЦЭМ!$B$34:$B$777,X$47)+'СЕТ СН'!$G$11+СВЦЭМ!$D$10+'СЕТ СН'!$G$5</f>
        <v>4599.0262858300002</v>
      </c>
      <c r="Y73" s="37">
        <f>SUMIFS(СВЦЭМ!$D$34:$D$777,СВЦЭМ!$A$34:$A$777,$A73,СВЦЭМ!$B$34:$B$777,Y$47)+'СЕТ СН'!$G$11+СВЦЭМ!$D$10+'СЕТ СН'!$G$5</f>
        <v>4554.3300542300003</v>
      </c>
    </row>
    <row r="74" spans="1:26" ht="15.75" x14ac:dyDescent="0.2">
      <c r="A74" s="36">
        <f t="shared" si="1"/>
        <v>42609</v>
      </c>
      <c r="B74" s="37">
        <f>SUMIFS(СВЦЭМ!$D$34:$D$777,СВЦЭМ!$A$34:$A$777,$A74,СВЦЭМ!$B$34:$B$777,B$47)+'СЕТ СН'!$G$11+СВЦЭМ!$D$10+'СЕТ СН'!$G$5</f>
        <v>4631.4198835300003</v>
      </c>
      <c r="C74" s="37">
        <f>SUMIFS(СВЦЭМ!$D$34:$D$777,СВЦЭМ!$A$34:$A$777,$A74,СВЦЭМ!$B$34:$B$777,C$47)+'СЕТ СН'!$G$11+СВЦЭМ!$D$10+'СЕТ СН'!$G$5</f>
        <v>4680.8126281699997</v>
      </c>
      <c r="D74" s="37">
        <f>SUMIFS(СВЦЭМ!$D$34:$D$777,СВЦЭМ!$A$34:$A$777,$A74,СВЦЭМ!$B$34:$B$777,D$47)+'СЕТ СН'!$G$11+СВЦЭМ!$D$10+'СЕТ СН'!$G$5</f>
        <v>4726.8981540100003</v>
      </c>
      <c r="E74" s="37">
        <f>SUMIFS(СВЦЭМ!$D$34:$D$777,СВЦЭМ!$A$34:$A$777,$A74,СВЦЭМ!$B$34:$B$777,E$47)+'СЕТ СН'!$G$11+СВЦЭМ!$D$10+'СЕТ СН'!$G$5</f>
        <v>4747.8617682100003</v>
      </c>
      <c r="F74" s="37">
        <f>SUMIFS(СВЦЭМ!$D$34:$D$777,СВЦЭМ!$A$34:$A$777,$A74,СВЦЭМ!$B$34:$B$777,F$47)+'СЕТ СН'!$G$11+СВЦЭМ!$D$10+'СЕТ СН'!$G$5</f>
        <v>4748.4487512799997</v>
      </c>
      <c r="G74" s="37">
        <f>SUMIFS(СВЦЭМ!$D$34:$D$777,СВЦЭМ!$A$34:$A$777,$A74,СВЦЭМ!$B$34:$B$777,G$47)+'СЕТ СН'!$G$11+СВЦЭМ!$D$10+'СЕТ СН'!$G$5</f>
        <v>4751.0939614999998</v>
      </c>
      <c r="H74" s="37">
        <f>SUMIFS(СВЦЭМ!$D$34:$D$777,СВЦЭМ!$A$34:$A$777,$A74,СВЦЭМ!$B$34:$B$777,H$47)+'СЕТ СН'!$G$11+СВЦЭМ!$D$10+'СЕТ СН'!$G$5</f>
        <v>4734.0779502200003</v>
      </c>
      <c r="I74" s="37">
        <f>SUMIFS(СВЦЭМ!$D$34:$D$777,СВЦЭМ!$A$34:$A$777,$A74,СВЦЭМ!$B$34:$B$777,I$47)+'СЕТ СН'!$G$11+СВЦЭМ!$D$10+'СЕТ СН'!$G$5</f>
        <v>4728.0154718000003</v>
      </c>
      <c r="J74" s="37">
        <f>SUMIFS(СВЦЭМ!$D$34:$D$777,СВЦЭМ!$A$34:$A$777,$A74,СВЦЭМ!$B$34:$B$777,J$47)+'СЕТ СН'!$G$11+СВЦЭМ!$D$10+'СЕТ СН'!$G$5</f>
        <v>4673.7889930199999</v>
      </c>
      <c r="K74" s="37">
        <f>SUMIFS(СВЦЭМ!$D$34:$D$777,СВЦЭМ!$A$34:$A$777,$A74,СВЦЭМ!$B$34:$B$777,K$47)+'СЕТ СН'!$G$11+СВЦЭМ!$D$10+'СЕТ СН'!$G$5</f>
        <v>4609.6447117500002</v>
      </c>
      <c r="L74" s="37">
        <f>SUMIFS(СВЦЭМ!$D$34:$D$777,СВЦЭМ!$A$34:$A$777,$A74,СВЦЭМ!$B$34:$B$777,L$47)+'СЕТ СН'!$G$11+СВЦЭМ!$D$10+'СЕТ СН'!$G$5</f>
        <v>4661.2822398500002</v>
      </c>
      <c r="M74" s="37">
        <f>SUMIFS(СВЦЭМ!$D$34:$D$777,СВЦЭМ!$A$34:$A$777,$A74,СВЦЭМ!$B$34:$B$777,M$47)+'СЕТ СН'!$G$11+СВЦЭМ!$D$10+'СЕТ СН'!$G$5</f>
        <v>4761.64418518</v>
      </c>
      <c r="N74" s="37">
        <f>SUMIFS(СВЦЭМ!$D$34:$D$777,СВЦЭМ!$A$34:$A$777,$A74,СВЦЭМ!$B$34:$B$777,N$47)+'СЕТ СН'!$G$11+СВЦЭМ!$D$10+'СЕТ СН'!$G$5</f>
        <v>4773.5425660599994</v>
      </c>
      <c r="O74" s="37">
        <f>SUMIFS(СВЦЭМ!$D$34:$D$777,СВЦЭМ!$A$34:$A$777,$A74,СВЦЭМ!$B$34:$B$777,O$47)+'СЕТ СН'!$G$11+СВЦЭМ!$D$10+'СЕТ СН'!$G$5</f>
        <v>4855.7714076600005</v>
      </c>
      <c r="P74" s="37">
        <f>SUMIFS(СВЦЭМ!$D$34:$D$777,СВЦЭМ!$A$34:$A$777,$A74,СВЦЭМ!$B$34:$B$777,P$47)+'СЕТ СН'!$G$11+СВЦЭМ!$D$10+'СЕТ СН'!$G$5</f>
        <v>4716.1251721600001</v>
      </c>
      <c r="Q74" s="37">
        <f>SUMIFS(СВЦЭМ!$D$34:$D$777,СВЦЭМ!$A$34:$A$777,$A74,СВЦЭМ!$B$34:$B$777,Q$47)+'СЕТ СН'!$G$11+СВЦЭМ!$D$10+'СЕТ СН'!$G$5</f>
        <v>4694.15199373</v>
      </c>
      <c r="R74" s="37">
        <f>SUMIFS(СВЦЭМ!$D$34:$D$777,СВЦЭМ!$A$34:$A$777,$A74,СВЦЭМ!$B$34:$B$777,R$47)+'СЕТ СН'!$G$11+СВЦЭМ!$D$10+'СЕТ СН'!$G$5</f>
        <v>4675.2377496199997</v>
      </c>
      <c r="S74" s="37">
        <f>SUMIFS(СВЦЭМ!$D$34:$D$777,СВЦЭМ!$A$34:$A$777,$A74,СВЦЭМ!$B$34:$B$777,S$47)+'СЕТ СН'!$G$11+СВЦЭМ!$D$10+'СЕТ СН'!$G$5</f>
        <v>4661.3814874099999</v>
      </c>
      <c r="T74" s="37">
        <f>SUMIFS(СВЦЭМ!$D$34:$D$777,СВЦЭМ!$A$34:$A$777,$A74,СВЦЭМ!$B$34:$B$777,T$47)+'СЕТ СН'!$G$11+СВЦЭМ!$D$10+'СЕТ СН'!$G$5</f>
        <v>4683.65132834</v>
      </c>
      <c r="U74" s="37">
        <f>SUMIFS(СВЦЭМ!$D$34:$D$777,СВЦЭМ!$A$34:$A$777,$A74,СВЦЭМ!$B$34:$B$777,U$47)+'СЕТ СН'!$G$11+СВЦЭМ!$D$10+'СЕТ СН'!$G$5</f>
        <v>4671.3001545400002</v>
      </c>
      <c r="V74" s="37">
        <f>SUMIFS(СВЦЭМ!$D$34:$D$777,СВЦЭМ!$A$34:$A$777,$A74,СВЦЭМ!$B$34:$B$777,V$47)+'СЕТ СН'!$G$11+СВЦЭМ!$D$10+'СЕТ СН'!$G$5</f>
        <v>4689.3489362600003</v>
      </c>
      <c r="W74" s="37">
        <f>SUMIFS(СВЦЭМ!$D$34:$D$777,СВЦЭМ!$A$34:$A$777,$A74,СВЦЭМ!$B$34:$B$777,W$47)+'СЕТ СН'!$G$11+СВЦЭМ!$D$10+'СЕТ СН'!$G$5</f>
        <v>4724.1286651999999</v>
      </c>
      <c r="X74" s="37">
        <f>SUMIFS(СВЦЭМ!$D$34:$D$777,СВЦЭМ!$A$34:$A$777,$A74,СВЦЭМ!$B$34:$B$777,X$47)+'СЕТ СН'!$G$11+СВЦЭМ!$D$10+'СЕТ СН'!$G$5</f>
        <v>4643.7845816500003</v>
      </c>
      <c r="Y74" s="37">
        <f>SUMIFS(СВЦЭМ!$D$34:$D$777,СВЦЭМ!$A$34:$A$777,$A74,СВЦЭМ!$B$34:$B$777,Y$47)+'СЕТ СН'!$G$11+СВЦЭМ!$D$10+'СЕТ СН'!$G$5</f>
        <v>4660.9430808699999</v>
      </c>
    </row>
    <row r="75" spans="1:26" ht="15.75" x14ac:dyDescent="0.2">
      <c r="A75" s="36">
        <f t="shared" si="1"/>
        <v>42610</v>
      </c>
      <c r="B75" s="37">
        <f>SUMIFS(СВЦЭМ!$D$34:$D$777,СВЦЭМ!$A$34:$A$777,$A75,СВЦЭМ!$B$34:$B$777,B$47)+'СЕТ СН'!$G$11+СВЦЭМ!$D$10+'СЕТ СН'!$G$5</f>
        <v>4765.7029465200003</v>
      </c>
      <c r="C75" s="37">
        <f>SUMIFS(СВЦЭМ!$D$34:$D$777,СВЦЭМ!$A$34:$A$777,$A75,СВЦЭМ!$B$34:$B$777,C$47)+'СЕТ СН'!$G$11+СВЦЭМ!$D$10+'СЕТ СН'!$G$5</f>
        <v>4913.1075269600005</v>
      </c>
      <c r="D75" s="37">
        <f>SUMIFS(СВЦЭМ!$D$34:$D$777,СВЦЭМ!$A$34:$A$777,$A75,СВЦЭМ!$B$34:$B$777,D$47)+'СЕТ СН'!$G$11+СВЦЭМ!$D$10+'СЕТ СН'!$G$5</f>
        <v>4963.4289848400003</v>
      </c>
      <c r="E75" s="37">
        <f>SUMIFS(СВЦЭМ!$D$34:$D$777,СВЦЭМ!$A$34:$A$777,$A75,СВЦЭМ!$B$34:$B$777,E$47)+'СЕТ СН'!$G$11+СВЦЭМ!$D$10+'СЕТ СН'!$G$5</f>
        <v>4942.6366571099998</v>
      </c>
      <c r="F75" s="37">
        <f>SUMIFS(СВЦЭМ!$D$34:$D$777,СВЦЭМ!$A$34:$A$777,$A75,СВЦЭМ!$B$34:$B$777,F$47)+'СЕТ СН'!$G$11+СВЦЭМ!$D$10+'СЕТ СН'!$G$5</f>
        <v>4949.6812771300001</v>
      </c>
      <c r="G75" s="37">
        <f>SUMIFS(СВЦЭМ!$D$34:$D$777,СВЦЭМ!$A$34:$A$777,$A75,СВЦЭМ!$B$34:$B$777,G$47)+'СЕТ СН'!$G$11+СВЦЭМ!$D$10+'СЕТ СН'!$G$5</f>
        <v>4952.1526966500005</v>
      </c>
      <c r="H75" s="37">
        <f>SUMIFS(СВЦЭМ!$D$34:$D$777,СВЦЭМ!$A$34:$A$777,$A75,СВЦЭМ!$B$34:$B$777,H$47)+'СЕТ СН'!$G$11+СВЦЭМ!$D$10+'СЕТ СН'!$G$5</f>
        <v>4927.65437535</v>
      </c>
      <c r="I75" s="37">
        <f>SUMIFS(СВЦЭМ!$D$34:$D$777,СВЦЭМ!$A$34:$A$777,$A75,СВЦЭМ!$B$34:$B$777,I$47)+'СЕТ СН'!$G$11+СВЦЭМ!$D$10+'СЕТ СН'!$G$5</f>
        <v>4892.7972471699995</v>
      </c>
      <c r="J75" s="37">
        <f>SUMIFS(СВЦЭМ!$D$34:$D$777,СВЦЭМ!$A$34:$A$777,$A75,СВЦЭМ!$B$34:$B$777,J$47)+'СЕТ СН'!$G$11+СВЦЭМ!$D$10+'СЕТ СН'!$G$5</f>
        <v>4818.7068647699998</v>
      </c>
      <c r="K75" s="37">
        <f>SUMIFS(СВЦЭМ!$D$34:$D$777,СВЦЭМ!$A$34:$A$777,$A75,СВЦЭМ!$B$34:$B$777,K$47)+'СЕТ СН'!$G$11+СВЦЭМ!$D$10+'СЕТ СН'!$G$5</f>
        <v>4748.0712872000004</v>
      </c>
      <c r="L75" s="37">
        <f>SUMIFS(СВЦЭМ!$D$34:$D$777,СВЦЭМ!$A$34:$A$777,$A75,СВЦЭМ!$B$34:$B$777,L$47)+'СЕТ СН'!$G$11+СВЦЭМ!$D$10+'СЕТ СН'!$G$5</f>
        <v>4711.6582827499997</v>
      </c>
      <c r="M75" s="37">
        <f>SUMIFS(СВЦЭМ!$D$34:$D$777,СВЦЭМ!$A$34:$A$777,$A75,СВЦЭМ!$B$34:$B$777,M$47)+'СЕТ СН'!$G$11+СВЦЭМ!$D$10+'СЕТ СН'!$G$5</f>
        <v>4685.7377181900001</v>
      </c>
      <c r="N75" s="37">
        <f>SUMIFS(СВЦЭМ!$D$34:$D$777,СВЦЭМ!$A$34:$A$777,$A75,СВЦЭМ!$B$34:$B$777,N$47)+'СЕТ СН'!$G$11+СВЦЭМ!$D$10+'СЕТ СН'!$G$5</f>
        <v>4695.00462616</v>
      </c>
      <c r="O75" s="37">
        <f>SUMIFS(СВЦЭМ!$D$34:$D$777,СВЦЭМ!$A$34:$A$777,$A75,СВЦЭМ!$B$34:$B$777,O$47)+'СЕТ СН'!$G$11+СВЦЭМ!$D$10+'СЕТ СН'!$G$5</f>
        <v>4717.3982960599997</v>
      </c>
      <c r="P75" s="37">
        <f>SUMIFS(СВЦЭМ!$D$34:$D$777,СВЦЭМ!$A$34:$A$777,$A75,СВЦЭМ!$B$34:$B$777,P$47)+'СЕТ СН'!$G$11+СВЦЭМ!$D$10+'СЕТ СН'!$G$5</f>
        <v>4793.1104457199999</v>
      </c>
      <c r="Q75" s="37">
        <f>SUMIFS(СВЦЭМ!$D$34:$D$777,СВЦЭМ!$A$34:$A$777,$A75,СВЦЭМ!$B$34:$B$777,Q$47)+'СЕТ СН'!$G$11+СВЦЭМ!$D$10+'СЕТ СН'!$G$5</f>
        <v>4764.5538740700003</v>
      </c>
      <c r="R75" s="37">
        <f>SUMIFS(СВЦЭМ!$D$34:$D$777,СВЦЭМ!$A$34:$A$777,$A75,СВЦЭМ!$B$34:$B$777,R$47)+'СЕТ СН'!$G$11+СВЦЭМ!$D$10+'СЕТ СН'!$G$5</f>
        <v>4720.2850806500001</v>
      </c>
      <c r="S75" s="37">
        <f>SUMIFS(СВЦЭМ!$D$34:$D$777,СВЦЭМ!$A$34:$A$777,$A75,СВЦЭМ!$B$34:$B$777,S$47)+'СЕТ СН'!$G$11+СВЦЭМ!$D$10+'СЕТ СН'!$G$5</f>
        <v>4697.0619466600001</v>
      </c>
      <c r="T75" s="37">
        <f>SUMIFS(СВЦЭМ!$D$34:$D$777,СВЦЭМ!$A$34:$A$777,$A75,СВЦЭМ!$B$34:$B$777,T$47)+'СЕТ СН'!$G$11+СВЦЭМ!$D$10+'СЕТ СН'!$G$5</f>
        <v>4688.1490355099995</v>
      </c>
      <c r="U75" s="37">
        <f>SUMIFS(СВЦЭМ!$D$34:$D$777,СВЦЭМ!$A$34:$A$777,$A75,СВЦЭМ!$B$34:$B$777,U$47)+'СЕТ СН'!$G$11+СВЦЭМ!$D$10+'СЕТ СН'!$G$5</f>
        <v>4658.4628094999998</v>
      </c>
      <c r="V75" s="37">
        <f>SUMIFS(СВЦЭМ!$D$34:$D$777,СВЦЭМ!$A$34:$A$777,$A75,СВЦЭМ!$B$34:$B$777,V$47)+'СЕТ СН'!$G$11+СВЦЭМ!$D$10+'СЕТ СН'!$G$5</f>
        <v>4629.3444869899995</v>
      </c>
      <c r="W75" s="37">
        <f>SUMIFS(СВЦЭМ!$D$34:$D$777,СВЦЭМ!$A$34:$A$777,$A75,СВЦЭМ!$B$34:$B$777,W$47)+'СЕТ СН'!$G$11+СВЦЭМ!$D$10+'СЕТ СН'!$G$5</f>
        <v>4775.1152211500003</v>
      </c>
      <c r="X75" s="37">
        <f>SUMIFS(СВЦЭМ!$D$34:$D$777,СВЦЭМ!$A$34:$A$777,$A75,СВЦЭМ!$B$34:$B$777,X$47)+'СЕТ СН'!$G$11+СВЦЭМ!$D$10+'СЕТ СН'!$G$5</f>
        <v>4663.4852452599998</v>
      </c>
      <c r="Y75" s="37">
        <f>SUMIFS(СВЦЭМ!$D$34:$D$777,СВЦЭМ!$A$34:$A$777,$A75,СВЦЭМ!$B$34:$B$777,Y$47)+'СЕТ СН'!$G$11+СВЦЭМ!$D$10+'СЕТ СН'!$G$5</f>
        <v>4670.7994700899999</v>
      </c>
    </row>
    <row r="76" spans="1:26" ht="15.75" x14ac:dyDescent="0.2">
      <c r="A76" s="36">
        <f t="shared" si="1"/>
        <v>42611</v>
      </c>
      <c r="B76" s="37">
        <f>SUMIFS(СВЦЭМ!$D$34:$D$777,СВЦЭМ!$A$34:$A$777,$A76,СВЦЭМ!$B$34:$B$777,B$47)+'СЕТ СН'!$G$11+СВЦЭМ!$D$10+'СЕТ СН'!$G$5</f>
        <v>4754.1862050700001</v>
      </c>
      <c r="C76" s="37">
        <f>SUMIFS(СВЦЭМ!$D$34:$D$777,СВЦЭМ!$A$34:$A$777,$A76,СВЦЭМ!$B$34:$B$777,C$47)+'СЕТ СН'!$G$11+СВЦЭМ!$D$10+'СЕТ СН'!$G$5</f>
        <v>4810.4208178999997</v>
      </c>
      <c r="D76" s="37">
        <f>SUMIFS(СВЦЭМ!$D$34:$D$777,СВЦЭМ!$A$34:$A$777,$A76,СВЦЭМ!$B$34:$B$777,D$47)+'СЕТ СН'!$G$11+СВЦЭМ!$D$10+'СЕТ СН'!$G$5</f>
        <v>4839.0157660900004</v>
      </c>
      <c r="E76" s="37">
        <f>SUMIFS(СВЦЭМ!$D$34:$D$777,СВЦЭМ!$A$34:$A$777,$A76,СВЦЭМ!$B$34:$B$777,E$47)+'СЕТ СН'!$G$11+СВЦЭМ!$D$10+'СЕТ СН'!$G$5</f>
        <v>4831.9979039</v>
      </c>
      <c r="F76" s="37">
        <f>SUMIFS(СВЦЭМ!$D$34:$D$777,СВЦЭМ!$A$34:$A$777,$A76,СВЦЭМ!$B$34:$B$777,F$47)+'СЕТ СН'!$G$11+СВЦЭМ!$D$10+'СЕТ СН'!$G$5</f>
        <v>4830.6976890999995</v>
      </c>
      <c r="G76" s="37">
        <f>SUMIFS(СВЦЭМ!$D$34:$D$777,СВЦЭМ!$A$34:$A$777,$A76,СВЦЭМ!$B$34:$B$777,G$47)+'СЕТ СН'!$G$11+СВЦЭМ!$D$10+'СЕТ СН'!$G$5</f>
        <v>4831.4988026800002</v>
      </c>
      <c r="H76" s="37">
        <f>SUMIFS(СВЦЭМ!$D$34:$D$777,СВЦЭМ!$A$34:$A$777,$A76,СВЦЭМ!$B$34:$B$777,H$47)+'СЕТ СН'!$G$11+СВЦЭМ!$D$10+'СЕТ СН'!$G$5</f>
        <v>4872.6628619799994</v>
      </c>
      <c r="I76" s="37">
        <f>SUMIFS(СВЦЭМ!$D$34:$D$777,СВЦЭМ!$A$34:$A$777,$A76,СВЦЭМ!$B$34:$B$777,I$47)+'СЕТ СН'!$G$11+СВЦЭМ!$D$10+'СЕТ СН'!$G$5</f>
        <v>4756.2311864799995</v>
      </c>
      <c r="J76" s="37">
        <f>SUMIFS(СВЦЭМ!$D$34:$D$777,СВЦЭМ!$A$34:$A$777,$A76,СВЦЭМ!$B$34:$B$777,J$47)+'СЕТ СН'!$G$11+СВЦЭМ!$D$10+'СЕТ СН'!$G$5</f>
        <v>4735.1391657200002</v>
      </c>
      <c r="K76" s="37">
        <f>SUMIFS(СВЦЭМ!$D$34:$D$777,СВЦЭМ!$A$34:$A$777,$A76,СВЦЭМ!$B$34:$B$777,K$47)+'СЕТ СН'!$G$11+СВЦЭМ!$D$10+'СЕТ СН'!$G$5</f>
        <v>4683.0274182499998</v>
      </c>
      <c r="L76" s="37">
        <f>SUMIFS(СВЦЭМ!$D$34:$D$777,СВЦЭМ!$A$34:$A$777,$A76,СВЦЭМ!$B$34:$B$777,L$47)+'СЕТ СН'!$G$11+СВЦЭМ!$D$10+'СЕТ СН'!$G$5</f>
        <v>4776.2721095999996</v>
      </c>
      <c r="M76" s="37">
        <f>SUMIFS(СВЦЭМ!$D$34:$D$777,СВЦЭМ!$A$34:$A$777,$A76,СВЦЭМ!$B$34:$B$777,M$47)+'СЕТ СН'!$G$11+СВЦЭМ!$D$10+'СЕТ СН'!$G$5</f>
        <v>4790.7288320299995</v>
      </c>
      <c r="N76" s="37">
        <f>SUMIFS(СВЦЭМ!$D$34:$D$777,СВЦЭМ!$A$34:$A$777,$A76,СВЦЭМ!$B$34:$B$777,N$47)+'СЕТ СН'!$G$11+СВЦЭМ!$D$10+'СЕТ СН'!$G$5</f>
        <v>4772.3069121500002</v>
      </c>
      <c r="O76" s="37">
        <f>SUMIFS(СВЦЭМ!$D$34:$D$777,СВЦЭМ!$A$34:$A$777,$A76,СВЦЭМ!$B$34:$B$777,O$47)+'СЕТ СН'!$G$11+СВЦЭМ!$D$10+'СЕТ СН'!$G$5</f>
        <v>4785.5774268599998</v>
      </c>
      <c r="P76" s="37">
        <f>SUMIFS(СВЦЭМ!$D$34:$D$777,СВЦЭМ!$A$34:$A$777,$A76,СВЦЭМ!$B$34:$B$777,P$47)+'СЕТ СН'!$G$11+СВЦЭМ!$D$10+'СЕТ СН'!$G$5</f>
        <v>4752.6300855299996</v>
      </c>
      <c r="Q76" s="37">
        <f>SUMIFS(СВЦЭМ!$D$34:$D$777,СВЦЭМ!$A$34:$A$777,$A76,СВЦЭМ!$B$34:$B$777,Q$47)+'СЕТ СН'!$G$11+СВЦЭМ!$D$10+'СЕТ СН'!$G$5</f>
        <v>4685.1765158500002</v>
      </c>
      <c r="R76" s="37">
        <f>SUMIFS(СВЦЭМ!$D$34:$D$777,СВЦЭМ!$A$34:$A$777,$A76,СВЦЭМ!$B$34:$B$777,R$47)+'СЕТ СН'!$G$11+СВЦЭМ!$D$10+'СЕТ СН'!$G$5</f>
        <v>4680.6746052600001</v>
      </c>
      <c r="S76" s="37">
        <f>SUMIFS(СВЦЭМ!$D$34:$D$777,СВЦЭМ!$A$34:$A$777,$A76,СВЦЭМ!$B$34:$B$777,S$47)+'СЕТ СН'!$G$11+СВЦЭМ!$D$10+'СЕТ СН'!$G$5</f>
        <v>4725.5096541399998</v>
      </c>
      <c r="T76" s="37">
        <f>SUMIFS(СВЦЭМ!$D$34:$D$777,СВЦЭМ!$A$34:$A$777,$A76,СВЦЭМ!$B$34:$B$777,T$47)+'СЕТ СН'!$G$11+СВЦЭМ!$D$10+'СЕТ СН'!$G$5</f>
        <v>4708.2787485600002</v>
      </c>
      <c r="U76" s="37">
        <f>SUMIFS(СВЦЭМ!$D$34:$D$777,СВЦЭМ!$A$34:$A$777,$A76,СВЦЭМ!$B$34:$B$777,U$47)+'СЕТ СН'!$G$11+СВЦЭМ!$D$10+'СЕТ СН'!$G$5</f>
        <v>4692.8862405299997</v>
      </c>
      <c r="V76" s="37">
        <f>SUMIFS(СВЦЭМ!$D$34:$D$777,СВЦЭМ!$A$34:$A$777,$A76,СВЦЭМ!$B$34:$B$777,V$47)+'СЕТ СН'!$G$11+СВЦЭМ!$D$10+'СЕТ СН'!$G$5</f>
        <v>4716.0639138200004</v>
      </c>
      <c r="W76" s="37">
        <f>SUMIFS(СВЦЭМ!$D$34:$D$777,СВЦЭМ!$A$34:$A$777,$A76,СВЦЭМ!$B$34:$B$777,W$47)+'СЕТ СН'!$G$11+СВЦЭМ!$D$10+'СЕТ СН'!$G$5</f>
        <v>4706.9661194099999</v>
      </c>
      <c r="X76" s="37">
        <f>SUMIFS(СВЦЭМ!$D$34:$D$777,СВЦЭМ!$A$34:$A$777,$A76,СВЦЭМ!$B$34:$B$777,X$47)+'СЕТ СН'!$G$11+СВЦЭМ!$D$10+'СЕТ СН'!$G$5</f>
        <v>4669.3744618999999</v>
      </c>
      <c r="Y76" s="37">
        <f>SUMIFS(СВЦЭМ!$D$34:$D$777,СВЦЭМ!$A$34:$A$777,$A76,СВЦЭМ!$B$34:$B$777,Y$47)+'СЕТ СН'!$G$11+СВЦЭМ!$D$10+'СЕТ СН'!$G$5</f>
        <v>4643.1278014999998</v>
      </c>
    </row>
    <row r="77" spans="1:26" ht="15.75" x14ac:dyDescent="0.2">
      <c r="A77" s="36">
        <f t="shared" si="1"/>
        <v>42612</v>
      </c>
      <c r="B77" s="37">
        <f>SUMIFS(СВЦЭМ!$D$34:$D$777,СВЦЭМ!$A$34:$A$777,$A77,СВЦЭМ!$B$34:$B$777,B$47)+'СЕТ СН'!$G$11+СВЦЭМ!$D$10+'СЕТ СН'!$G$5</f>
        <v>4710.9324186599997</v>
      </c>
      <c r="C77" s="37">
        <f>SUMIFS(СВЦЭМ!$D$34:$D$777,СВЦЭМ!$A$34:$A$777,$A77,СВЦЭМ!$B$34:$B$777,C$47)+'СЕТ СН'!$G$11+СВЦЭМ!$D$10+'СЕТ СН'!$G$5</f>
        <v>4788.1463359099998</v>
      </c>
      <c r="D77" s="37">
        <f>SUMIFS(СВЦЭМ!$D$34:$D$777,СВЦЭМ!$A$34:$A$777,$A77,СВЦЭМ!$B$34:$B$777,D$47)+'СЕТ СН'!$G$11+СВЦЭМ!$D$10+'СЕТ СН'!$G$5</f>
        <v>4831.1778512199999</v>
      </c>
      <c r="E77" s="37">
        <f>SUMIFS(СВЦЭМ!$D$34:$D$777,СВЦЭМ!$A$34:$A$777,$A77,СВЦЭМ!$B$34:$B$777,E$47)+'СЕТ СН'!$G$11+СВЦЭМ!$D$10+'СЕТ СН'!$G$5</f>
        <v>4861.2546154600004</v>
      </c>
      <c r="F77" s="37">
        <f>SUMIFS(СВЦЭМ!$D$34:$D$777,СВЦЭМ!$A$34:$A$777,$A77,СВЦЭМ!$B$34:$B$777,F$47)+'СЕТ СН'!$G$11+СВЦЭМ!$D$10+'СЕТ СН'!$G$5</f>
        <v>4808.1676959699998</v>
      </c>
      <c r="G77" s="37">
        <f>SUMIFS(СВЦЭМ!$D$34:$D$777,СВЦЭМ!$A$34:$A$777,$A77,СВЦЭМ!$B$34:$B$777,G$47)+'СЕТ СН'!$G$11+СВЦЭМ!$D$10+'СЕТ СН'!$G$5</f>
        <v>4792.2466688900004</v>
      </c>
      <c r="H77" s="37">
        <f>SUMIFS(СВЦЭМ!$D$34:$D$777,СВЦЭМ!$A$34:$A$777,$A77,СВЦЭМ!$B$34:$B$777,H$47)+'СЕТ СН'!$G$11+СВЦЭМ!$D$10+'СЕТ СН'!$G$5</f>
        <v>4780.0479852400003</v>
      </c>
      <c r="I77" s="37">
        <f>SUMIFS(СВЦЭМ!$D$34:$D$777,СВЦЭМ!$A$34:$A$777,$A77,СВЦЭМ!$B$34:$B$777,I$47)+'СЕТ СН'!$G$11+СВЦЭМ!$D$10+'СЕТ СН'!$G$5</f>
        <v>4703.5550209100002</v>
      </c>
      <c r="J77" s="37">
        <f>SUMIFS(СВЦЭМ!$D$34:$D$777,СВЦЭМ!$A$34:$A$777,$A77,СВЦЭМ!$B$34:$B$777,J$47)+'СЕТ СН'!$G$11+СВЦЭМ!$D$10+'СЕТ СН'!$G$5</f>
        <v>4760.0952578300003</v>
      </c>
      <c r="K77" s="37">
        <f>SUMIFS(СВЦЭМ!$D$34:$D$777,СВЦЭМ!$A$34:$A$777,$A77,СВЦЭМ!$B$34:$B$777,K$47)+'СЕТ СН'!$G$11+СВЦЭМ!$D$10+'СЕТ СН'!$G$5</f>
        <v>4717.2691245699998</v>
      </c>
      <c r="L77" s="37">
        <f>SUMIFS(СВЦЭМ!$D$34:$D$777,СВЦЭМ!$A$34:$A$777,$A77,СВЦЭМ!$B$34:$B$777,L$47)+'СЕТ СН'!$G$11+СВЦЭМ!$D$10+'СЕТ СН'!$G$5</f>
        <v>4806.1841876300005</v>
      </c>
      <c r="M77" s="37">
        <f>SUMIFS(СВЦЭМ!$D$34:$D$777,СВЦЭМ!$A$34:$A$777,$A77,СВЦЭМ!$B$34:$B$777,M$47)+'СЕТ СН'!$G$11+СВЦЭМ!$D$10+'СЕТ СН'!$G$5</f>
        <v>4792.1137489100001</v>
      </c>
      <c r="N77" s="37">
        <f>SUMIFS(СВЦЭМ!$D$34:$D$777,СВЦЭМ!$A$34:$A$777,$A77,СВЦЭМ!$B$34:$B$777,N$47)+'СЕТ СН'!$G$11+СВЦЭМ!$D$10+'СЕТ СН'!$G$5</f>
        <v>4697.5160864700001</v>
      </c>
      <c r="O77" s="37">
        <f>SUMIFS(СВЦЭМ!$D$34:$D$777,СВЦЭМ!$A$34:$A$777,$A77,СВЦЭМ!$B$34:$B$777,O$47)+'СЕТ СН'!$G$11+СВЦЭМ!$D$10+'СЕТ СН'!$G$5</f>
        <v>4717.1495541000004</v>
      </c>
      <c r="P77" s="37">
        <f>SUMIFS(СВЦЭМ!$D$34:$D$777,СВЦЭМ!$A$34:$A$777,$A77,СВЦЭМ!$B$34:$B$777,P$47)+'СЕТ СН'!$G$11+СВЦЭМ!$D$10+'СЕТ СН'!$G$5</f>
        <v>4727.7679567100004</v>
      </c>
      <c r="Q77" s="37">
        <f>SUMIFS(СВЦЭМ!$D$34:$D$777,СВЦЭМ!$A$34:$A$777,$A77,СВЦЭМ!$B$34:$B$777,Q$47)+'СЕТ СН'!$G$11+СВЦЭМ!$D$10+'СЕТ СН'!$G$5</f>
        <v>4792.5584230000004</v>
      </c>
      <c r="R77" s="37">
        <f>SUMIFS(СВЦЭМ!$D$34:$D$777,СВЦЭМ!$A$34:$A$777,$A77,СВЦЭМ!$B$34:$B$777,R$47)+'СЕТ СН'!$G$11+СВЦЭМ!$D$10+'СЕТ СН'!$G$5</f>
        <v>4824.6521002199997</v>
      </c>
      <c r="S77" s="37">
        <f>SUMIFS(СВЦЭМ!$D$34:$D$777,СВЦЭМ!$A$34:$A$777,$A77,СВЦЭМ!$B$34:$B$777,S$47)+'СЕТ СН'!$G$11+СВЦЭМ!$D$10+'СЕТ СН'!$G$5</f>
        <v>4887.2210965899994</v>
      </c>
      <c r="T77" s="37">
        <f>SUMIFS(СВЦЭМ!$D$34:$D$777,СВЦЭМ!$A$34:$A$777,$A77,СВЦЭМ!$B$34:$B$777,T$47)+'СЕТ СН'!$G$11+СВЦЭМ!$D$10+'СЕТ СН'!$G$5</f>
        <v>4853.3717549200001</v>
      </c>
      <c r="U77" s="37">
        <f>SUMIFS(СВЦЭМ!$D$34:$D$777,СВЦЭМ!$A$34:$A$777,$A77,СВЦЭМ!$B$34:$B$777,U$47)+'СЕТ СН'!$G$11+СВЦЭМ!$D$10+'СЕТ СН'!$G$5</f>
        <v>4836.3104411900003</v>
      </c>
      <c r="V77" s="37">
        <f>SUMIFS(СВЦЭМ!$D$34:$D$777,СВЦЭМ!$A$34:$A$777,$A77,СВЦЭМ!$B$34:$B$777,V$47)+'СЕТ СН'!$G$11+СВЦЭМ!$D$10+'СЕТ СН'!$G$5</f>
        <v>4792.0551062800005</v>
      </c>
      <c r="W77" s="37">
        <f>SUMIFS(СВЦЭМ!$D$34:$D$777,СВЦЭМ!$A$34:$A$777,$A77,СВЦЭМ!$B$34:$B$777,W$47)+'СЕТ СН'!$G$11+СВЦЭМ!$D$10+'СЕТ СН'!$G$5</f>
        <v>4779.89010452</v>
      </c>
      <c r="X77" s="37">
        <f>SUMIFS(СВЦЭМ!$D$34:$D$777,СВЦЭМ!$A$34:$A$777,$A77,СВЦЭМ!$B$34:$B$777,X$47)+'СЕТ СН'!$G$11+СВЦЭМ!$D$10+'СЕТ СН'!$G$5</f>
        <v>4691.9739763799998</v>
      </c>
      <c r="Y77" s="37">
        <f>SUMIFS(СВЦЭМ!$D$34:$D$777,СВЦЭМ!$A$34:$A$777,$A77,СВЦЭМ!$B$34:$B$777,Y$47)+'СЕТ СН'!$G$11+СВЦЭМ!$D$10+'СЕТ СН'!$G$5</f>
        <v>4661.04727697</v>
      </c>
    </row>
    <row r="78" spans="1:26" ht="15.75" x14ac:dyDescent="0.2">
      <c r="A78" s="36">
        <f t="shared" si="1"/>
        <v>42613</v>
      </c>
      <c r="B78" s="37">
        <f>SUMIFS(СВЦЭМ!$D$34:$D$777,СВЦЭМ!$A$34:$A$777,$A78,СВЦЭМ!$B$34:$B$777,B$47)+'СЕТ СН'!$G$11+СВЦЭМ!$D$10+'СЕТ СН'!$G$5</f>
        <v>4681.0214387699998</v>
      </c>
      <c r="C78" s="37">
        <f>SUMIFS(СВЦЭМ!$D$34:$D$777,СВЦЭМ!$A$34:$A$777,$A78,СВЦЭМ!$B$34:$B$777,C$47)+'СЕТ СН'!$G$11+СВЦЭМ!$D$10+'СЕТ СН'!$G$5</f>
        <v>4758.4303275499997</v>
      </c>
      <c r="D78" s="37">
        <f>SUMIFS(СВЦЭМ!$D$34:$D$777,СВЦЭМ!$A$34:$A$777,$A78,СВЦЭМ!$B$34:$B$777,D$47)+'СЕТ СН'!$G$11+СВЦЭМ!$D$10+'СЕТ СН'!$G$5</f>
        <v>4780.7696150800002</v>
      </c>
      <c r="E78" s="37">
        <f>SUMIFS(СВЦЭМ!$D$34:$D$777,СВЦЭМ!$A$34:$A$777,$A78,СВЦЭМ!$B$34:$B$777,E$47)+'СЕТ СН'!$G$11+СВЦЭМ!$D$10+'СЕТ СН'!$G$5</f>
        <v>4821.7414996999996</v>
      </c>
      <c r="F78" s="37">
        <f>SUMIFS(СВЦЭМ!$D$34:$D$777,СВЦЭМ!$A$34:$A$777,$A78,СВЦЭМ!$B$34:$B$777,F$47)+'СЕТ СН'!$G$11+СВЦЭМ!$D$10+'СЕТ СН'!$G$5</f>
        <v>4858.9276197899999</v>
      </c>
      <c r="G78" s="37">
        <f>SUMIFS(СВЦЭМ!$D$34:$D$777,СВЦЭМ!$A$34:$A$777,$A78,СВЦЭМ!$B$34:$B$777,G$47)+'СЕТ СН'!$G$11+СВЦЭМ!$D$10+'СЕТ СН'!$G$5</f>
        <v>4840.6136523799996</v>
      </c>
      <c r="H78" s="37">
        <f>SUMIFS(СВЦЭМ!$D$34:$D$777,СВЦЭМ!$A$34:$A$777,$A78,СВЦЭМ!$B$34:$B$777,H$47)+'СЕТ СН'!$G$11+СВЦЭМ!$D$10+'СЕТ СН'!$G$5</f>
        <v>4769.2970863299997</v>
      </c>
      <c r="I78" s="37">
        <f>SUMIFS(СВЦЭМ!$D$34:$D$777,СВЦЭМ!$A$34:$A$777,$A78,СВЦЭМ!$B$34:$B$777,I$47)+'СЕТ СН'!$G$11+СВЦЭМ!$D$10+'СЕТ СН'!$G$5</f>
        <v>4754.6137865800001</v>
      </c>
      <c r="J78" s="37">
        <f>SUMIFS(СВЦЭМ!$D$34:$D$777,СВЦЭМ!$A$34:$A$777,$A78,СВЦЭМ!$B$34:$B$777,J$47)+'СЕТ СН'!$G$11+СВЦЭМ!$D$10+'СЕТ СН'!$G$5</f>
        <v>4740.7067864199998</v>
      </c>
      <c r="K78" s="37">
        <f>SUMIFS(СВЦЭМ!$D$34:$D$777,СВЦЭМ!$A$34:$A$777,$A78,СВЦЭМ!$B$34:$B$777,K$47)+'СЕТ СН'!$G$11+СВЦЭМ!$D$10+'СЕТ СН'!$G$5</f>
        <v>4681.53316249</v>
      </c>
      <c r="L78" s="37">
        <f>SUMIFS(СВЦЭМ!$D$34:$D$777,СВЦЭМ!$A$34:$A$777,$A78,СВЦЭМ!$B$34:$B$777,L$47)+'СЕТ СН'!$G$11+СВЦЭМ!$D$10+'СЕТ СН'!$G$5</f>
        <v>4660.52407236</v>
      </c>
      <c r="M78" s="37">
        <f>SUMIFS(СВЦЭМ!$D$34:$D$777,СВЦЭМ!$A$34:$A$777,$A78,СВЦЭМ!$B$34:$B$777,M$47)+'СЕТ СН'!$G$11+СВЦЭМ!$D$10+'СЕТ СН'!$G$5</f>
        <v>4679.1103337000004</v>
      </c>
      <c r="N78" s="37">
        <f>SUMIFS(СВЦЭМ!$D$34:$D$777,СВЦЭМ!$A$34:$A$777,$A78,СВЦЭМ!$B$34:$B$777,N$47)+'СЕТ СН'!$G$11+СВЦЭМ!$D$10+'СЕТ СН'!$G$5</f>
        <v>4694.4951585399995</v>
      </c>
      <c r="O78" s="37">
        <f>SUMIFS(СВЦЭМ!$D$34:$D$777,СВЦЭМ!$A$34:$A$777,$A78,СВЦЭМ!$B$34:$B$777,O$47)+'СЕТ СН'!$G$11+СВЦЭМ!$D$10+'СЕТ СН'!$G$5</f>
        <v>4687.5223228499999</v>
      </c>
      <c r="P78" s="37">
        <f>SUMIFS(СВЦЭМ!$D$34:$D$777,СВЦЭМ!$A$34:$A$777,$A78,СВЦЭМ!$B$34:$B$777,P$47)+'СЕТ СН'!$G$11+СВЦЭМ!$D$10+'СЕТ СН'!$G$5</f>
        <v>4655.4040136599997</v>
      </c>
      <c r="Q78" s="37">
        <f>SUMIFS(СВЦЭМ!$D$34:$D$777,СВЦЭМ!$A$34:$A$777,$A78,СВЦЭМ!$B$34:$B$777,Q$47)+'СЕТ СН'!$G$11+СВЦЭМ!$D$10+'СЕТ СН'!$G$5</f>
        <v>4694.3358479199997</v>
      </c>
      <c r="R78" s="37">
        <f>SUMIFS(СВЦЭМ!$D$34:$D$777,СВЦЭМ!$A$34:$A$777,$A78,СВЦЭМ!$B$34:$B$777,R$47)+'СЕТ СН'!$G$11+СВЦЭМ!$D$10+'СЕТ СН'!$G$5</f>
        <v>4660.0321086499998</v>
      </c>
      <c r="S78" s="37">
        <f>SUMIFS(СВЦЭМ!$D$34:$D$777,СВЦЭМ!$A$34:$A$777,$A78,СВЦЭМ!$B$34:$B$777,S$47)+'СЕТ СН'!$G$11+СВЦЭМ!$D$10+'СЕТ СН'!$G$5</f>
        <v>4700.3467878700003</v>
      </c>
      <c r="T78" s="37">
        <f>SUMIFS(СВЦЭМ!$D$34:$D$777,СВЦЭМ!$A$34:$A$777,$A78,СВЦЭМ!$B$34:$B$777,T$47)+'СЕТ СН'!$G$11+СВЦЭМ!$D$10+'СЕТ СН'!$G$5</f>
        <v>4677.5006430900003</v>
      </c>
      <c r="U78" s="37">
        <f>SUMIFS(СВЦЭМ!$D$34:$D$777,СВЦЭМ!$A$34:$A$777,$A78,СВЦЭМ!$B$34:$B$777,U$47)+'СЕТ СН'!$G$11+СВЦЭМ!$D$10+'СЕТ СН'!$G$5</f>
        <v>4690.4872634900003</v>
      </c>
      <c r="V78" s="37">
        <f>SUMIFS(СВЦЭМ!$D$34:$D$777,СВЦЭМ!$A$34:$A$777,$A78,СВЦЭМ!$B$34:$B$777,V$47)+'СЕТ СН'!$G$11+СВЦЭМ!$D$10+'СЕТ СН'!$G$5</f>
        <v>4694.9552742899996</v>
      </c>
      <c r="W78" s="37">
        <f>SUMIFS(СВЦЭМ!$D$34:$D$777,СВЦЭМ!$A$34:$A$777,$A78,СВЦЭМ!$B$34:$B$777,W$47)+'СЕТ СН'!$G$11+СВЦЭМ!$D$10+'СЕТ СН'!$G$5</f>
        <v>4697.9033216199996</v>
      </c>
      <c r="X78" s="37">
        <f>SUMIFS(СВЦЭМ!$D$34:$D$777,СВЦЭМ!$A$34:$A$777,$A78,СВЦЭМ!$B$34:$B$777,X$47)+'СЕТ СН'!$G$11+СВЦЭМ!$D$10+'СЕТ СН'!$G$5</f>
        <v>4659.50624161</v>
      </c>
      <c r="Y78" s="37">
        <f>SUMIFS(СВЦЭМ!$D$34:$D$777,СВЦЭМ!$A$34:$A$777,$A78,СВЦЭМ!$B$34:$B$777,Y$47)+'СЕТ СН'!$G$11+СВЦЭМ!$D$10+'СЕТ СН'!$G$5</f>
        <v>4637.5930552600003</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87" t="s">
        <v>7</v>
      </c>
      <c r="B81" s="81" t="s">
        <v>75</v>
      </c>
      <c r="C81" s="82"/>
      <c r="D81" s="82"/>
      <c r="E81" s="82"/>
      <c r="F81" s="82"/>
      <c r="G81" s="82"/>
      <c r="H81" s="82"/>
      <c r="I81" s="82"/>
      <c r="J81" s="82"/>
      <c r="K81" s="82"/>
      <c r="L81" s="82"/>
      <c r="M81" s="82"/>
      <c r="N81" s="82"/>
      <c r="O81" s="82"/>
      <c r="P81" s="82"/>
      <c r="Q81" s="82"/>
      <c r="R81" s="82"/>
      <c r="S81" s="82"/>
      <c r="T81" s="82"/>
      <c r="U81" s="82"/>
      <c r="V81" s="82"/>
      <c r="W81" s="82"/>
      <c r="X81" s="82"/>
      <c r="Y81" s="83"/>
    </row>
    <row r="82" spans="1:27" ht="12.75" customHeight="1" x14ac:dyDescent="0.2">
      <c r="A82" s="88"/>
      <c r="B82" s="84"/>
      <c r="C82" s="85"/>
      <c r="D82" s="85"/>
      <c r="E82" s="85"/>
      <c r="F82" s="85"/>
      <c r="G82" s="85"/>
      <c r="H82" s="85"/>
      <c r="I82" s="85"/>
      <c r="J82" s="85"/>
      <c r="K82" s="85"/>
      <c r="L82" s="85"/>
      <c r="M82" s="85"/>
      <c r="N82" s="85"/>
      <c r="O82" s="85"/>
      <c r="P82" s="85"/>
      <c r="Q82" s="85"/>
      <c r="R82" s="85"/>
      <c r="S82" s="85"/>
      <c r="T82" s="85"/>
      <c r="U82" s="85"/>
      <c r="V82" s="85"/>
      <c r="W82" s="85"/>
      <c r="X82" s="85"/>
      <c r="Y82" s="86"/>
    </row>
    <row r="83" spans="1:27" ht="12.75" customHeight="1" x14ac:dyDescent="0.2">
      <c r="A83" s="8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01.08.2016</v>
      </c>
      <c r="B84" s="37">
        <f>SUMIFS(СВЦЭМ!$D$34:$D$777,СВЦЭМ!$A$34:$A$777,$A84,СВЦЭМ!$B$34:$B$777,B$83)+'СЕТ СН'!$H$11+СВЦЭМ!$D$10+'СЕТ СН'!$H$5</f>
        <v>5114.5031908399997</v>
      </c>
      <c r="C84" s="37">
        <f>SUMIFS(СВЦЭМ!$D$34:$D$777,СВЦЭМ!$A$34:$A$777,$A84,СВЦЭМ!$B$34:$B$777,C$83)+'СЕТ СН'!$H$11+СВЦЭМ!$D$10+'СЕТ СН'!$H$5</f>
        <v>5185.7956070499995</v>
      </c>
      <c r="D84" s="37">
        <f>SUMIFS(СВЦЭМ!$D$34:$D$777,СВЦЭМ!$A$34:$A$777,$A84,СВЦЭМ!$B$34:$B$777,D$83)+'СЕТ СН'!$H$11+СВЦЭМ!$D$10+'СЕТ СН'!$H$5</f>
        <v>5233.0369288499996</v>
      </c>
      <c r="E84" s="37">
        <f>SUMIFS(СВЦЭМ!$D$34:$D$777,СВЦЭМ!$A$34:$A$777,$A84,СВЦЭМ!$B$34:$B$777,E$83)+'СЕТ СН'!$H$11+СВЦЭМ!$D$10+'СЕТ СН'!$H$5</f>
        <v>5251.9421825400004</v>
      </c>
      <c r="F84" s="37">
        <f>SUMIFS(СВЦЭМ!$D$34:$D$777,СВЦЭМ!$A$34:$A$777,$A84,СВЦЭМ!$B$34:$B$777,F$83)+'СЕТ СН'!$H$11+СВЦЭМ!$D$10+'СЕТ СН'!$H$5</f>
        <v>5253.7971366399997</v>
      </c>
      <c r="G84" s="37">
        <f>SUMIFS(СВЦЭМ!$D$34:$D$777,СВЦЭМ!$A$34:$A$777,$A84,СВЦЭМ!$B$34:$B$777,G$83)+'СЕТ СН'!$H$11+СВЦЭМ!$D$10+'СЕТ СН'!$H$5</f>
        <v>5237.5399295999996</v>
      </c>
      <c r="H84" s="37">
        <f>SUMIFS(СВЦЭМ!$D$34:$D$777,СВЦЭМ!$A$34:$A$777,$A84,СВЦЭМ!$B$34:$B$777,H$83)+'СЕТ СН'!$H$11+СВЦЭМ!$D$10+'СЕТ СН'!$H$5</f>
        <v>5198.4242504499998</v>
      </c>
      <c r="I84" s="37">
        <f>SUMIFS(СВЦЭМ!$D$34:$D$777,СВЦЭМ!$A$34:$A$777,$A84,СВЦЭМ!$B$34:$B$777,I$83)+'СЕТ СН'!$H$11+СВЦЭМ!$D$10+'СЕТ СН'!$H$5</f>
        <v>5160.9349435099994</v>
      </c>
      <c r="J84" s="37">
        <f>SUMIFS(СВЦЭМ!$D$34:$D$777,СВЦЭМ!$A$34:$A$777,$A84,СВЦЭМ!$B$34:$B$777,J$83)+'СЕТ СН'!$H$11+СВЦЭМ!$D$10+'СЕТ СН'!$H$5</f>
        <v>5202.9579479200002</v>
      </c>
      <c r="K84" s="37">
        <f>SUMIFS(СВЦЭМ!$D$34:$D$777,СВЦЭМ!$A$34:$A$777,$A84,СВЦЭМ!$B$34:$B$777,K$83)+'СЕТ СН'!$H$11+СВЦЭМ!$D$10+'СЕТ СН'!$H$5</f>
        <v>5136.2741047099998</v>
      </c>
      <c r="L84" s="37">
        <f>SUMIFS(СВЦЭМ!$D$34:$D$777,СВЦЭМ!$A$34:$A$777,$A84,СВЦЭМ!$B$34:$B$777,L$83)+'СЕТ СН'!$H$11+СВЦЭМ!$D$10+'СЕТ СН'!$H$5</f>
        <v>5113.42701072</v>
      </c>
      <c r="M84" s="37">
        <f>SUMIFS(СВЦЭМ!$D$34:$D$777,СВЦЭМ!$A$34:$A$777,$A84,СВЦЭМ!$B$34:$B$777,M$83)+'СЕТ СН'!$H$11+СВЦЭМ!$D$10+'СЕТ СН'!$H$5</f>
        <v>5154.44140634</v>
      </c>
      <c r="N84" s="37">
        <f>SUMIFS(СВЦЭМ!$D$34:$D$777,СВЦЭМ!$A$34:$A$777,$A84,СВЦЭМ!$B$34:$B$777,N$83)+'СЕТ СН'!$H$11+СВЦЭМ!$D$10+'СЕТ СН'!$H$5</f>
        <v>5167.0714707999996</v>
      </c>
      <c r="O84" s="37">
        <f>SUMIFS(СВЦЭМ!$D$34:$D$777,СВЦЭМ!$A$34:$A$777,$A84,СВЦЭМ!$B$34:$B$777,O$83)+'СЕТ СН'!$H$11+СВЦЭМ!$D$10+'СЕТ СН'!$H$5</f>
        <v>5190.0918680200002</v>
      </c>
      <c r="P84" s="37">
        <f>SUMIFS(СВЦЭМ!$D$34:$D$777,СВЦЭМ!$A$34:$A$777,$A84,СВЦЭМ!$B$34:$B$777,P$83)+'СЕТ СН'!$H$11+СВЦЭМ!$D$10+'СЕТ СН'!$H$5</f>
        <v>5136.59068905</v>
      </c>
      <c r="Q84" s="37">
        <f>SUMIFS(СВЦЭМ!$D$34:$D$777,СВЦЭМ!$A$34:$A$777,$A84,СВЦЭМ!$B$34:$B$777,Q$83)+'СЕТ СН'!$H$11+СВЦЭМ!$D$10+'СЕТ СН'!$H$5</f>
        <v>5132.8134050799999</v>
      </c>
      <c r="R84" s="37">
        <f>SUMIFS(СВЦЭМ!$D$34:$D$777,СВЦЭМ!$A$34:$A$777,$A84,СВЦЭМ!$B$34:$B$777,R$83)+'СЕТ СН'!$H$11+СВЦЭМ!$D$10+'СЕТ СН'!$H$5</f>
        <v>5125.89409849</v>
      </c>
      <c r="S84" s="37">
        <f>SUMIFS(СВЦЭМ!$D$34:$D$777,СВЦЭМ!$A$34:$A$777,$A84,СВЦЭМ!$B$34:$B$777,S$83)+'СЕТ СН'!$H$11+СВЦЭМ!$D$10+'СЕТ СН'!$H$5</f>
        <v>5191.0820647099999</v>
      </c>
      <c r="T84" s="37">
        <f>SUMIFS(СВЦЭМ!$D$34:$D$777,СВЦЭМ!$A$34:$A$777,$A84,СВЦЭМ!$B$34:$B$777,T$83)+'СЕТ СН'!$H$11+СВЦЭМ!$D$10+'СЕТ СН'!$H$5</f>
        <v>5158.0408431599999</v>
      </c>
      <c r="U84" s="37">
        <f>SUMIFS(СВЦЭМ!$D$34:$D$777,СВЦЭМ!$A$34:$A$777,$A84,СВЦЭМ!$B$34:$B$777,U$83)+'СЕТ СН'!$H$11+СВЦЭМ!$D$10+'СЕТ СН'!$H$5</f>
        <v>5057.0915320200002</v>
      </c>
      <c r="V84" s="37">
        <f>SUMIFS(СВЦЭМ!$D$34:$D$777,СВЦЭМ!$A$34:$A$777,$A84,СВЦЭМ!$B$34:$B$777,V$83)+'СЕТ СН'!$H$11+СВЦЭМ!$D$10+'СЕТ СН'!$H$5</f>
        <v>5022.4381898399997</v>
      </c>
      <c r="W84" s="37">
        <f>SUMIFS(СВЦЭМ!$D$34:$D$777,СВЦЭМ!$A$34:$A$777,$A84,СВЦЭМ!$B$34:$B$777,W$83)+'СЕТ СН'!$H$11+СВЦЭМ!$D$10+'СЕТ СН'!$H$5</f>
        <v>5034.0357308299999</v>
      </c>
      <c r="X84" s="37">
        <f>SUMIFS(СВЦЭМ!$D$34:$D$777,СВЦЭМ!$A$34:$A$777,$A84,СВЦЭМ!$B$34:$B$777,X$83)+'СЕТ СН'!$H$11+СВЦЭМ!$D$10+'СЕТ СН'!$H$5</f>
        <v>5000.3765918999998</v>
      </c>
      <c r="Y84" s="37">
        <f>SUMIFS(СВЦЭМ!$D$34:$D$777,СВЦЭМ!$A$34:$A$777,$A84,СВЦЭМ!$B$34:$B$777,Y$83)+'СЕТ СН'!$H$11+СВЦЭМ!$D$10+'СЕТ СН'!$H$5</f>
        <v>5040.1097386599995</v>
      </c>
      <c r="AA84" s="46"/>
    </row>
    <row r="85" spans="1:27" ht="15.75" x14ac:dyDescent="0.2">
      <c r="A85" s="36">
        <f>A84+1</f>
        <v>42584</v>
      </c>
      <c r="B85" s="37">
        <f>SUMIFS(СВЦЭМ!$D$34:$D$777,СВЦЭМ!$A$34:$A$777,$A85,СВЦЭМ!$B$34:$B$777,B$83)+'СЕТ СН'!$H$11+СВЦЭМ!$D$10+'СЕТ СН'!$H$5</f>
        <v>5066.95295111</v>
      </c>
      <c r="C85" s="37">
        <f>SUMIFS(СВЦЭМ!$D$34:$D$777,СВЦЭМ!$A$34:$A$777,$A85,СВЦЭМ!$B$34:$B$777,C$83)+'СЕТ СН'!$H$11+СВЦЭМ!$D$10+'СЕТ СН'!$H$5</f>
        <v>5172.5279172600003</v>
      </c>
      <c r="D85" s="37">
        <f>SUMIFS(СВЦЭМ!$D$34:$D$777,СВЦЭМ!$A$34:$A$777,$A85,СВЦЭМ!$B$34:$B$777,D$83)+'СЕТ СН'!$H$11+СВЦЭМ!$D$10+'СЕТ СН'!$H$5</f>
        <v>5189.5168296100001</v>
      </c>
      <c r="E85" s="37">
        <f>SUMIFS(СВЦЭМ!$D$34:$D$777,СВЦЭМ!$A$34:$A$777,$A85,СВЦЭМ!$B$34:$B$777,E$83)+'СЕТ СН'!$H$11+СВЦЭМ!$D$10+'СЕТ СН'!$H$5</f>
        <v>5196.8201051899996</v>
      </c>
      <c r="F85" s="37">
        <f>SUMIFS(СВЦЭМ!$D$34:$D$777,СВЦЭМ!$A$34:$A$777,$A85,СВЦЭМ!$B$34:$B$777,F$83)+'СЕТ СН'!$H$11+СВЦЭМ!$D$10+'СЕТ СН'!$H$5</f>
        <v>5213.6004895099995</v>
      </c>
      <c r="G85" s="37">
        <f>SUMIFS(СВЦЭМ!$D$34:$D$777,СВЦЭМ!$A$34:$A$777,$A85,СВЦЭМ!$B$34:$B$777,G$83)+'СЕТ СН'!$H$11+СВЦЭМ!$D$10+'СЕТ СН'!$H$5</f>
        <v>5212.6692387900002</v>
      </c>
      <c r="H85" s="37">
        <f>SUMIFS(СВЦЭМ!$D$34:$D$777,СВЦЭМ!$A$34:$A$777,$A85,СВЦЭМ!$B$34:$B$777,H$83)+'СЕТ СН'!$H$11+СВЦЭМ!$D$10+'СЕТ СН'!$H$5</f>
        <v>5165.0885161599999</v>
      </c>
      <c r="I85" s="37">
        <f>SUMIFS(СВЦЭМ!$D$34:$D$777,СВЦЭМ!$A$34:$A$777,$A85,СВЦЭМ!$B$34:$B$777,I$83)+'СЕТ СН'!$H$11+СВЦЭМ!$D$10+'СЕТ СН'!$H$5</f>
        <v>5147.7284698799995</v>
      </c>
      <c r="J85" s="37">
        <f>SUMIFS(СВЦЭМ!$D$34:$D$777,СВЦЭМ!$A$34:$A$777,$A85,СВЦЭМ!$B$34:$B$777,J$83)+'СЕТ СН'!$H$11+СВЦЭМ!$D$10+'СЕТ СН'!$H$5</f>
        <v>5197.1081691999998</v>
      </c>
      <c r="K85" s="37">
        <f>SUMIFS(СВЦЭМ!$D$34:$D$777,СВЦЭМ!$A$34:$A$777,$A85,СВЦЭМ!$B$34:$B$777,K$83)+'СЕТ СН'!$H$11+СВЦЭМ!$D$10+'СЕТ СН'!$H$5</f>
        <v>5363.5451996600004</v>
      </c>
      <c r="L85" s="37">
        <f>SUMIFS(СВЦЭМ!$D$34:$D$777,СВЦЭМ!$A$34:$A$777,$A85,СВЦЭМ!$B$34:$B$777,L$83)+'СЕТ СН'!$H$11+СВЦЭМ!$D$10+'СЕТ СН'!$H$5</f>
        <v>5739.7640959799992</v>
      </c>
      <c r="M85" s="37">
        <f>SUMIFS(СВЦЭМ!$D$34:$D$777,СВЦЭМ!$A$34:$A$777,$A85,СВЦЭМ!$B$34:$B$777,M$83)+'СЕТ СН'!$H$11+СВЦЭМ!$D$10+'СЕТ СН'!$H$5</f>
        <v>5818.2293845799995</v>
      </c>
      <c r="N85" s="37">
        <f>SUMIFS(СВЦЭМ!$D$34:$D$777,СВЦЭМ!$A$34:$A$777,$A85,СВЦЭМ!$B$34:$B$777,N$83)+'СЕТ СН'!$H$11+СВЦЭМ!$D$10+'СЕТ СН'!$H$5</f>
        <v>5589.2718111199993</v>
      </c>
      <c r="O85" s="37">
        <f>SUMIFS(СВЦЭМ!$D$34:$D$777,СВЦЭМ!$A$34:$A$777,$A85,СВЦЭМ!$B$34:$B$777,O$83)+'СЕТ СН'!$H$11+СВЦЭМ!$D$10+'СЕТ СН'!$H$5</f>
        <v>5308.3771544699994</v>
      </c>
      <c r="P85" s="37">
        <f>SUMIFS(СВЦЭМ!$D$34:$D$777,СВЦЭМ!$A$34:$A$777,$A85,СВЦЭМ!$B$34:$B$777,P$83)+'СЕТ СН'!$H$11+СВЦЭМ!$D$10+'СЕТ СН'!$H$5</f>
        <v>5194.1272341000004</v>
      </c>
      <c r="Q85" s="37">
        <f>SUMIFS(СВЦЭМ!$D$34:$D$777,СВЦЭМ!$A$34:$A$777,$A85,СВЦЭМ!$B$34:$B$777,Q$83)+'СЕТ СН'!$H$11+СВЦЭМ!$D$10+'СЕТ СН'!$H$5</f>
        <v>5164.6363374900002</v>
      </c>
      <c r="R85" s="37">
        <f>SUMIFS(СВЦЭМ!$D$34:$D$777,СВЦЭМ!$A$34:$A$777,$A85,СВЦЭМ!$B$34:$B$777,R$83)+'СЕТ СН'!$H$11+СВЦЭМ!$D$10+'СЕТ СН'!$H$5</f>
        <v>5202.41387459</v>
      </c>
      <c r="S85" s="37">
        <f>SUMIFS(СВЦЭМ!$D$34:$D$777,СВЦЭМ!$A$34:$A$777,$A85,СВЦЭМ!$B$34:$B$777,S$83)+'СЕТ СН'!$H$11+СВЦЭМ!$D$10+'СЕТ СН'!$H$5</f>
        <v>5250.7564747799997</v>
      </c>
      <c r="T85" s="37">
        <f>SUMIFS(СВЦЭМ!$D$34:$D$777,СВЦЭМ!$A$34:$A$777,$A85,СВЦЭМ!$B$34:$B$777,T$83)+'СЕТ СН'!$H$11+СВЦЭМ!$D$10+'СЕТ СН'!$H$5</f>
        <v>5177.1321219800002</v>
      </c>
      <c r="U85" s="37">
        <f>SUMIFS(СВЦЭМ!$D$34:$D$777,СВЦЭМ!$A$34:$A$777,$A85,СВЦЭМ!$B$34:$B$777,U$83)+'СЕТ СН'!$H$11+СВЦЭМ!$D$10+'СЕТ СН'!$H$5</f>
        <v>5118.0073217999998</v>
      </c>
      <c r="V85" s="37">
        <f>SUMIFS(СВЦЭМ!$D$34:$D$777,СВЦЭМ!$A$34:$A$777,$A85,СВЦЭМ!$B$34:$B$777,V$83)+'СЕТ СН'!$H$11+СВЦЭМ!$D$10+'СЕТ СН'!$H$5</f>
        <v>5112.4993776399997</v>
      </c>
      <c r="W85" s="37">
        <f>SUMIFS(СВЦЭМ!$D$34:$D$777,СВЦЭМ!$A$34:$A$777,$A85,СВЦЭМ!$B$34:$B$777,W$83)+'СЕТ СН'!$H$11+СВЦЭМ!$D$10+'СЕТ СН'!$H$5</f>
        <v>5134.4423016499995</v>
      </c>
      <c r="X85" s="37">
        <f>SUMIFS(СВЦЭМ!$D$34:$D$777,СВЦЭМ!$A$34:$A$777,$A85,СВЦЭМ!$B$34:$B$777,X$83)+'СЕТ СН'!$H$11+СВЦЭМ!$D$10+'СЕТ СН'!$H$5</f>
        <v>5091.2844157199997</v>
      </c>
      <c r="Y85" s="37">
        <f>SUMIFS(СВЦЭМ!$D$34:$D$777,СВЦЭМ!$A$34:$A$777,$A85,СВЦЭМ!$B$34:$B$777,Y$83)+'СЕТ СН'!$H$11+СВЦЭМ!$D$10+'СЕТ СН'!$H$5</f>
        <v>5070.3719725299998</v>
      </c>
    </row>
    <row r="86" spans="1:27" ht="15.75" x14ac:dyDescent="0.2">
      <c r="A86" s="36">
        <f t="shared" ref="A86:A114" si="2">A85+1</f>
        <v>42585</v>
      </c>
      <c r="B86" s="37">
        <f>SUMIFS(СВЦЭМ!$D$34:$D$777,СВЦЭМ!$A$34:$A$777,$A86,СВЦЭМ!$B$34:$B$777,B$83)+'СЕТ СН'!$H$11+СВЦЭМ!$D$10+'СЕТ СН'!$H$5</f>
        <v>5107.4932862699998</v>
      </c>
      <c r="C86" s="37">
        <f>SUMIFS(СВЦЭМ!$D$34:$D$777,СВЦЭМ!$A$34:$A$777,$A86,СВЦЭМ!$B$34:$B$777,C$83)+'СЕТ СН'!$H$11+СВЦЭМ!$D$10+'СЕТ СН'!$H$5</f>
        <v>5166.8295751200003</v>
      </c>
      <c r="D86" s="37">
        <f>SUMIFS(СВЦЭМ!$D$34:$D$777,СВЦЭМ!$A$34:$A$777,$A86,СВЦЭМ!$B$34:$B$777,D$83)+'СЕТ СН'!$H$11+СВЦЭМ!$D$10+'СЕТ СН'!$H$5</f>
        <v>5183.6801773099996</v>
      </c>
      <c r="E86" s="37">
        <f>SUMIFS(СВЦЭМ!$D$34:$D$777,СВЦЭМ!$A$34:$A$777,$A86,СВЦЭМ!$B$34:$B$777,E$83)+'СЕТ СН'!$H$11+СВЦЭМ!$D$10+'СЕТ СН'!$H$5</f>
        <v>5217.6797943299998</v>
      </c>
      <c r="F86" s="37">
        <f>SUMIFS(СВЦЭМ!$D$34:$D$777,СВЦЭМ!$A$34:$A$777,$A86,СВЦЭМ!$B$34:$B$777,F$83)+'СЕТ СН'!$H$11+СВЦЭМ!$D$10+'СЕТ СН'!$H$5</f>
        <v>5221.5527852300002</v>
      </c>
      <c r="G86" s="37">
        <f>SUMIFS(СВЦЭМ!$D$34:$D$777,СВЦЭМ!$A$34:$A$777,$A86,СВЦЭМ!$B$34:$B$777,G$83)+'СЕТ СН'!$H$11+СВЦЭМ!$D$10+'СЕТ СН'!$H$5</f>
        <v>5209.5279560899999</v>
      </c>
      <c r="H86" s="37">
        <f>SUMIFS(СВЦЭМ!$D$34:$D$777,СВЦЭМ!$A$34:$A$777,$A86,СВЦЭМ!$B$34:$B$777,H$83)+'СЕТ СН'!$H$11+СВЦЭМ!$D$10+'СЕТ СН'!$H$5</f>
        <v>5169.0299653700004</v>
      </c>
      <c r="I86" s="37">
        <f>SUMIFS(СВЦЭМ!$D$34:$D$777,СВЦЭМ!$A$34:$A$777,$A86,СВЦЭМ!$B$34:$B$777,I$83)+'СЕТ СН'!$H$11+СВЦЭМ!$D$10+'СЕТ СН'!$H$5</f>
        <v>5110.0133291399998</v>
      </c>
      <c r="J86" s="37">
        <f>SUMIFS(СВЦЭМ!$D$34:$D$777,СВЦЭМ!$A$34:$A$777,$A86,СВЦЭМ!$B$34:$B$777,J$83)+'СЕТ СН'!$H$11+СВЦЭМ!$D$10+'СЕТ СН'!$H$5</f>
        <v>5127.9187147599996</v>
      </c>
      <c r="K86" s="37">
        <f>SUMIFS(СВЦЭМ!$D$34:$D$777,СВЦЭМ!$A$34:$A$777,$A86,СВЦЭМ!$B$34:$B$777,K$83)+'СЕТ СН'!$H$11+СВЦЭМ!$D$10+'СЕТ СН'!$H$5</f>
        <v>5111.1665906899998</v>
      </c>
      <c r="L86" s="37">
        <f>SUMIFS(СВЦЭМ!$D$34:$D$777,СВЦЭМ!$A$34:$A$777,$A86,СВЦЭМ!$B$34:$B$777,L$83)+'СЕТ СН'!$H$11+СВЦЭМ!$D$10+'СЕТ СН'!$H$5</f>
        <v>5090.8912801799997</v>
      </c>
      <c r="M86" s="37">
        <f>SUMIFS(СВЦЭМ!$D$34:$D$777,СВЦЭМ!$A$34:$A$777,$A86,СВЦЭМ!$B$34:$B$777,M$83)+'СЕТ СН'!$H$11+СВЦЭМ!$D$10+'СЕТ СН'!$H$5</f>
        <v>5122.2700984799994</v>
      </c>
      <c r="N86" s="37">
        <f>SUMIFS(СВЦЭМ!$D$34:$D$777,СВЦЭМ!$A$34:$A$777,$A86,СВЦЭМ!$B$34:$B$777,N$83)+'СЕТ СН'!$H$11+СВЦЭМ!$D$10+'СЕТ СН'!$H$5</f>
        <v>5127.3118675899996</v>
      </c>
      <c r="O86" s="37">
        <f>SUMIFS(СВЦЭМ!$D$34:$D$777,СВЦЭМ!$A$34:$A$777,$A86,СВЦЭМ!$B$34:$B$777,O$83)+'СЕТ СН'!$H$11+СВЦЭМ!$D$10+'СЕТ СН'!$H$5</f>
        <v>5123.2571507299999</v>
      </c>
      <c r="P86" s="37">
        <f>SUMIFS(СВЦЭМ!$D$34:$D$777,СВЦЭМ!$A$34:$A$777,$A86,СВЦЭМ!$B$34:$B$777,P$83)+'СЕТ СН'!$H$11+СВЦЭМ!$D$10+'СЕТ СН'!$H$5</f>
        <v>5079.2155519999997</v>
      </c>
      <c r="Q86" s="37">
        <f>SUMIFS(СВЦЭМ!$D$34:$D$777,СВЦЭМ!$A$34:$A$777,$A86,СВЦЭМ!$B$34:$B$777,Q$83)+'СЕТ СН'!$H$11+СВЦЭМ!$D$10+'СЕТ СН'!$H$5</f>
        <v>5075.9242371599994</v>
      </c>
      <c r="R86" s="37">
        <f>SUMIFS(СВЦЭМ!$D$34:$D$777,СВЦЭМ!$A$34:$A$777,$A86,СВЦЭМ!$B$34:$B$777,R$83)+'СЕТ СН'!$H$11+СВЦЭМ!$D$10+'СЕТ СН'!$H$5</f>
        <v>5067.1497226599995</v>
      </c>
      <c r="S86" s="37">
        <f>SUMIFS(СВЦЭМ!$D$34:$D$777,СВЦЭМ!$A$34:$A$777,$A86,СВЦЭМ!$B$34:$B$777,S$83)+'СЕТ СН'!$H$11+СВЦЭМ!$D$10+'СЕТ СН'!$H$5</f>
        <v>5160.8366051399998</v>
      </c>
      <c r="T86" s="37">
        <f>SUMIFS(СВЦЭМ!$D$34:$D$777,СВЦЭМ!$A$34:$A$777,$A86,СВЦЭМ!$B$34:$B$777,T$83)+'СЕТ СН'!$H$11+СВЦЭМ!$D$10+'СЕТ СН'!$H$5</f>
        <v>5164.1092948300002</v>
      </c>
      <c r="U86" s="37">
        <f>SUMIFS(СВЦЭМ!$D$34:$D$777,СВЦЭМ!$A$34:$A$777,$A86,СВЦЭМ!$B$34:$B$777,U$83)+'СЕТ СН'!$H$11+СВЦЭМ!$D$10+'СЕТ СН'!$H$5</f>
        <v>5121.21513237</v>
      </c>
      <c r="V86" s="37">
        <f>SUMIFS(СВЦЭМ!$D$34:$D$777,СВЦЭМ!$A$34:$A$777,$A86,СВЦЭМ!$B$34:$B$777,V$83)+'СЕТ СН'!$H$11+СВЦЭМ!$D$10+'СЕТ СН'!$H$5</f>
        <v>5138.4707505799997</v>
      </c>
      <c r="W86" s="37">
        <f>SUMIFS(СВЦЭМ!$D$34:$D$777,СВЦЭМ!$A$34:$A$777,$A86,СВЦЭМ!$B$34:$B$777,W$83)+'СЕТ СН'!$H$11+СВЦЭМ!$D$10+'СЕТ СН'!$H$5</f>
        <v>5148.2006603700002</v>
      </c>
      <c r="X86" s="37">
        <f>SUMIFS(СВЦЭМ!$D$34:$D$777,СВЦЭМ!$A$34:$A$777,$A86,СВЦЭМ!$B$34:$B$777,X$83)+'СЕТ СН'!$H$11+СВЦЭМ!$D$10+'СЕТ СН'!$H$5</f>
        <v>5079.1149066099997</v>
      </c>
      <c r="Y86" s="37">
        <f>SUMIFS(СВЦЭМ!$D$34:$D$777,СВЦЭМ!$A$34:$A$777,$A86,СВЦЭМ!$B$34:$B$777,Y$83)+'СЕТ СН'!$H$11+СВЦЭМ!$D$10+'СЕТ СН'!$H$5</f>
        <v>5044.5768899699997</v>
      </c>
    </row>
    <row r="87" spans="1:27" ht="15.75" x14ac:dyDescent="0.2">
      <c r="A87" s="36">
        <f t="shared" si="2"/>
        <v>42586</v>
      </c>
      <c r="B87" s="37">
        <f>SUMIFS(СВЦЭМ!$D$34:$D$777,СВЦЭМ!$A$34:$A$777,$A87,СВЦЭМ!$B$34:$B$777,B$83)+'СЕТ СН'!$H$11+СВЦЭМ!$D$10+'СЕТ СН'!$H$5</f>
        <v>5125.7191328499994</v>
      </c>
      <c r="C87" s="37">
        <f>SUMIFS(СВЦЭМ!$D$34:$D$777,СВЦЭМ!$A$34:$A$777,$A87,СВЦЭМ!$B$34:$B$777,C$83)+'СЕТ СН'!$H$11+СВЦЭМ!$D$10+'СЕТ СН'!$H$5</f>
        <v>5193.8840177499997</v>
      </c>
      <c r="D87" s="37">
        <f>SUMIFS(СВЦЭМ!$D$34:$D$777,СВЦЭМ!$A$34:$A$777,$A87,СВЦЭМ!$B$34:$B$777,D$83)+'СЕТ СН'!$H$11+СВЦЭМ!$D$10+'СЕТ СН'!$H$5</f>
        <v>5241.9070622199997</v>
      </c>
      <c r="E87" s="37">
        <f>SUMIFS(СВЦЭМ!$D$34:$D$777,СВЦЭМ!$A$34:$A$777,$A87,СВЦЭМ!$B$34:$B$777,E$83)+'СЕТ СН'!$H$11+СВЦЭМ!$D$10+'СЕТ СН'!$H$5</f>
        <v>5260.6139062700004</v>
      </c>
      <c r="F87" s="37">
        <f>SUMIFS(СВЦЭМ!$D$34:$D$777,СВЦЭМ!$A$34:$A$777,$A87,СВЦЭМ!$B$34:$B$777,F$83)+'СЕТ СН'!$H$11+СВЦЭМ!$D$10+'СЕТ СН'!$H$5</f>
        <v>5258.3524457099993</v>
      </c>
      <c r="G87" s="37">
        <f>SUMIFS(СВЦЭМ!$D$34:$D$777,СВЦЭМ!$A$34:$A$777,$A87,СВЦЭМ!$B$34:$B$777,G$83)+'СЕТ СН'!$H$11+СВЦЭМ!$D$10+'СЕТ СН'!$H$5</f>
        <v>5245.00627472</v>
      </c>
      <c r="H87" s="37">
        <f>SUMIFS(СВЦЭМ!$D$34:$D$777,СВЦЭМ!$A$34:$A$777,$A87,СВЦЭМ!$B$34:$B$777,H$83)+'СЕТ СН'!$H$11+СВЦЭМ!$D$10+'СЕТ СН'!$H$5</f>
        <v>5197.1796702199999</v>
      </c>
      <c r="I87" s="37">
        <f>SUMIFS(СВЦЭМ!$D$34:$D$777,СВЦЭМ!$A$34:$A$777,$A87,СВЦЭМ!$B$34:$B$777,I$83)+'СЕТ СН'!$H$11+СВЦЭМ!$D$10+'СЕТ СН'!$H$5</f>
        <v>5167.3887610700003</v>
      </c>
      <c r="J87" s="37">
        <f>SUMIFS(СВЦЭМ!$D$34:$D$777,СВЦЭМ!$A$34:$A$777,$A87,СВЦЭМ!$B$34:$B$777,J$83)+'СЕТ СН'!$H$11+СВЦЭМ!$D$10+'СЕТ СН'!$H$5</f>
        <v>5178.0933720399998</v>
      </c>
      <c r="K87" s="37">
        <f>SUMIFS(СВЦЭМ!$D$34:$D$777,СВЦЭМ!$A$34:$A$777,$A87,СВЦЭМ!$B$34:$B$777,K$83)+'СЕТ СН'!$H$11+СВЦЭМ!$D$10+'СЕТ СН'!$H$5</f>
        <v>5138.7352614499996</v>
      </c>
      <c r="L87" s="37">
        <f>SUMIFS(СВЦЭМ!$D$34:$D$777,СВЦЭМ!$A$34:$A$777,$A87,СВЦЭМ!$B$34:$B$777,L$83)+'СЕТ СН'!$H$11+СВЦЭМ!$D$10+'СЕТ СН'!$H$5</f>
        <v>5150.7815590399996</v>
      </c>
      <c r="M87" s="37">
        <f>SUMIFS(СВЦЭМ!$D$34:$D$777,СВЦЭМ!$A$34:$A$777,$A87,СВЦЭМ!$B$34:$B$777,M$83)+'СЕТ СН'!$H$11+СВЦЭМ!$D$10+'СЕТ СН'!$H$5</f>
        <v>5166.6452201000002</v>
      </c>
      <c r="N87" s="37">
        <f>SUMIFS(СВЦЭМ!$D$34:$D$777,СВЦЭМ!$A$34:$A$777,$A87,СВЦЭМ!$B$34:$B$777,N$83)+'СЕТ СН'!$H$11+СВЦЭМ!$D$10+'СЕТ СН'!$H$5</f>
        <v>5175.9701867499998</v>
      </c>
      <c r="O87" s="37">
        <f>SUMIFS(СВЦЭМ!$D$34:$D$777,СВЦЭМ!$A$34:$A$777,$A87,СВЦЭМ!$B$34:$B$777,O$83)+'СЕТ СН'!$H$11+СВЦЭМ!$D$10+'СЕТ СН'!$H$5</f>
        <v>5226.6303683799997</v>
      </c>
      <c r="P87" s="37">
        <f>SUMIFS(СВЦЭМ!$D$34:$D$777,СВЦЭМ!$A$34:$A$777,$A87,СВЦЭМ!$B$34:$B$777,P$83)+'СЕТ СН'!$H$11+СВЦЭМ!$D$10+'СЕТ СН'!$H$5</f>
        <v>5202.5689001600003</v>
      </c>
      <c r="Q87" s="37">
        <f>SUMIFS(СВЦЭМ!$D$34:$D$777,СВЦЭМ!$A$34:$A$777,$A87,СВЦЭМ!$B$34:$B$777,Q$83)+'СЕТ СН'!$H$11+СВЦЭМ!$D$10+'СЕТ СН'!$H$5</f>
        <v>5105.0067579299994</v>
      </c>
      <c r="R87" s="37">
        <f>SUMIFS(СВЦЭМ!$D$34:$D$777,СВЦЭМ!$A$34:$A$777,$A87,СВЦЭМ!$B$34:$B$777,R$83)+'СЕТ СН'!$H$11+СВЦЭМ!$D$10+'СЕТ СН'!$H$5</f>
        <v>5085.7215301199994</v>
      </c>
      <c r="S87" s="37">
        <f>SUMIFS(СВЦЭМ!$D$34:$D$777,СВЦЭМ!$A$34:$A$777,$A87,СВЦЭМ!$B$34:$B$777,S$83)+'СЕТ СН'!$H$11+СВЦЭМ!$D$10+'СЕТ СН'!$H$5</f>
        <v>5148.2688128600003</v>
      </c>
      <c r="T87" s="37">
        <f>SUMIFS(СВЦЭМ!$D$34:$D$777,СВЦЭМ!$A$34:$A$777,$A87,СВЦЭМ!$B$34:$B$777,T$83)+'СЕТ СН'!$H$11+СВЦЭМ!$D$10+'СЕТ СН'!$H$5</f>
        <v>5117.7534794900002</v>
      </c>
      <c r="U87" s="37">
        <f>SUMIFS(СВЦЭМ!$D$34:$D$777,СВЦЭМ!$A$34:$A$777,$A87,СВЦЭМ!$B$34:$B$777,U$83)+'СЕТ СН'!$H$11+СВЦЭМ!$D$10+'СЕТ СН'!$H$5</f>
        <v>5105.6399211600001</v>
      </c>
      <c r="V87" s="37">
        <f>SUMIFS(СВЦЭМ!$D$34:$D$777,СВЦЭМ!$A$34:$A$777,$A87,СВЦЭМ!$B$34:$B$777,V$83)+'СЕТ СН'!$H$11+СВЦЭМ!$D$10+'СЕТ СН'!$H$5</f>
        <v>5125.8916933199998</v>
      </c>
      <c r="W87" s="37">
        <f>SUMIFS(СВЦЭМ!$D$34:$D$777,СВЦЭМ!$A$34:$A$777,$A87,СВЦЭМ!$B$34:$B$777,W$83)+'СЕТ СН'!$H$11+СВЦЭМ!$D$10+'СЕТ СН'!$H$5</f>
        <v>5147.5333807299994</v>
      </c>
      <c r="X87" s="37">
        <f>SUMIFS(СВЦЭМ!$D$34:$D$777,СВЦЭМ!$A$34:$A$777,$A87,СВЦЭМ!$B$34:$B$777,X$83)+'СЕТ СН'!$H$11+СВЦЭМ!$D$10+'СЕТ СН'!$H$5</f>
        <v>5121.7255865299994</v>
      </c>
      <c r="Y87" s="37">
        <f>SUMIFS(СВЦЭМ!$D$34:$D$777,СВЦЭМ!$A$34:$A$777,$A87,СВЦЭМ!$B$34:$B$777,Y$83)+'СЕТ СН'!$H$11+СВЦЭМ!$D$10+'СЕТ СН'!$H$5</f>
        <v>5099.3860797500001</v>
      </c>
    </row>
    <row r="88" spans="1:27" ht="15.75" x14ac:dyDescent="0.2">
      <c r="A88" s="36">
        <f t="shared" si="2"/>
        <v>42587</v>
      </c>
      <c r="B88" s="37">
        <f>SUMIFS(СВЦЭМ!$D$34:$D$777,СВЦЭМ!$A$34:$A$777,$A88,СВЦЭМ!$B$34:$B$777,B$83)+'СЕТ СН'!$H$11+СВЦЭМ!$D$10+'СЕТ СН'!$H$5</f>
        <v>5034.8399128299998</v>
      </c>
      <c r="C88" s="37">
        <f>SUMIFS(СВЦЭМ!$D$34:$D$777,СВЦЭМ!$A$34:$A$777,$A88,СВЦЭМ!$B$34:$B$777,C$83)+'СЕТ СН'!$H$11+СВЦЭМ!$D$10+'СЕТ СН'!$H$5</f>
        <v>5126.1398048399997</v>
      </c>
      <c r="D88" s="37">
        <f>SUMIFS(СВЦЭМ!$D$34:$D$777,СВЦЭМ!$A$34:$A$777,$A88,СВЦЭМ!$B$34:$B$777,D$83)+'СЕТ СН'!$H$11+СВЦЭМ!$D$10+'СЕТ СН'!$H$5</f>
        <v>5141.9643145700002</v>
      </c>
      <c r="E88" s="37">
        <f>SUMIFS(СВЦЭМ!$D$34:$D$777,СВЦЭМ!$A$34:$A$777,$A88,СВЦЭМ!$B$34:$B$777,E$83)+'СЕТ СН'!$H$11+СВЦЭМ!$D$10+'СЕТ СН'!$H$5</f>
        <v>5146.6460652200003</v>
      </c>
      <c r="F88" s="37">
        <f>SUMIFS(СВЦЭМ!$D$34:$D$777,СВЦЭМ!$A$34:$A$777,$A88,СВЦЭМ!$B$34:$B$777,F$83)+'СЕТ СН'!$H$11+СВЦЭМ!$D$10+'СЕТ СН'!$H$5</f>
        <v>5144.7382317000001</v>
      </c>
      <c r="G88" s="37">
        <f>SUMIFS(СВЦЭМ!$D$34:$D$777,СВЦЭМ!$A$34:$A$777,$A88,СВЦЭМ!$B$34:$B$777,G$83)+'СЕТ СН'!$H$11+СВЦЭМ!$D$10+'СЕТ СН'!$H$5</f>
        <v>5154.4073853099999</v>
      </c>
      <c r="H88" s="37">
        <f>SUMIFS(СВЦЭМ!$D$34:$D$777,СВЦЭМ!$A$34:$A$777,$A88,СВЦЭМ!$B$34:$B$777,H$83)+'СЕТ СН'!$H$11+СВЦЭМ!$D$10+'СЕТ СН'!$H$5</f>
        <v>5134.91221262</v>
      </c>
      <c r="I88" s="37">
        <f>SUMIFS(СВЦЭМ!$D$34:$D$777,СВЦЭМ!$A$34:$A$777,$A88,СВЦЭМ!$B$34:$B$777,I$83)+'СЕТ СН'!$H$11+СВЦЭМ!$D$10+'СЕТ СН'!$H$5</f>
        <v>5137.7327712699998</v>
      </c>
      <c r="J88" s="37">
        <f>SUMIFS(СВЦЭМ!$D$34:$D$777,СВЦЭМ!$A$34:$A$777,$A88,СВЦЭМ!$B$34:$B$777,J$83)+'СЕТ СН'!$H$11+СВЦЭМ!$D$10+'СЕТ СН'!$H$5</f>
        <v>5135.1780719600001</v>
      </c>
      <c r="K88" s="37">
        <f>SUMIFS(СВЦЭМ!$D$34:$D$777,СВЦЭМ!$A$34:$A$777,$A88,СВЦЭМ!$B$34:$B$777,K$83)+'СЕТ СН'!$H$11+СВЦЭМ!$D$10+'СЕТ СН'!$H$5</f>
        <v>5098.33081502</v>
      </c>
      <c r="L88" s="37">
        <f>SUMIFS(СВЦЭМ!$D$34:$D$777,СВЦЭМ!$A$34:$A$777,$A88,СВЦЭМ!$B$34:$B$777,L$83)+'СЕТ СН'!$H$11+СВЦЭМ!$D$10+'СЕТ СН'!$H$5</f>
        <v>5095.10236816</v>
      </c>
      <c r="M88" s="37">
        <f>SUMIFS(СВЦЭМ!$D$34:$D$777,СВЦЭМ!$A$34:$A$777,$A88,СВЦЭМ!$B$34:$B$777,M$83)+'СЕТ СН'!$H$11+СВЦЭМ!$D$10+'СЕТ СН'!$H$5</f>
        <v>5154.4039056599995</v>
      </c>
      <c r="N88" s="37">
        <f>SUMIFS(СВЦЭМ!$D$34:$D$777,СВЦЭМ!$A$34:$A$777,$A88,СВЦЭМ!$B$34:$B$777,N$83)+'СЕТ СН'!$H$11+СВЦЭМ!$D$10+'СЕТ СН'!$H$5</f>
        <v>5183.0045170599997</v>
      </c>
      <c r="O88" s="37">
        <f>SUMIFS(СВЦЭМ!$D$34:$D$777,СВЦЭМ!$A$34:$A$777,$A88,СВЦЭМ!$B$34:$B$777,O$83)+'СЕТ СН'!$H$11+СВЦЭМ!$D$10+'СЕТ СН'!$H$5</f>
        <v>5620.7251377299999</v>
      </c>
      <c r="P88" s="37">
        <f>SUMIFS(СВЦЭМ!$D$34:$D$777,СВЦЭМ!$A$34:$A$777,$A88,СВЦЭМ!$B$34:$B$777,P$83)+'СЕТ СН'!$H$11+СВЦЭМ!$D$10+'СЕТ СН'!$H$5</f>
        <v>5793.4586436499994</v>
      </c>
      <c r="Q88" s="37">
        <f>SUMIFS(СВЦЭМ!$D$34:$D$777,СВЦЭМ!$A$34:$A$777,$A88,СВЦЭМ!$B$34:$B$777,Q$83)+'СЕТ СН'!$H$11+СВЦЭМ!$D$10+'СЕТ СН'!$H$5</f>
        <v>5511.2713983599997</v>
      </c>
      <c r="R88" s="37">
        <f>SUMIFS(СВЦЭМ!$D$34:$D$777,СВЦЭМ!$A$34:$A$777,$A88,СВЦЭМ!$B$34:$B$777,R$83)+'СЕТ СН'!$H$11+СВЦЭМ!$D$10+'СЕТ СН'!$H$5</f>
        <v>5128.4082145399998</v>
      </c>
      <c r="S88" s="37">
        <f>SUMIFS(СВЦЭМ!$D$34:$D$777,СВЦЭМ!$A$34:$A$777,$A88,СВЦЭМ!$B$34:$B$777,S$83)+'СЕТ СН'!$H$11+СВЦЭМ!$D$10+'СЕТ СН'!$H$5</f>
        <v>5134.7853591599996</v>
      </c>
      <c r="T88" s="37">
        <f>SUMIFS(СВЦЭМ!$D$34:$D$777,СВЦЭМ!$A$34:$A$777,$A88,СВЦЭМ!$B$34:$B$777,T$83)+'СЕТ СН'!$H$11+СВЦЭМ!$D$10+'СЕТ СН'!$H$5</f>
        <v>5081.9788937599997</v>
      </c>
      <c r="U88" s="37">
        <f>SUMIFS(СВЦЭМ!$D$34:$D$777,СВЦЭМ!$A$34:$A$777,$A88,СВЦЭМ!$B$34:$B$777,U$83)+'СЕТ СН'!$H$11+СВЦЭМ!$D$10+'СЕТ СН'!$H$5</f>
        <v>5116.2271003300002</v>
      </c>
      <c r="V88" s="37">
        <f>SUMIFS(СВЦЭМ!$D$34:$D$777,СВЦЭМ!$A$34:$A$777,$A88,СВЦЭМ!$B$34:$B$777,V$83)+'СЕТ СН'!$H$11+СВЦЭМ!$D$10+'СЕТ СН'!$H$5</f>
        <v>5093.8421287800002</v>
      </c>
      <c r="W88" s="37">
        <f>SUMIFS(СВЦЭМ!$D$34:$D$777,СВЦЭМ!$A$34:$A$777,$A88,СВЦЭМ!$B$34:$B$777,W$83)+'СЕТ СН'!$H$11+СВЦЭМ!$D$10+'СЕТ СН'!$H$5</f>
        <v>5127.7288053699995</v>
      </c>
      <c r="X88" s="37">
        <f>SUMIFS(СВЦЭМ!$D$34:$D$777,СВЦЭМ!$A$34:$A$777,$A88,СВЦЭМ!$B$34:$B$777,X$83)+'СЕТ СН'!$H$11+СВЦЭМ!$D$10+'СЕТ СН'!$H$5</f>
        <v>5065.0671179399997</v>
      </c>
      <c r="Y88" s="37">
        <f>SUMIFS(СВЦЭМ!$D$34:$D$777,СВЦЭМ!$A$34:$A$777,$A88,СВЦЭМ!$B$34:$B$777,Y$83)+'СЕТ СН'!$H$11+СВЦЭМ!$D$10+'СЕТ СН'!$H$5</f>
        <v>5081.9641066499998</v>
      </c>
    </row>
    <row r="89" spans="1:27" ht="15.75" x14ac:dyDescent="0.2">
      <c r="A89" s="36">
        <f t="shared" si="2"/>
        <v>42588</v>
      </c>
      <c r="B89" s="37">
        <f>SUMIFS(СВЦЭМ!$D$34:$D$777,СВЦЭМ!$A$34:$A$777,$A89,СВЦЭМ!$B$34:$B$777,B$83)+'СЕТ СН'!$H$11+СВЦЭМ!$D$10+'СЕТ СН'!$H$5</f>
        <v>5195.3216728799998</v>
      </c>
      <c r="C89" s="37">
        <f>SUMIFS(СВЦЭМ!$D$34:$D$777,СВЦЭМ!$A$34:$A$777,$A89,СВЦЭМ!$B$34:$B$777,C$83)+'СЕТ СН'!$H$11+СВЦЭМ!$D$10+'СЕТ СН'!$H$5</f>
        <v>5283.7316971399996</v>
      </c>
      <c r="D89" s="37">
        <f>SUMIFS(СВЦЭМ!$D$34:$D$777,СВЦЭМ!$A$34:$A$777,$A89,СВЦЭМ!$B$34:$B$777,D$83)+'СЕТ СН'!$H$11+СВЦЭМ!$D$10+'СЕТ СН'!$H$5</f>
        <v>5328.5981620700004</v>
      </c>
      <c r="E89" s="37">
        <f>SUMIFS(СВЦЭМ!$D$34:$D$777,СВЦЭМ!$A$34:$A$777,$A89,СВЦЭМ!$B$34:$B$777,E$83)+'СЕТ СН'!$H$11+СВЦЭМ!$D$10+'СЕТ СН'!$H$5</f>
        <v>5363.2699107099997</v>
      </c>
      <c r="F89" s="37">
        <f>SUMIFS(СВЦЭМ!$D$34:$D$777,СВЦЭМ!$A$34:$A$777,$A89,СВЦЭМ!$B$34:$B$777,F$83)+'СЕТ СН'!$H$11+СВЦЭМ!$D$10+'СЕТ СН'!$H$5</f>
        <v>5400.6492392599994</v>
      </c>
      <c r="G89" s="37">
        <f>SUMIFS(СВЦЭМ!$D$34:$D$777,СВЦЭМ!$A$34:$A$777,$A89,СВЦЭМ!$B$34:$B$777,G$83)+'СЕТ СН'!$H$11+СВЦЭМ!$D$10+'СЕТ СН'!$H$5</f>
        <v>5402.0501709399996</v>
      </c>
      <c r="H89" s="37">
        <f>SUMIFS(СВЦЭМ!$D$34:$D$777,СВЦЭМ!$A$34:$A$777,$A89,СВЦЭМ!$B$34:$B$777,H$83)+'СЕТ СН'!$H$11+СВЦЭМ!$D$10+'СЕТ СН'!$H$5</f>
        <v>5364.7078926800004</v>
      </c>
      <c r="I89" s="37">
        <f>SUMIFS(СВЦЭМ!$D$34:$D$777,СВЦЭМ!$A$34:$A$777,$A89,СВЦЭМ!$B$34:$B$777,I$83)+'СЕТ СН'!$H$11+СВЦЭМ!$D$10+'СЕТ СН'!$H$5</f>
        <v>5269.7659994400001</v>
      </c>
      <c r="J89" s="37">
        <f>SUMIFS(СВЦЭМ!$D$34:$D$777,СВЦЭМ!$A$34:$A$777,$A89,СВЦЭМ!$B$34:$B$777,J$83)+'СЕТ СН'!$H$11+СВЦЭМ!$D$10+'СЕТ СН'!$H$5</f>
        <v>5160.7008996499999</v>
      </c>
      <c r="K89" s="37">
        <f>SUMIFS(СВЦЭМ!$D$34:$D$777,СВЦЭМ!$A$34:$A$777,$A89,СВЦЭМ!$B$34:$B$777,K$83)+'СЕТ СН'!$H$11+СВЦЭМ!$D$10+'СЕТ СН'!$H$5</f>
        <v>5149.4383933899999</v>
      </c>
      <c r="L89" s="37">
        <f>SUMIFS(СВЦЭМ!$D$34:$D$777,СВЦЭМ!$A$34:$A$777,$A89,СВЦЭМ!$B$34:$B$777,L$83)+'СЕТ СН'!$H$11+СВЦЭМ!$D$10+'СЕТ СН'!$H$5</f>
        <v>5187.1764682100002</v>
      </c>
      <c r="M89" s="37">
        <f>SUMIFS(СВЦЭМ!$D$34:$D$777,СВЦЭМ!$A$34:$A$777,$A89,СВЦЭМ!$B$34:$B$777,M$83)+'СЕТ СН'!$H$11+СВЦЭМ!$D$10+'СЕТ СН'!$H$5</f>
        <v>5131.5368202199998</v>
      </c>
      <c r="N89" s="37">
        <f>SUMIFS(СВЦЭМ!$D$34:$D$777,СВЦЭМ!$A$34:$A$777,$A89,СВЦЭМ!$B$34:$B$777,N$83)+'СЕТ СН'!$H$11+СВЦЭМ!$D$10+'СЕТ СН'!$H$5</f>
        <v>5110.0597376699998</v>
      </c>
      <c r="O89" s="37">
        <f>SUMIFS(СВЦЭМ!$D$34:$D$777,СВЦЭМ!$A$34:$A$777,$A89,СВЦЭМ!$B$34:$B$777,O$83)+'СЕТ СН'!$H$11+СВЦЭМ!$D$10+'СЕТ СН'!$H$5</f>
        <v>5106.1405240499998</v>
      </c>
      <c r="P89" s="37">
        <f>SUMIFS(СВЦЭМ!$D$34:$D$777,СВЦЭМ!$A$34:$A$777,$A89,СВЦЭМ!$B$34:$B$777,P$83)+'СЕТ СН'!$H$11+СВЦЭМ!$D$10+'СЕТ СН'!$H$5</f>
        <v>5118.1908994799996</v>
      </c>
      <c r="Q89" s="37">
        <f>SUMIFS(СВЦЭМ!$D$34:$D$777,СВЦЭМ!$A$34:$A$777,$A89,СВЦЭМ!$B$34:$B$777,Q$83)+'СЕТ СН'!$H$11+СВЦЭМ!$D$10+'СЕТ СН'!$H$5</f>
        <v>5192.9306162800003</v>
      </c>
      <c r="R89" s="37">
        <f>SUMIFS(СВЦЭМ!$D$34:$D$777,СВЦЭМ!$A$34:$A$777,$A89,СВЦЭМ!$B$34:$B$777,R$83)+'СЕТ СН'!$H$11+СВЦЭМ!$D$10+'СЕТ СН'!$H$5</f>
        <v>5099.1995080500001</v>
      </c>
      <c r="S89" s="37">
        <f>SUMIFS(СВЦЭМ!$D$34:$D$777,СВЦЭМ!$A$34:$A$777,$A89,СВЦЭМ!$B$34:$B$777,S$83)+'СЕТ СН'!$H$11+СВЦЭМ!$D$10+'СЕТ СН'!$H$5</f>
        <v>5094.0656608600002</v>
      </c>
      <c r="T89" s="37">
        <f>SUMIFS(СВЦЭМ!$D$34:$D$777,СВЦЭМ!$A$34:$A$777,$A89,СВЦЭМ!$B$34:$B$777,T$83)+'СЕТ СН'!$H$11+СВЦЭМ!$D$10+'СЕТ СН'!$H$5</f>
        <v>5103.0253781499996</v>
      </c>
      <c r="U89" s="37">
        <f>SUMIFS(СВЦЭМ!$D$34:$D$777,СВЦЭМ!$A$34:$A$777,$A89,СВЦЭМ!$B$34:$B$777,U$83)+'СЕТ СН'!$H$11+СВЦЭМ!$D$10+'СЕТ СН'!$H$5</f>
        <v>5089.8798849499999</v>
      </c>
      <c r="V89" s="37">
        <f>SUMIFS(СВЦЭМ!$D$34:$D$777,СВЦЭМ!$A$34:$A$777,$A89,СВЦЭМ!$B$34:$B$777,V$83)+'СЕТ СН'!$H$11+СВЦЭМ!$D$10+'СЕТ СН'!$H$5</f>
        <v>5107.5360945499997</v>
      </c>
      <c r="W89" s="37">
        <f>SUMIFS(СВЦЭМ!$D$34:$D$777,СВЦЭМ!$A$34:$A$777,$A89,СВЦЭМ!$B$34:$B$777,W$83)+'СЕТ СН'!$H$11+СВЦЭМ!$D$10+'СЕТ СН'!$H$5</f>
        <v>5124.3770728199997</v>
      </c>
      <c r="X89" s="37">
        <f>SUMIFS(СВЦЭМ!$D$34:$D$777,СВЦЭМ!$A$34:$A$777,$A89,СВЦЭМ!$B$34:$B$777,X$83)+'СЕТ СН'!$H$11+СВЦЭМ!$D$10+'СЕТ СН'!$H$5</f>
        <v>5077.0973819700002</v>
      </c>
      <c r="Y89" s="37">
        <f>SUMIFS(СВЦЭМ!$D$34:$D$777,СВЦЭМ!$A$34:$A$777,$A89,СВЦЭМ!$B$34:$B$777,Y$83)+'СЕТ СН'!$H$11+СВЦЭМ!$D$10+'СЕТ СН'!$H$5</f>
        <v>5102.1620407600003</v>
      </c>
    </row>
    <row r="90" spans="1:27" ht="15.75" x14ac:dyDescent="0.2">
      <c r="A90" s="36">
        <f t="shared" si="2"/>
        <v>42589</v>
      </c>
      <c r="B90" s="37">
        <f>SUMIFS(СВЦЭМ!$D$34:$D$777,СВЦЭМ!$A$34:$A$777,$A90,СВЦЭМ!$B$34:$B$777,B$83)+'СЕТ СН'!$H$11+СВЦЭМ!$D$10+'СЕТ СН'!$H$5</f>
        <v>5162.5152189800001</v>
      </c>
      <c r="C90" s="37">
        <f>SUMIFS(СВЦЭМ!$D$34:$D$777,СВЦЭМ!$A$34:$A$777,$A90,СВЦЭМ!$B$34:$B$777,C$83)+'СЕТ СН'!$H$11+СВЦЭМ!$D$10+'СЕТ СН'!$H$5</f>
        <v>5256.8457586499999</v>
      </c>
      <c r="D90" s="37">
        <f>SUMIFS(СВЦЭМ!$D$34:$D$777,СВЦЭМ!$A$34:$A$777,$A90,СВЦЭМ!$B$34:$B$777,D$83)+'СЕТ СН'!$H$11+СВЦЭМ!$D$10+'СЕТ СН'!$H$5</f>
        <v>5322.8331704699995</v>
      </c>
      <c r="E90" s="37">
        <f>SUMIFS(СВЦЭМ!$D$34:$D$777,СВЦЭМ!$A$34:$A$777,$A90,СВЦЭМ!$B$34:$B$777,E$83)+'СЕТ СН'!$H$11+СВЦЭМ!$D$10+'СЕТ СН'!$H$5</f>
        <v>5357.4593049599998</v>
      </c>
      <c r="F90" s="37">
        <f>SUMIFS(СВЦЭМ!$D$34:$D$777,СВЦЭМ!$A$34:$A$777,$A90,СВЦЭМ!$B$34:$B$777,F$83)+'СЕТ СН'!$H$11+СВЦЭМ!$D$10+'СЕТ СН'!$H$5</f>
        <v>5367.6575813399995</v>
      </c>
      <c r="G90" s="37">
        <f>SUMIFS(СВЦЭМ!$D$34:$D$777,СВЦЭМ!$A$34:$A$777,$A90,СВЦЭМ!$B$34:$B$777,G$83)+'СЕТ СН'!$H$11+СВЦЭМ!$D$10+'СЕТ СН'!$H$5</f>
        <v>5375.5353482299997</v>
      </c>
      <c r="H90" s="37">
        <f>SUMIFS(СВЦЭМ!$D$34:$D$777,СВЦЭМ!$A$34:$A$777,$A90,СВЦЭМ!$B$34:$B$777,H$83)+'СЕТ СН'!$H$11+СВЦЭМ!$D$10+'СЕТ СН'!$H$5</f>
        <v>5331.9386838399996</v>
      </c>
      <c r="I90" s="37">
        <f>SUMIFS(СВЦЭМ!$D$34:$D$777,СВЦЭМ!$A$34:$A$777,$A90,СВЦЭМ!$B$34:$B$777,I$83)+'СЕТ СН'!$H$11+СВЦЭМ!$D$10+'СЕТ СН'!$H$5</f>
        <v>5292.4075415299994</v>
      </c>
      <c r="J90" s="37">
        <f>SUMIFS(СВЦЭМ!$D$34:$D$777,СВЦЭМ!$A$34:$A$777,$A90,СВЦЭМ!$B$34:$B$777,J$83)+'СЕТ СН'!$H$11+СВЦЭМ!$D$10+'СЕТ СН'!$H$5</f>
        <v>5196.9127736800001</v>
      </c>
      <c r="K90" s="37">
        <f>SUMIFS(СВЦЭМ!$D$34:$D$777,СВЦЭМ!$A$34:$A$777,$A90,СВЦЭМ!$B$34:$B$777,K$83)+'СЕТ СН'!$H$11+СВЦЭМ!$D$10+'СЕТ СН'!$H$5</f>
        <v>5135.5527151400001</v>
      </c>
      <c r="L90" s="37">
        <f>SUMIFS(СВЦЭМ!$D$34:$D$777,СВЦЭМ!$A$34:$A$777,$A90,СВЦЭМ!$B$34:$B$777,L$83)+'СЕТ СН'!$H$11+СВЦЭМ!$D$10+'СЕТ СН'!$H$5</f>
        <v>5171.0574027299999</v>
      </c>
      <c r="M90" s="37">
        <f>SUMIFS(СВЦЭМ!$D$34:$D$777,СВЦЭМ!$A$34:$A$777,$A90,СВЦЭМ!$B$34:$B$777,M$83)+'СЕТ СН'!$H$11+СВЦЭМ!$D$10+'СЕТ СН'!$H$5</f>
        <v>5142.8725713100002</v>
      </c>
      <c r="N90" s="37">
        <f>SUMIFS(СВЦЭМ!$D$34:$D$777,СВЦЭМ!$A$34:$A$777,$A90,СВЦЭМ!$B$34:$B$777,N$83)+'СЕТ СН'!$H$11+СВЦЭМ!$D$10+'СЕТ СН'!$H$5</f>
        <v>5104.9264566900001</v>
      </c>
      <c r="O90" s="37">
        <f>SUMIFS(СВЦЭМ!$D$34:$D$777,СВЦЭМ!$A$34:$A$777,$A90,СВЦЭМ!$B$34:$B$777,O$83)+'СЕТ СН'!$H$11+СВЦЭМ!$D$10+'СЕТ СН'!$H$5</f>
        <v>5110.6327033199996</v>
      </c>
      <c r="P90" s="37">
        <f>SUMIFS(СВЦЭМ!$D$34:$D$777,СВЦЭМ!$A$34:$A$777,$A90,СВЦЭМ!$B$34:$B$777,P$83)+'СЕТ СН'!$H$11+СВЦЭМ!$D$10+'СЕТ СН'!$H$5</f>
        <v>5215.3527111799995</v>
      </c>
      <c r="Q90" s="37">
        <f>SUMIFS(СВЦЭМ!$D$34:$D$777,СВЦЭМ!$A$34:$A$777,$A90,СВЦЭМ!$B$34:$B$777,Q$83)+'СЕТ СН'!$H$11+СВЦЭМ!$D$10+'СЕТ СН'!$H$5</f>
        <v>5134.8412633400003</v>
      </c>
      <c r="R90" s="37">
        <f>SUMIFS(СВЦЭМ!$D$34:$D$777,СВЦЭМ!$A$34:$A$777,$A90,СВЦЭМ!$B$34:$B$777,R$83)+'СЕТ СН'!$H$11+СВЦЭМ!$D$10+'СЕТ СН'!$H$5</f>
        <v>5131.4919767599995</v>
      </c>
      <c r="S90" s="37">
        <f>SUMIFS(СВЦЭМ!$D$34:$D$777,СВЦЭМ!$A$34:$A$777,$A90,СВЦЭМ!$B$34:$B$777,S$83)+'СЕТ СН'!$H$11+СВЦЭМ!$D$10+'СЕТ СН'!$H$5</f>
        <v>5161.1313573999996</v>
      </c>
      <c r="T90" s="37">
        <f>SUMIFS(СВЦЭМ!$D$34:$D$777,СВЦЭМ!$A$34:$A$777,$A90,СВЦЭМ!$B$34:$B$777,T$83)+'СЕТ СН'!$H$11+СВЦЭМ!$D$10+'СЕТ СН'!$H$5</f>
        <v>5210.5210977199995</v>
      </c>
      <c r="U90" s="37">
        <f>SUMIFS(СВЦЭМ!$D$34:$D$777,СВЦЭМ!$A$34:$A$777,$A90,СВЦЭМ!$B$34:$B$777,U$83)+'СЕТ СН'!$H$11+СВЦЭМ!$D$10+'СЕТ СН'!$H$5</f>
        <v>5135.12715149</v>
      </c>
      <c r="V90" s="37">
        <f>SUMIFS(СВЦЭМ!$D$34:$D$777,СВЦЭМ!$A$34:$A$777,$A90,СВЦЭМ!$B$34:$B$777,V$83)+'СЕТ СН'!$H$11+СВЦЭМ!$D$10+'СЕТ СН'!$H$5</f>
        <v>5145.5965808999999</v>
      </c>
      <c r="W90" s="37">
        <f>SUMIFS(СВЦЭМ!$D$34:$D$777,СВЦЭМ!$A$34:$A$777,$A90,СВЦЭМ!$B$34:$B$777,W$83)+'СЕТ СН'!$H$11+СВЦЭМ!$D$10+'СЕТ СН'!$H$5</f>
        <v>5159.3799662800002</v>
      </c>
      <c r="X90" s="37">
        <f>SUMIFS(СВЦЭМ!$D$34:$D$777,СВЦЭМ!$A$34:$A$777,$A90,СВЦЭМ!$B$34:$B$777,X$83)+'СЕТ СН'!$H$11+СВЦЭМ!$D$10+'СЕТ СН'!$H$5</f>
        <v>5132.8359737299998</v>
      </c>
      <c r="Y90" s="37">
        <f>SUMIFS(СВЦЭМ!$D$34:$D$777,СВЦЭМ!$A$34:$A$777,$A90,СВЦЭМ!$B$34:$B$777,Y$83)+'СЕТ СН'!$H$11+СВЦЭМ!$D$10+'СЕТ СН'!$H$5</f>
        <v>5096.1806779999997</v>
      </c>
    </row>
    <row r="91" spans="1:27" ht="15.75" x14ac:dyDescent="0.2">
      <c r="A91" s="36">
        <f t="shared" si="2"/>
        <v>42590</v>
      </c>
      <c r="B91" s="37">
        <f>SUMIFS(СВЦЭМ!$D$34:$D$777,СВЦЭМ!$A$34:$A$777,$A91,СВЦЭМ!$B$34:$B$777,B$83)+'СЕТ СН'!$H$11+СВЦЭМ!$D$10+'СЕТ СН'!$H$5</f>
        <v>5135.5218353</v>
      </c>
      <c r="C91" s="37">
        <f>SUMIFS(СВЦЭМ!$D$34:$D$777,СВЦЭМ!$A$34:$A$777,$A91,СВЦЭМ!$B$34:$B$777,C$83)+'СЕТ СН'!$H$11+СВЦЭМ!$D$10+'СЕТ СН'!$H$5</f>
        <v>5218.8364806700001</v>
      </c>
      <c r="D91" s="37">
        <f>SUMIFS(СВЦЭМ!$D$34:$D$777,СВЦЭМ!$A$34:$A$777,$A91,СВЦЭМ!$B$34:$B$777,D$83)+'СЕТ СН'!$H$11+СВЦЭМ!$D$10+'СЕТ СН'!$H$5</f>
        <v>5277.9051103700003</v>
      </c>
      <c r="E91" s="37">
        <f>SUMIFS(СВЦЭМ!$D$34:$D$777,СВЦЭМ!$A$34:$A$777,$A91,СВЦЭМ!$B$34:$B$777,E$83)+'СЕТ СН'!$H$11+СВЦЭМ!$D$10+'СЕТ СН'!$H$5</f>
        <v>5323.7857907399994</v>
      </c>
      <c r="F91" s="37">
        <f>SUMIFS(СВЦЭМ!$D$34:$D$777,СВЦЭМ!$A$34:$A$777,$A91,СВЦЭМ!$B$34:$B$777,F$83)+'СЕТ СН'!$H$11+СВЦЭМ!$D$10+'СЕТ СН'!$H$5</f>
        <v>5339.3486696599994</v>
      </c>
      <c r="G91" s="37">
        <f>SUMIFS(СВЦЭМ!$D$34:$D$777,СВЦЭМ!$A$34:$A$777,$A91,СВЦЭМ!$B$34:$B$777,G$83)+'СЕТ СН'!$H$11+СВЦЭМ!$D$10+'СЕТ СН'!$H$5</f>
        <v>5311.03406619</v>
      </c>
      <c r="H91" s="37">
        <f>SUMIFS(СВЦЭМ!$D$34:$D$777,СВЦЭМ!$A$34:$A$777,$A91,СВЦЭМ!$B$34:$B$777,H$83)+'СЕТ СН'!$H$11+СВЦЭМ!$D$10+'СЕТ СН'!$H$5</f>
        <v>5250.6443908299998</v>
      </c>
      <c r="I91" s="37">
        <f>SUMIFS(СВЦЭМ!$D$34:$D$777,СВЦЭМ!$A$34:$A$777,$A91,СВЦЭМ!$B$34:$B$777,I$83)+'СЕТ СН'!$H$11+СВЦЭМ!$D$10+'СЕТ СН'!$H$5</f>
        <v>5188.0974852199997</v>
      </c>
      <c r="J91" s="37">
        <f>SUMIFS(СВЦЭМ!$D$34:$D$777,СВЦЭМ!$A$34:$A$777,$A91,СВЦЭМ!$B$34:$B$777,J$83)+'СЕТ СН'!$H$11+СВЦЭМ!$D$10+'СЕТ СН'!$H$5</f>
        <v>5226.7870148499997</v>
      </c>
      <c r="K91" s="37">
        <f>SUMIFS(СВЦЭМ!$D$34:$D$777,СВЦЭМ!$A$34:$A$777,$A91,СВЦЭМ!$B$34:$B$777,K$83)+'СЕТ СН'!$H$11+СВЦЭМ!$D$10+'СЕТ СН'!$H$5</f>
        <v>5358.9573826699998</v>
      </c>
      <c r="L91" s="37">
        <f>SUMIFS(СВЦЭМ!$D$34:$D$777,СВЦЭМ!$A$34:$A$777,$A91,СВЦЭМ!$B$34:$B$777,L$83)+'СЕТ СН'!$H$11+СВЦЭМ!$D$10+'СЕТ СН'!$H$5</f>
        <v>5703.1128537999994</v>
      </c>
      <c r="M91" s="37">
        <f>SUMIFS(СВЦЭМ!$D$34:$D$777,СВЦЭМ!$A$34:$A$777,$A91,СВЦЭМ!$B$34:$B$777,M$83)+'СЕТ СН'!$H$11+СВЦЭМ!$D$10+'СЕТ СН'!$H$5</f>
        <v>5665.5668308599998</v>
      </c>
      <c r="N91" s="37">
        <f>SUMIFS(СВЦЭМ!$D$34:$D$777,СВЦЭМ!$A$34:$A$777,$A91,СВЦЭМ!$B$34:$B$777,N$83)+'СЕТ СН'!$H$11+СВЦЭМ!$D$10+'СЕТ СН'!$H$5</f>
        <v>5261.2852559799994</v>
      </c>
      <c r="O91" s="37">
        <f>SUMIFS(СВЦЭМ!$D$34:$D$777,СВЦЭМ!$A$34:$A$777,$A91,СВЦЭМ!$B$34:$B$777,O$83)+'СЕТ СН'!$H$11+СВЦЭМ!$D$10+'СЕТ СН'!$H$5</f>
        <v>5293.2509539700004</v>
      </c>
      <c r="P91" s="37">
        <f>SUMIFS(СВЦЭМ!$D$34:$D$777,СВЦЭМ!$A$34:$A$777,$A91,СВЦЭМ!$B$34:$B$777,P$83)+'СЕТ СН'!$H$11+СВЦЭМ!$D$10+'СЕТ СН'!$H$5</f>
        <v>5159.0065933699998</v>
      </c>
      <c r="Q91" s="37">
        <f>SUMIFS(СВЦЭМ!$D$34:$D$777,СВЦЭМ!$A$34:$A$777,$A91,СВЦЭМ!$B$34:$B$777,Q$83)+'СЕТ СН'!$H$11+СВЦЭМ!$D$10+'СЕТ СН'!$H$5</f>
        <v>5152.1788342399996</v>
      </c>
      <c r="R91" s="37">
        <f>SUMIFS(СВЦЭМ!$D$34:$D$777,СВЦЭМ!$A$34:$A$777,$A91,СВЦЭМ!$B$34:$B$777,R$83)+'СЕТ СН'!$H$11+СВЦЭМ!$D$10+'СЕТ СН'!$H$5</f>
        <v>5151.8841061499998</v>
      </c>
      <c r="S91" s="37">
        <f>SUMIFS(СВЦЭМ!$D$34:$D$777,СВЦЭМ!$A$34:$A$777,$A91,СВЦЭМ!$B$34:$B$777,S$83)+'СЕТ СН'!$H$11+СВЦЭМ!$D$10+'СЕТ СН'!$H$5</f>
        <v>5248.1997694599995</v>
      </c>
      <c r="T91" s="37">
        <f>SUMIFS(СВЦЭМ!$D$34:$D$777,СВЦЭМ!$A$34:$A$777,$A91,СВЦЭМ!$B$34:$B$777,T$83)+'СЕТ СН'!$H$11+СВЦЭМ!$D$10+'СЕТ СН'!$H$5</f>
        <v>5218.4541495899994</v>
      </c>
      <c r="U91" s="37">
        <f>SUMIFS(СВЦЭМ!$D$34:$D$777,СВЦЭМ!$A$34:$A$777,$A91,СВЦЭМ!$B$34:$B$777,U$83)+'СЕТ СН'!$H$11+СВЦЭМ!$D$10+'СЕТ СН'!$H$5</f>
        <v>5215.2267961899997</v>
      </c>
      <c r="V91" s="37">
        <f>SUMIFS(СВЦЭМ!$D$34:$D$777,СВЦЭМ!$A$34:$A$777,$A91,СВЦЭМ!$B$34:$B$777,V$83)+'СЕТ СН'!$H$11+СВЦЭМ!$D$10+'СЕТ СН'!$H$5</f>
        <v>5250.39561159</v>
      </c>
      <c r="W91" s="37">
        <f>SUMIFS(СВЦЭМ!$D$34:$D$777,СВЦЭМ!$A$34:$A$777,$A91,СВЦЭМ!$B$34:$B$777,W$83)+'СЕТ СН'!$H$11+СВЦЭМ!$D$10+'СЕТ СН'!$H$5</f>
        <v>5270.21655904</v>
      </c>
      <c r="X91" s="37">
        <f>SUMIFS(СВЦЭМ!$D$34:$D$777,СВЦЭМ!$A$34:$A$777,$A91,СВЦЭМ!$B$34:$B$777,X$83)+'СЕТ СН'!$H$11+СВЦЭМ!$D$10+'СЕТ СН'!$H$5</f>
        <v>5154.8219841700002</v>
      </c>
      <c r="Y91" s="37">
        <f>SUMIFS(СВЦЭМ!$D$34:$D$777,СВЦЭМ!$A$34:$A$777,$A91,СВЦЭМ!$B$34:$B$777,Y$83)+'СЕТ СН'!$H$11+СВЦЭМ!$D$10+'СЕТ СН'!$H$5</f>
        <v>5174.4846842400002</v>
      </c>
    </row>
    <row r="92" spans="1:27" ht="15.75" x14ac:dyDescent="0.2">
      <c r="A92" s="36">
        <f t="shared" si="2"/>
        <v>42591</v>
      </c>
      <c r="B92" s="37">
        <f>SUMIFS(СВЦЭМ!$D$34:$D$777,СВЦЭМ!$A$34:$A$777,$A92,СВЦЭМ!$B$34:$B$777,B$83)+'СЕТ СН'!$H$11+СВЦЭМ!$D$10+'СЕТ СН'!$H$5</f>
        <v>5215.5375261999998</v>
      </c>
      <c r="C92" s="37">
        <f>SUMIFS(СВЦЭМ!$D$34:$D$777,СВЦЭМ!$A$34:$A$777,$A92,СВЦЭМ!$B$34:$B$777,C$83)+'СЕТ СН'!$H$11+СВЦЭМ!$D$10+'СЕТ СН'!$H$5</f>
        <v>5306.8938302200004</v>
      </c>
      <c r="D92" s="37">
        <f>SUMIFS(СВЦЭМ!$D$34:$D$777,СВЦЭМ!$A$34:$A$777,$A92,СВЦЭМ!$B$34:$B$777,D$83)+'СЕТ СН'!$H$11+СВЦЭМ!$D$10+'СЕТ СН'!$H$5</f>
        <v>5342.1318279200004</v>
      </c>
      <c r="E92" s="37">
        <f>SUMIFS(СВЦЭМ!$D$34:$D$777,СВЦЭМ!$A$34:$A$777,$A92,СВЦЭМ!$B$34:$B$777,E$83)+'СЕТ СН'!$H$11+СВЦЭМ!$D$10+'СЕТ СН'!$H$5</f>
        <v>5335.4135572799996</v>
      </c>
      <c r="F92" s="37">
        <f>SUMIFS(СВЦЭМ!$D$34:$D$777,СВЦЭМ!$A$34:$A$777,$A92,СВЦЭМ!$B$34:$B$777,F$83)+'СЕТ СН'!$H$11+СВЦЭМ!$D$10+'СЕТ СН'!$H$5</f>
        <v>5285.4863657999995</v>
      </c>
      <c r="G92" s="37">
        <f>SUMIFS(СВЦЭМ!$D$34:$D$777,СВЦЭМ!$A$34:$A$777,$A92,СВЦЭМ!$B$34:$B$777,G$83)+'СЕТ СН'!$H$11+СВЦЭМ!$D$10+'СЕТ СН'!$H$5</f>
        <v>5333.6093827200002</v>
      </c>
      <c r="H92" s="37">
        <f>SUMIFS(СВЦЭМ!$D$34:$D$777,СВЦЭМ!$A$34:$A$777,$A92,СВЦЭМ!$B$34:$B$777,H$83)+'СЕТ СН'!$H$11+СВЦЭМ!$D$10+'СЕТ СН'!$H$5</f>
        <v>5209.6285383200002</v>
      </c>
      <c r="I92" s="37">
        <f>SUMIFS(СВЦЭМ!$D$34:$D$777,СВЦЭМ!$A$34:$A$777,$A92,СВЦЭМ!$B$34:$B$777,I$83)+'СЕТ СН'!$H$11+СВЦЭМ!$D$10+'СЕТ СН'!$H$5</f>
        <v>5173.2315454299996</v>
      </c>
      <c r="J92" s="37">
        <f>SUMIFS(СВЦЭМ!$D$34:$D$777,СВЦЭМ!$A$34:$A$777,$A92,СВЦЭМ!$B$34:$B$777,J$83)+'СЕТ СН'!$H$11+СВЦЭМ!$D$10+'СЕТ СН'!$H$5</f>
        <v>5142.9136605799995</v>
      </c>
      <c r="K92" s="37">
        <f>SUMIFS(СВЦЭМ!$D$34:$D$777,СВЦЭМ!$A$34:$A$777,$A92,СВЦЭМ!$B$34:$B$777,K$83)+'СЕТ СН'!$H$11+СВЦЭМ!$D$10+'СЕТ СН'!$H$5</f>
        <v>5177.85507899</v>
      </c>
      <c r="L92" s="37">
        <f>SUMIFS(СВЦЭМ!$D$34:$D$777,СВЦЭМ!$A$34:$A$777,$A92,СВЦЭМ!$B$34:$B$777,L$83)+'СЕТ СН'!$H$11+СВЦЭМ!$D$10+'СЕТ СН'!$H$5</f>
        <v>5197.1123724600002</v>
      </c>
      <c r="M92" s="37">
        <f>SUMIFS(СВЦЭМ!$D$34:$D$777,СВЦЭМ!$A$34:$A$777,$A92,СВЦЭМ!$B$34:$B$777,M$83)+'СЕТ СН'!$H$11+СВЦЭМ!$D$10+'СЕТ СН'!$H$5</f>
        <v>5211.6850388000003</v>
      </c>
      <c r="N92" s="37">
        <f>SUMIFS(СВЦЭМ!$D$34:$D$777,СВЦЭМ!$A$34:$A$777,$A92,СВЦЭМ!$B$34:$B$777,N$83)+'СЕТ СН'!$H$11+СВЦЭМ!$D$10+'СЕТ СН'!$H$5</f>
        <v>5238.8677876399997</v>
      </c>
      <c r="O92" s="37">
        <f>SUMIFS(СВЦЭМ!$D$34:$D$777,СВЦЭМ!$A$34:$A$777,$A92,СВЦЭМ!$B$34:$B$777,O$83)+'СЕТ СН'!$H$11+СВЦЭМ!$D$10+'СЕТ СН'!$H$5</f>
        <v>5227.3768165000001</v>
      </c>
      <c r="P92" s="37">
        <f>SUMIFS(СВЦЭМ!$D$34:$D$777,СВЦЭМ!$A$34:$A$777,$A92,СВЦЭМ!$B$34:$B$777,P$83)+'СЕТ СН'!$H$11+СВЦЭМ!$D$10+'СЕТ СН'!$H$5</f>
        <v>5231.2650708500005</v>
      </c>
      <c r="Q92" s="37">
        <f>SUMIFS(СВЦЭМ!$D$34:$D$777,СВЦЭМ!$A$34:$A$777,$A92,СВЦЭМ!$B$34:$B$777,Q$83)+'СЕТ СН'!$H$11+СВЦЭМ!$D$10+'СЕТ СН'!$H$5</f>
        <v>5203.71606342</v>
      </c>
      <c r="R92" s="37">
        <f>SUMIFS(СВЦЭМ!$D$34:$D$777,СВЦЭМ!$A$34:$A$777,$A92,СВЦЭМ!$B$34:$B$777,R$83)+'СЕТ СН'!$H$11+СВЦЭМ!$D$10+'СЕТ СН'!$H$5</f>
        <v>5227.77773359</v>
      </c>
      <c r="S92" s="37">
        <f>SUMIFS(СВЦЭМ!$D$34:$D$777,СВЦЭМ!$A$34:$A$777,$A92,СВЦЭМ!$B$34:$B$777,S$83)+'СЕТ СН'!$H$11+СВЦЭМ!$D$10+'СЕТ СН'!$H$5</f>
        <v>5266.5796377799998</v>
      </c>
      <c r="T92" s="37">
        <f>SUMIFS(СВЦЭМ!$D$34:$D$777,СВЦЭМ!$A$34:$A$777,$A92,СВЦЭМ!$B$34:$B$777,T$83)+'СЕТ СН'!$H$11+СВЦЭМ!$D$10+'СЕТ СН'!$H$5</f>
        <v>5260.3793259399999</v>
      </c>
      <c r="U92" s="37">
        <f>SUMIFS(СВЦЭМ!$D$34:$D$777,СВЦЭМ!$A$34:$A$777,$A92,СВЦЭМ!$B$34:$B$777,U$83)+'СЕТ СН'!$H$11+СВЦЭМ!$D$10+'СЕТ СН'!$H$5</f>
        <v>5178.4896033499999</v>
      </c>
      <c r="V92" s="37">
        <f>SUMIFS(СВЦЭМ!$D$34:$D$777,СВЦЭМ!$A$34:$A$777,$A92,СВЦЭМ!$B$34:$B$777,V$83)+'СЕТ СН'!$H$11+СВЦЭМ!$D$10+'СЕТ СН'!$H$5</f>
        <v>5173.7989445000003</v>
      </c>
      <c r="W92" s="37">
        <f>SUMIFS(СВЦЭМ!$D$34:$D$777,СВЦЭМ!$A$34:$A$777,$A92,СВЦЭМ!$B$34:$B$777,W$83)+'СЕТ СН'!$H$11+СВЦЭМ!$D$10+'СЕТ СН'!$H$5</f>
        <v>5225.1951921899999</v>
      </c>
      <c r="X92" s="37">
        <f>SUMIFS(СВЦЭМ!$D$34:$D$777,СВЦЭМ!$A$34:$A$777,$A92,СВЦЭМ!$B$34:$B$777,X$83)+'СЕТ СН'!$H$11+СВЦЭМ!$D$10+'СЕТ СН'!$H$5</f>
        <v>5116.4844563799998</v>
      </c>
      <c r="Y92" s="37">
        <f>SUMIFS(СВЦЭМ!$D$34:$D$777,СВЦЭМ!$A$34:$A$777,$A92,СВЦЭМ!$B$34:$B$777,Y$83)+'СЕТ СН'!$H$11+СВЦЭМ!$D$10+'СЕТ СН'!$H$5</f>
        <v>5125.1883112699998</v>
      </c>
    </row>
    <row r="93" spans="1:27" ht="15.75" x14ac:dyDescent="0.2">
      <c r="A93" s="36">
        <f t="shared" si="2"/>
        <v>42592</v>
      </c>
      <c r="B93" s="37">
        <f>SUMIFS(СВЦЭМ!$D$34:$D$777,СВЦЭМ!$A$34:$A$777,$A93,СВЦЭМ!$B$34:$B$777,B$83)+'СЕТ СН'!$H$11+СВЦЭМ!$D$10+'СЕТ СН'!$H$5</f>
        <v>5213.8728977399996</v>
      </c>
      <c r="C93" s="37">
        <f>SUMIFS(СВЦЭМ!$D$34:$D$777,СВЦЭМ!$A$34:$A$777,$A93,СВЦЭМ!$B$34:$B$777,C$83)+'СЕТ СН'!$H$11+СВЦЭМ!$D$10+'СЕТ СН'!$H$5</f>
        <v>5257.1056401400001</v>
      </c>
      <c r="D93" s="37">
        <f>SUMIFS(СВЦЭМ!$D$34:$D$777,СВЦЭМ!$A$34:$A$777,$A93,СВЦЭМ!$B$34:$B$777,D$83)+'СЕТ СН'!$H$11+СВЦЭМ!$D$10+'СЕТ СН'!$H$5</f>
        <v>5282.9362438099997</v>
      </c>
      <c r="E93" s="37">
        <f>SUMIFS(СВЦЭМ!$D$34:$D$777,СВЦЭМ!$A$34:$A$777,$A93,СВЦЭМ!$B$34:$B$777,E$83)+'СЕТ СН'!$H$11+СВЦЭМ!$D$10+'СЕТ СН'!$H$5</f>
        <v>5276.3732745699999</v>
      </c>
      <c r="F93" s="37">
        <f>SUMIFS(СВЦЭМ!$D$34:$D$777,СВЦЭМ!$A$34:$A$777,$A93,СВЦЭМ!$B$34:$B$777,F$83)+'СЕТ СН'!$H$11+СВЦЭМ!$D$10+'СЕТ СН'!$H$5</f>
        <v>5309.32181752</v>
      </c>
      <c r="G93" s="37">
        <f>SUMIFS(СВЦЭМ!$D$34:$D$777,СВЦЭМ!$A$34:$A$777,$A93,СВЦЭМ!$B$34:$B$777,G$83)+'СЕТ СН'!$H$11+СВЦЭМ!$D$10+'СЕТ СН'!$H$5</f>
        <v>5286.7869801699999</v>
      </c>
      <c r="H93" s="37">
        <f>SUMIFS(СВЦЭМ!$D$34:$D$777,СВЦЭМ!$A$34:$A$777,$A93,СВЦЭМ!$B$34:$B$777,H$83)+'СЕТ СН'!$H$11+СВЦЭМ!$D$10+'СЕТ СН'!$H$5</f>
        <v>5239.3715686100004</v>
      </c>
      <c r="I93" s="37">
        <f>SUMIFS(СВЦЭМ!$D$34:$D$777,СВЦЭМ!$A$34:$A$777,$A93,СВЦЭМ!$B$34:$B$777,I$83)+'СЕТ СН'!$H$11+СВЦЭМ!$D$10+'СЕТ СН'!$H$5</f>
        <v>5204.4246364099999</v>
      </c>
      <c r="J93" s="37">
        <f>SUMIFS(СВЦЭМ!$D$34:$D$777,СВЦЭМ!$A$34:$A$777,$A93,СВЦЭМ!$B$34:$B$777,J$83)+'СЕТ СН'!$H$11+СВЦЭМ!$D$10+'СЕТ СН'!$H$5</f>
        <v>5121.2076745300001</v>
      </c>
      <c r="K93" s="37">
        <f>SUMIFS(СВЦЭМ!$D$34:$D$777,СВЦЭМ!$A$34:$A$777,$A93,СВЦЭМ!$B$34:$B$777,K$83)+'СЕТ СН'!$H$11+СВЦЭМ!$D$10+'СЕТ СН'!$H$5</f>
        <v>4883.1665312599998</v>
      </c>
      <c r="L93" s="37">
        <f>SUMIFS(СВЦЭМ!$D$34:$D$777,СВЦЭМ!$A$34:$A$777,$A93,СВЦЭМ!$B$34:$B$777,L$83)+'СЕТ СН'!$H$11+СВЦЭМ!$D$10+'СЕТ СН'!$H$5</f>
        <v>5144.0818320199996</v>
      </c>
      <c r="M93" s="37">
        <f>SUMIFS(СВЦЭМ!$D$34:$D$777,СВЦЭМ!$A$34:$A$777,$A93,СВЦЭМ!$B$34:$B$777,M$83)+'СЕТ СН'!$H$11+СВЦЭМ!$D$10+'СЕТ СН'!$H$5</f>
        <v>5224.2571185799998</v>
      </c>
      <c r="N93" s="37">
        <f>SUMIFS(СВЦЭМ!$D$34:$D$777,СВЦЭМ!$A$34:$A$777,$A93,СВЦЭМ!$B$34:$B$777,N$83)+'СЕТ СН'!$H$11+СВЦЭМ!$D$10+'СЕТ СН'!$H$5</f>
        <v>5339.8699059499995</v>
      </c>
      <c r="O93" s="37">
        <f>SUMIFS(СВЦЭМ!$D$34:$D$777,СВЦЭМ!$A$34:$A$777,$A93,СВЦЭМ!$B$34:$B$777,O$83)+'СЕТ СН'!$H$11+СВЦЭМ!$D$10+'СЕТ СН'!$H$5</f>
        <v>5337.3593490700005</v>
      </c>
      <c r="P93" s="37">
        <f>SUMIFS(СВЦЭМ!$D$34:$D$777,СВЦЭМ!$A$34:$A$777,$A93,СВЦЭМ!$B$34:$B$777,P$83)+'СЕТ СН'!$H$11+СВЦЭМ!$D$10+'СЕТ СН'!$H$5</f>
        <v>5389.3989224199995</v>
      </c>
      <c r="Q93" s="37">
        <f>SUMIFS(СВЦЭМ!$D$34:$D$777,СВЦЭМ!$A$34:$A$777,$A93,СВЦЭМ!$B$34:$B$777,Q$83)+'СЕТ СН'!$H$11+СВЦЭМ!$D$10+'СЕТ СН'!$H$5</f>
        <v>5294.9896745099995</v>
      </c>
      <c r="R93" s="37">
        <f>SUMIFS(СВЦЭМ!$D$34:$D$777,СВЦЭМ!$A$34:$A$777,$A93,СВЦЭМ!$B$34:$B$777,R$83)+'СЕТ СН'!$H$11+СВЦЭМ!$D$10+'СЕТ СН'!$H$5</f>
        <v>5209.1573825300002</v>
      </c>
      <c r="S93" s="37">
        <f>SUMIFS(СВЦЭМ!$D$34:$D$777,СВЦЭМ!$A$34:$A$777,$A93,СВЦЭМ!$B$34:$B$777,S$83)+'СЕТ СН'!$H$11+СВЦЭМ!$D$10+'СЕТ СН'!$H$5</f>
        <v>5320.3663567900003</v>
      </c>
      <c r="T93" s="37">
        <f>SUMIFS(СВЦЭМ!$D$34:$D$777,СВЦЭМ!$A$34:$A$777,$A93,СВЦЭМ!$B$34:$B$777,T$83)+'СЕТ СН'!$H$11+СВЦЭМ!$D$10+'СЕТ СН'!$H$5</f>
        <v>5370.4837782699997</v>
      </c>
      <c r="U93" s="37">
        <f>SUMIFS(СВЦЭМ!$D$34:$D$777,СВЦЭМ!$A$34:$A$777,$A93,СВЦЭМ!$B$34:$B$777,U$83)+'СЕТ СН'!$H$11+СВЦЭМ!$D$10+'СЕТ СН'!$H$5</f>
        <v>5373.9161798900004</v>
      </c>
      <c r="V93" s="37">
        <f>SUMIFS(СВЦЭМ!$D$34:$D$777,СВЦЭМ!$A$34:$A$777,$A93,СВЦЭМ!$B$34:$B$777,V$83)+'СЕТ СН'!$H$11+СВЦЭМ!$D$10+'СЕТ СН'!$H$5</f>
        <v>5490.7506024800005</v>
      </c>
      <c r="W93" s="37">
        <f>SUMIFS(СВЦЭМ!$D$34:$D$777,СВЦЭМ!$A$34:$A$777,$A93,СВЦЭМ!$B$34:$B$777,W$83)+'СЕТ СН'!$H$11+СВЦЭМ!$D$10+'СЕТ СН'!$H$5</f>
        <v>5460.2986997899998</v>
      </c>
      <c r="X93" s="37">
        <f>SUMIFS(СВЦЭМ!$D$34:$D$777,СВЦЭМ!$A$34:$A$777,$A93,СВЦЭМ!$B$34:$B$777,X$83)+'СЕТ СН'!$H$11+СВЦЭМ!$D$10+'СЕТ СН'!$H$5</f>
        <v>5297.8940693900004</v>
      </c>
      <c r="Y93" s="37">
        <f>SUMIFS(СВЦЭМ!$D$34:$D$777,СВЦЭМ!$A$34:$A$777,$A93,СВЦЭМ!$B$34:$B$777,Y$83)+'СЕТ СН'!$H$11+СВЦЭМ!$D$10+'СЕТ СН'!$H$5</f>
        <v>5289.5465879799995</v>
      </c>
    </row>
    <row r="94" spans="1:27" ht="15.75" x14ac:dyDescent="0.2">
      <c r="A94" s="36">
        <f t="shared" si="2"/>
        <v>42593</v>
      </c>
      <c r="B94" s="37">
        <f>SUMIFS(СВЦЭМ!$D$34:$D$777,СВЦЭМ!$A$34:$A$777,$A94,СВЦЭМ!$B$34:$B$777,B$83)+'СЕТ СН'!$H$11+СВЦЭМ!$D$10+'СЕТ СН'!$H$5</f>
        <v>5321.42164589</v>
      </c>
      <c r="C94" s="37">
        <f>SUMIFS(СВЦЭМ!$D$34:$D$777,СВЦЭМ!$A$34:$A$777,$A94,СВЦЭМ!$B$34:$B$777,C$83)+'СЕТ СН'!$H$11+СВЦЭМ!$D$10+'СЕТ СН'!$H$5</f>
        <v>5410.5728957600004</v>
      </c>
      <c r="D94" s="37">
        <f>SUMIFS(СВЦЭМ!$D$34:$D$777,СВЦЭМ!$A$34:$A$777,$A94,СВЦЭМ!$B$34:$B$777,D$83)+'СЕТ СН'!$H$11+СВЦЭМ!$D$10+'СЕТ СН'!$H$5</f>
        <v>5471.4278108199996</v>
      </c>
      <c r="E94" s="37">
        <f>SUMIFS(СВЦЭМ!$D$34:$D$777,СВЦЭМ!$A$34:$A$777,$A94,СВЦЭМ!$B$34:$B$777,E$83)+'СЕТ СН'!$H$11+СВЦЭМ!$D$10+'СЕТ СН'!$H$5</f>
        <v>5404.7330933100002</v>
      </c>
      <c r="F94" s="37">
        <f>SUMIFS(СВЦЭМ!$D$34:$D$777,СВЦЭМ!$A$34:$A$777,$A94,СВЦЭМ!$B$34:$B$777,F$83)+'СЕТ СН'!$H$11+СВЦЭМ!$D$10+'СЕТ СН'!$H$5</f>
        <v>5408.8593193500001</v>
      </c>
      <c r="G94" s="37">
        <f>SUMIFS(СВЦЭМ!$D$34:$D$777,СВЦЭМ!$A$34:$A$777,$A94,СВЦЭМ!$B$34:$B$777,G$83)+'СЕТ СН'!$H$11+СВЦЭМ!$D$10+'СЕТ СН'!$H$5</f>
        <v>5391.6855304399996</v>
      </c>
      <c r="H94" s="37">
        <f>SUMIFS(СВЦЭМ!$D$34:$D$777,СВЦЭМ!$A$34:$A$777,$A94,СВЦЭМ!$B$34:$B$777,H$83)+'СЕТ СН'!$H$11+СВЦЭМ!$D$10+'СЕТ СН'!$H$5</f>
        <v>5366.0034506499996</v>
      </c>
      <c r="I94" s="37">
        <f>SUMIFS(СВЦЭМ!$D$34:$D$777,СВЦЭМ!$A$34:$A$777,$A94,СВЦЭМ!$B$34:$B$777,I$83)+'СЕТ СН'!$H$11+СВЦЭМ!$D$10+'СЕТ СН'!$H$5</f>
        <v>5375.4699999499999</v>
      </c>
      <c r="J94" s="37">
        <f>SUMIFS(СВЦЭМ!$D$34:$D$777,СВЦЭМ!$A$34:$A$777,$A94,СВЦЭМ!$B$34:$B$777,J$83)+'СЕТ СН'!$H$11+СВЦЭМ!$D$10+'СЕТ СН'!$H$5</f>
        <v>5197.5782216899997</v>
      </c>
      <c r="K94" s="37">
        <f>SUMIFS(СВЦЭМ!$D$34:$D$777,СВЦЭМ!$A$34:$A$777,$A94,СВЦЭМ!$B$34:$B$777,K$83)+'СЕТ СН'!$H$11+СВЦЭМ!$D$10+'СЕТ СН'!$H$5</f>
        <v>5201.4825289499995</v>
      </c>
      <c r="L94" s="37">
        <f>SUMIFS(СВЦЭМ!$D$34:$D$777,СВЦЭМ!$A$34:$A$777,$A94,СВЦЭМ!$B$34:$B$777,L$83)+'СЕТ СН'!$H$11+СВЦЭМ!$D$10+'СЕТ СН'!$H$5</f>
        <v>5201.3734442899995</v>
      </c>
      <c r="M94" s="37">
        <f>SUMIFS(СВЦЭМ!$D$34:$D$777,СВЦЭМ!$A$34:$A$777,$A94,СВЦЭМ!$B$34:$B$777,M$83)+'СЕТ СН'!$H$11+СВЦЭМ!$D$10+'СЕТ СН'!$H$5</f>
        <v>5212.7084011400002</v>
      </c>
      <c r="N94" s="37">
        <f>SUMIFS(СВЦЭМ!$D$34:$D$777,СВЦЭМ!$A$34:$A$777,$A94,СВЦЭМ!$B$34:$B$777,N$83)+'СЕТ СН'!$H$11+СВЦЭМ!$D$10+'СЕТ СН'!$H$5</f>
        <v>5126.5289805399998</v>
      </c>
      <c r="O94" s="37">
        <f>SUMIFS(СВЦЭМ!$D$34:$D$777,СВЦЭМ!$A$34:$A$777,$A94,СВЦЭМ!$B$34:$B$777,O$83)+'СЕТ СН'!$H$11+СВЦЭМ!$D$10+'СЕТ СН'!$H$5</f>
        <v>5142.9628757399996</v>
      </c>
      <c r="P94" s="37">
        <f>SUMIFS(СВЦЭМ!$D$34:$D$777,СВЦЭМ!$A$34:$A$777,$A94,СВЦЭМ!$B$34:$B$777,P$83)+'СЕТ СН'!$H$11+СВЦЭМ!$D$10+'СЕТ СН'!$H$5</f>
        <v>5286.7898048400002</v>
      </c>
      <c r="Q94" s="37">
        <f>SUMIFS(СВЦЭМ!$D$34:$D$777,СВЦЭМ!$A$34:$A$777,$A94,СВЦЭМ!$B$34:$B$777,Q$83)+'СЕТ СН'!$H$11+СВЦЭМ!$D$10+'СЕТ СН'!$H$5</f>
        <v>5241.3539039299994</v>
      </c>
      <c r="R94" s="37">
        <f>SUMIFS(СВЦЭМ!$D$34:$D$777,СВЦЭМ!$A$34:$A$777,$A94,СВЦЭМ!$B$34:$B$777,R$83)+'СЕТ СН'!$H$11+СВЦЭМ!$D$10+'СЕТ СН'!$H$5</f>
        <v>5959.67236693</v>
      </c>
      <c r="S94" s="37">
        <f>SUMIFS(СВЦЭМ!$D$34:$D$777,СВЦЭМ!$A$34:$A$777,$A94,СВЦЭМ!$B$34:$B$777,S$83)+'СЕТ СН'!$H$11+СВЦЭМ!$D$10+'СЕТ СН'!$H$5</f>
        <v>5359.2205867599996</v>
      </c>
      <c r="T94" s="37">
        <f>SUMIFS(СВЦЭМ!$D$34:$D$777,СВЦЭМ!$A$34:$A$777,$A94,СВЦЭМ!$B$34:$B$777,T$83)+'СЕТ СН'!$H$11+СВЦЭМ!$D$10+'СЕТ СН'!$H$5</f>
        <v>5340.20534245</v>
      </c>
      <c r="U94" s="37">
        <f>SUMIFS(СВЦЭМ!$D$34:$D$777,СВЦЭМ!$A$34:$A$777,$A94,СВЦЭМ!$B$34:$B$777,U$83)+'СЕТ СН'!$H$11+СВЦЭМ!$D$10+'СЕТ СН'!$H$5</f>
        <v>5256.6788626699999</v>
      </c>
      <c r="V94" s="37">
        <f>SUMIFS(СВЦЭМ!$D$34:$D$777,СВЦЭМ!$A$34:$A$777,$A94,СВЦЭМ!$B$34:$B$777,V$83)+'СЕТ СН'!$H$11+СВЦЭМ!$D$10+'СЕТ СН'!$H$5</f>
        <v>5271.5027840299999</v>
      </c>
      <c r="W94" s="37">
        <f>SUMIFS(СВЦЭМ!$D$34:$D$777,СВЦЭМ!$A$34:$A$777,$A94,СВЦЭМ!$B$34:$B$777,W$83)+'СЕТ СН'!$H$11+СВЦЭМ!$D$10+'СЕТ СН'!$H$5</f>
        <v>5269.9916863899998</v>
      </c>
      <c r="X94" s="37">
        <f>SUMIFS(СВЦЭМ!$D$34:$D$777,СВЦЭМ!$A$34:$A$777,$A94,СВЦЭМ!$B$34:$B$777,X$83)+'СЕТ СН'!$H$11+СВЦЭМ!$D$10+'СЕТ СН'!$H$5</f>
        <v>5198.0652086700002</v>
      </c>
      <c r="Y94" s="37">
        <f>SUMIFS(СВЦЭМ!$D$34:$D$777,СВЦЭМ!$A$34:$A$777,$A94,СВЦЭМ!$B$34:$B$777,Y$83)+'СЕТ СН'!$H$11+СВЦЭМ!$D$10+'СЕТ СН'!$H$5</f>
        <v>5254.8688603199998</v>
      </c>
    </row>
    <row r="95" spans="1:27" ht="15.75" x14ac:dyDescent="0.2">
      <c r="A95" s="36">
        <f t="shared" si="2"/>
        <v>42594</v>
      </c>
      <c r="B95" s="37">
        <f>SUMIFS(СВЦЭМ!$D$34:$D$777,СВЦЭМ!$A$34:$A$777,$A95,СВЦЭМ!$B$34:$B$777,B$83)+'СЕТ СН'!$H$11+СВЦЭМ!$D$10+'СЕТ СН'!$H$5</f>
        <v>5375.92498127</v>
      </c>
      <c r="C95" s="37">
        <f>SUMIFS(СВЦЭМ!$D$34:$D$777,СВЦЭМ!$A$34:$A$777,$A95,СВЦЭМ!$B$34:$B$777,C$83)+'СЕТ СН'!$H$11+СВЦЭМ!$D$10+'СЕТ СН'!$H$5</f>
        <v>5468.99885954</v>
      </c>
      <c r="D95" s="37">
        <f>SUMIFS(СВЦЭМ!$D$34:$D$777,СВЦЭМ!$A$34:$A$777,$A95,СВЦЭМ!$B$34:$B$777,D$83)+'СЕТ СН'!$H$11+СВЦЭМ!$D$10+'СЕТ СН'!$H$5</f>
        <v>5444.4148964799997</v>
      </c>
      <c r="E95" s="37">
        <f>SUMIFS(СВЦЭМ!$D$34:$D$777,СВЦЭМ!$A$34:$A$777,$A95,СВЦЭМ!$B$34:$B$777,E$83)+'СЕТ СН'!$H$11+СВЦЭМ!$D$10+'СЕТ СН'!$H$5</f>
        <v>5465.3704840800001</v>
      </c>
      <c r="F95" s="37">
        <f>SUMIFS(СВЦЭМ!$D$34:$D$777,СВЦЭМ!$A$34:$A$777,$A95,СВЦЭМ!$B$34:$B$777,F$83)+'СЕТ СН'!$H$11+СВЦЭМ!$D$10+'СЕТ СН'!$H$5</f>
        <v>5449.7105406699993</v>
      </c>
      <c r="G95" s="37">
        <f>SUMIFS(СВЦЭМ!$D$34:$D$777,СВЦЭМ!$A$34:$A$777,$A95,СВЦЭМ!$B$34:$B$777,G$83)+'СЕТ СН'!$H$11+СВЦЭМ!$D$10+'СЕТ СН'!$H$5</f>
        <v>5435.0926946399995</v>
      </c>
      <c r="H95" s="37">
        <f>SUMIFS(СВЦЭМ!$D$34:$D$777,СВЦЭМ!$A$34:$A$777,$A95,СВЦЭМ!$B$34:$B$777,H$83)+'СЕТ СН'!$H$11+СВЦЭМ!$D$10+'СЕТ СН'!$H$5</f>
        <v>5406.2213882100004</v>
      </c>
      <c r="I95" s="37">
        <f>SUMIFS(СВЦЭМ!$D$34:$D$777,СВЦЭМ!$A$34:$A$777,$A95,СВЦЭМ!$B$34:$B$777,I$83)+'СЕТ СН'!$H$11+СВЦЭМ!$D$10+'СЕТ СН'!$H$5</f>
        <v>5389.9073073</v>
      </c>
      <c r="J95" s="37">
        <f>SUMIFS(СВЦЭМ!$D$34:$D$777,СВЦЭМ!$A$34:$A$777,$A95,СВЦЭМ!$B$34:$B$777,J$83)+'СЕТ СН'!$H$11+СВЦЭМ!$D$10+'СЕТ СН'!$H$5</f>
        <v>5317.7615726599997</v>
      </c>
      <c r="K95" s="37">
        <f>SUMIFS(СВЦЭМ!$D$34:$D$777,СВЦЭМ!$A$34:$A$777,$A95,СВЦЭМ!$B$34:$B$777,K$83)+'СЕТ СН'!$H$11+СВЦЭМ!$D$10+'СЕТ СН'!$H$5</f>
        <v>5216.8046415400004</v>
      </c>
      <c r="L95" s="37">
        <f>SUMIFS(СВЦЭМ!$D$34:$D$777,СВЦЭМ!$A$34:$A$777,$A95,СВЦЭМ!$B$34:$B$777,L$83)+'СЕТ СН'!$H$11+СВЦЭМ!$D$10+'СЕТ СН'!$H$5</f>
        <v>5160.2932688800001</v>
      </c>
      <c r="M95" s="37">
        <f>SUMIFS(СВЦЭМ!$D$34:$D$777,СВЦЭМ!$A$34:$A$777,$A95,СВЦЭМ!$B$34:$B$777,M$83)+'СЕТ СН'!$H$11+СВЦЭМ!$D$10+'СЕТ СН'!$H$5</f>
        <v>5226.8160491899998</v>
      </c>
      <c r="N95" s="37">
        <f>SUMIFS(СВЦЭМ!$D$34:$D$777,СВЦЭМ!$A$34:$A$777,$A95,СВЦЭМ!$B$34:$B$777,N$83)+'СЕТ СН'!$H$11+СВЦЭМ!$D$10+'СЕТ СН'!$H$5</f>
        <v>5147.5961886999994</v>
      </c>
      <c r="O95" s="37">
        <f>SUMIFS(СВЦЭМ!$D$34:$D$777,СВЦЭМ!$A$34:$A$777,$A95,СВЦЭМ!$B$34:$B$777,O$83)+'СЕТ СН'!$H$11+СВЦЭМ!$D$10+'СЕТ СН'!$H$5</f>
        <v>5209.7356316599999</v>
      </c>
      <c r="P95" s="37">
        <f>SUMIFS(СВЦЭМ!$D$34:$D$777,СВЦЭМ!$A$34:$A$777,$A95,СВЦЭМ!$B$34:$B$777,P$83)+'СЕТ СН'!$H$11+СВЦЭМ!$D$10+'СЕТ СН'!$H$5</f>
        <v>5174.9240469300003</v>
      </c>
      <c r="Q95" s="37">
        <f>SUMIFS(СВЦЭМ!$D$34:$D$777,СВЦЭМ!$A$34:$A$777,$A95,СВЦЭМ!$B$34:$B$777,Q$83)+'СЕТ СН'!$H$11+СВЦЭМ!$D$10+'СЕТ СН'!$H$5</f>
        <v>5167.5733137199995</v>
      </c>
      <c r="R95" s="37">
        <f>SUMIFS(СВЦЭМ!$D$34:$D$777,СВЦЭМ!$A$34:$A$777,$A95,СВЦЭМ!$B$34:$B$777,R$83)+'СЕТ СН'!$H$11+СВЦЭМ!$D$10+'СЕТ СН'!$H$5</f>
        <v>5156.1256066799997</v>
      </c>
      <c r="S95" s="37">
        <f>SUMIFS(СВЦЭМ!$D$34:$D$777,СВЦЭМ!$A$34:$A$777,$A95,СВЦЭМ!$B$34:$B$777,S$83)+'СЕТ СН'!$H$11+СВЦЭМ!$D$10+'СЕТ СН'!$H$5</f>
        <v>5171.3156672699997</v>
      </c>
      <c r="T95" s="37">
        <f>SUMIFS(СВЦЭМ!$D$34:$D$777,СВЦЭМ!$A$34:$A$777,$A95,СВЦЭМ!$B$34:$B$777,T$83)+'СЕТ СН'!$H$11+СВЦЭМ!$D$10+'СЕТ СН'!$H$5</f>
        <v>5145.42401083</v>
      </c>
      <c r="U95" s="37">
        <f>SUMIFS(СВЦЭМ!$D$34:$D$777,СВЦЭМ!$A$34:$A$777,$A95,СВЦЭМ!$B$34:$B$777,U$83)+'СЕТ СН'!$H$11+СВЦЭМ!$D$10+'СЕТ СН'!$H$5</f>
        <v>5074.46066789</v>
      </c>
      <c r="V95" s="37">
        <f>SUMIFS(СВЦЭМ!$D$34:$D$777,СВЦЭМ!$A$34:$A$777,$A95,СВЦЭМ!$B$34:$B$777,V$83)+'СЕТ СН'!$H$11+СВЦЭМ!$D$10+'СЕТ СН'!$H$5</f>
        <v>5096.0811624500002</v>
      </c>
      <c r="W95" s="37">
        <f>SUMIFS(СВЦЭМ!$D$34:$D$777,СВЦЭМ!$A$34:$A$777,$A95,СВЦЭМ!$B$34:$B$777,W$83)+'СЕТ СН'!$H$11+СВЦЭМ!$D$10+'СЕТ СН'!$H$5</f>
        <v>5142.9299288399998</v>
      </c>
      <c r="X95" s="37">
        <f>SUMIFS(СВЦЭМ!$D$34:$D$777,СВЦЭМ!$A$34:$A$777,$A95,СВЦЭМ!$B$34:$B$777,X$83)+'СЕТ СН'!$H$11+СВЦЭМ!$D$10+'СЕТ СН'!$H$5</f>
        <v>5115.2112698999999</v>
      </c>
      <c r="Y95" s="37">
        <f>SUMIFS(СВЦЭМ!$D$34:$D$777,СВЦЭМ!$A$34:$A$777,$A95,СВЦЭМ!$B$34:$B$777,Y$83)+'СЕТ СН'!$H$11+СВЦЭМ!$D$10+'СЕТ СН'!$H$5</f>
        <v>5147.79873572</v>
      </c>
    </row>
    <row r="96" spans="1:27" ht="15.75" x14ac:dyDescent="0.2">
      <c r="A96" s="36">
        <f t="shared" si="2"/>
        <v>42595</v>
      </c>
      <c r="B96" s="37">
        <f>SUMIFS(СВЦЭМ!$D$34:$D$777,СВЦЭМ!$A$34:$A$777,$A96,СВЦЭМ!$B$34:$B$777,B$83)+'СЕТ СН'!$H$11+СВЦЭМ!$D$10+'СЕТ СН'!$H$5</f>
        <v>5213.0974931999999</v>
      </c>
      <c r="C96" s="37">
        <f>SUMIFS(СВЦЭМ!$D$34:$D$777,СВЦЭМ!$A$34:$A$777,$A96,СВЦЭМ!$B$34:$B$777,C$83)+'СЕТ СН'!$H$11+СВЦЭМ!$D$10+'СЕТ СН'!$H$5</f>
        <v>5263.57364719</v>
      </c>
      <c r="D96" s="37">
        <f>SUMIFS(СВЦЭМ!$D$34:$D$777,СВЦЭМ!$A$34:$A$777,$A96,СВЦЭМ!$B$34:$B$777,D$83)+'СЕТ СН'!$H$11+СВЦЭМ!$D$10+'СЕТ СН'!$H$5</f>
        <v>5304.2400784199999</v>
      </c>
      <c r="E96" s="37">
        <f>SUMIFS(СВЦЭМ!$D$34:$D$777,СВЦЭМ!$A$34:$A$777,$A96,СВЦЭМ!$B$34:$B$777,E$83)+'СЕТ СН'!$H$11+СВЦЭМ!$D$10+'СЕТ СН'!$H$5</f>
        <v>5351.5320344900001</v>
      </c>
      <c r="F96" s="37">
        <f>SUMIFS(СВЦЭМ!$D$34:$D$777,СВЦЭМ!$A$34:$A$777,$A96,СВЦЭМ!$B$34:$B$777,F$83)+'СЕТ СН'!$H$11+СВЦЭМ!$D$10+'СЕТ СН'!$H$5</f>
        <v>5358.4445282199995</v>
      </c>
      <c r="G96" s="37">
        <f>SUMIFS(СВЦЭМ!$D$34:$D$777,СВЦЭМ!$A$34:$A$777,$A96,СВЦЭМ!$B$34:$B$777,G$83)+'СЕТ СН'!$H$11+СВЦЭМ!$D$10+'СЕТ СН'!$H$5</f>
        <v>5381.9988062399998</v>
      </c>
      <c r="H96" s="37">
        <f>SUMIFS(СВЦЭМ!$D$34:$D$777,СВЦЭМ!$A$34:$A$777,$A96,СВЦЭМ!$B$34:$B$777,H$83)+'СЕТ СН'!$H$11+СВЦЭМ!$D$10+'СЕТ СН'!$H$5</f>
        <v>5340.5796632799993</v>
      </c>
      <c r="I96" s="37">
        <f>SUMIFS(СВЦЭМ!$D$34:$D$777,СВЦЭМ!$A$34:$A$777,$A96,СВЦЭМ!$B$34:$B$777,I$83)+'СЕТ СН'!$H$11+СВЦЭМ!$D$10+'СЕТ СН'!$H$5</f>
        <v>5315.3291637499997</v>
      </c>
      <c r="J96" s="37">
        <f>SUMIFS(СВЦЭМ!$D$34:$D$777,СВЦЭМ!$A$34:$A$777,$A96,СВЦЭМ!$B$34:$B$777,J$83)+'СЕТ СН'!$H$11+СВЦЭМ!$D$10+'СЕТ СН'!$H$5</f>
        <v>5229.1386814399993</v>
      </c>
      <c r="K96" s="37">
        <f>SUMIFS(СВЦЭМ!$D$34:$D$777,СВЦЭМ!$A$34:$A$777,$A96,СВЦЭМ!$B$34:$B$777,K$83)+'СЕТ СН'!$H$11+СВЦЭМ!$D$10+'СЕТ СН'!$H$5</f>
        <v>5177.9018079099997</v>
      </c>
      <c r="L96" s="37">
        <f>SUMIFS(СВЦЭМ!$D$34:$D$777,СВЦЭМ!$A$34:$A$777,$A96,СВЦЭМ!$B$34:$B$777,L$83)+'СЕТ СН'!$H$11+СВЦЭМ!$D$10+'СЕТ СН'!$H$5</f>
        <v>5179.4153660599995</v>
      </c>
      <c r="M96" s="37">
        <f>SUMIFS(СВЦЭМ!$D$34:$D$777,СВЦЭМ!$A$34:$A$777,$A96,СВЦЭМ!$B$34:$B$777,M$83)+'СЕТ СН'!$H$11+СВЦЭМ!$D$10+'СЕТ СН'!$H$5</f>
        <v>5166.31364433</v>
      </c>
      <c r="N96" s="37">
        <f>SUMIFS(СВЦЭМ!$D$34:$D$777,СВЦЭМ!$A$34:$A$777,$A96,СВЦЭМ!$B$34:$B$777,N$83)+'СЕТ СН'!$H$11+СВЦЭМ!$D$10+'СЕТ СН'!$H$5</f>
        <v>5145.4053152400002</v>
      </c>
      <c r="O96" s="37">
        <f>SUMIFS(СВЦЭМ!$D$34:$D$777,СВЦЭМ!$A$34:$A$777,$A96,СВЦЭМ!$B$34:$B$777,O$83)+'СЕТ СН'!$H$11+СВЦЭМ!$D$10+'СЕТ СН'!$H$5</f>
        <v>5151.6740009899995</v>
      </c>
      <c r="P96" s="37">
        <f>SUMIFS(СВЦЭМ!$D$34:$D$777,СВЦЭМ!$A$34:$A$777,$A96,СВЦЭМ!$B$34:$B$777,P$83)+'СЕТ СН'!$H$11+СВЦЭМ!$D$10+'СЕТ СН'!$H$5</f>
        <v>5131.0560760600001</v>
      </c>
      <c r="Q96" s="37">
        <f>SUMIFS(СВЦЭМ!$D$34:$D$777,СВЦЭМ!$A$34:$A$777,$A96,СВЦЭМ!$B$34:$B$777,Q$83)+'СЕТ СН'!$H$11+СВЦЭМ!$D$10+'СЕТ СН'!$H$5</f>
        <v>5148.0545239599996</v>
      </c>
      <c r="R96" s="37">
        <f>SUMIFS(СВЦЭМ!$D$34:$D$777,СВЦЭМ!$A$34:$A$777,$A96,СВЦЭМ!$B$34:$B$777,R$83)+'СЕТ СН'!$H$11+СВЦЭМ!$D$10+'СЕТ СН'!$H$5</f>
        <v>5145.6098521799995</v>
      </c>
      <c r="S96" s="37">
        <f>SUMIFS(СВЦЭМ!$D$34:$D$777,СВЦЭМ!$A$34:$A$777,$A96,СВЦЭМ!$B$34:$B$777,S$83)+'СЕТ СН'!$H$11+СВЦЭМ!$D$10+'СЕТ СН'!$H$5</f>
        <v>5147.4319174000002</v>
      </c>
      <c r="T96" s="37">
        <f>SUMIFS(СВЦЭМ!$D$34:$D$777,СВЦЭМ!$A$34:$A$777,$A96,СВЦЭМ!$B$34:$B$777,T$83)+'СЕТ СН'!$H$11+СВЦЭМ!$D$10+'СЕТ СН'!$H$5</f>
        <v>5128.9060258999998</v>
      </c>
      <c r="U96" s="37">
        <f>SUMIFS(СВЦЭМ!$D$34:$D$777,СВЦЭМ!$A$34:$A$777,$A96,СВЦЭМ!$B$34:$B$777,U$83)+'СЕТ СН'!$H$11+СВЦЭМ!$D$10+'СЕТ СН'!$H$5</f>
        <v>5146.4804923599995</v>
      </c>
      <c r="V96" s="37">
        <f>SUMIFS(СВЦЭМ!$D$34:$D$777,СВЦЭМ!$A$34:$A$777,$A96,СВЦЭМ!$B$34:$B$777,V$83)+'СЕТ СН'!$H$11+СВЦЭМ!$D$10+'СЕТ СН'!$H$5</f>
        <v>5172.9723621399999</v>
      </c>
      <c r="W96" s="37">
        <f>SUMIFS(СВЦЭМ!$D$34:$D$777,СВЦЭМ!$A$34:$A$777,$A96,СВЦЭМ!$B$34:$B$777,W$83)+'СЕТ СН'!$H$11+СВЦЭМ!$D$10+'СЕТ СН'!$H$5</f>
        <v>5178.5921093199995</v>
      </c>
      <c r="X96" s="37">
        <f>SUMIFS(СВЦЭМ!$D$34:$D$777,СВЦЭМ!$A$34:$A$777,$A96,СВЦЭМ!$B$34:$B$777,X$83)+'СЕТ СН'!$H$11+СВЦЭМ!$D$10+'СЕТ СН'!$H$5</f>
        <v>5111.7889147099995</v>
      </c>
      <c r="Y96" s="37">
        <f>SUMIFS(СВЦЭМ!$D$34:$D$777,СВЦЭМ!$A$34:$A$777,$A96,СВЦЭМ!$B$34:$B$777,Y$83)+'СЕТ СН'!$H$11+СВЦЭМ!$D$10+'СЕТ СН'!$H$5</f>
        <v>5160.4156682399998</v>
      </c>
    </row>
    <row r="97" spans="1:25" ht="15.75" x14ac:dyDescent="0.2">
      <c r="A97" s="36">
        <f t="shared" si="2"/>
        <v>42596</v>
      </c>
      <c r="B97" s="37">
        <f>SUMIFS(СВЦЭМ!$D$34:$D$777,СВЦЭМ!$A$34:$A$777,$A97,СВЦЭМ!$B$34:$B$777,B$83)+'СЕТ СН'!$H$11+СВЦЭМ!$D$10+'СЕТ СН'!$H$5</f>
        <v>5249.3697287300001</v>
      </c>
      <c r="C97" s="37">
        <f>SUMIFS(СВЦЭМ!$D$34:$D$777,СВЦЭМ!$A$34:$A$777,$A97,СВЦЭМ!$B$34:$B$777,C$83)+'СЕТ СН'!$H$11+СВЦЭМ!$D$10+'СЕТ СН'!$H$5</f>
        <v>5308.4592383399995</v>
      </c>
      <c r="D97" s="37">
        <f>SUMIFS(СВЦЭМ!$D$34:$D$777,СВЦЭМ!$A$34:$A$777,$A97,СВЦЭМ!$B$34:$B$777,D$83)+'СЕТ СН'!$H$11+СВЦЭМ!$D$10+'СЕТ СН'!$H$5</f>
        <v>5333.18594175</v>
      </c>
      <c r="E97" s="37">
        <f>SUMIFS(СВЦЭМ!$D$34:$D$777,СВЦЭМ!$A$34:$A$777,$A97,СВЦЭМ!$B$34:$B$777,E$83)+'СЕТ СН'!$H$11+СВЦЭМ!$D$10+'СЕТ СН'!$H$5</f>
        <v>5350.3036457099997</v>
      </c>
      <c r="F97" s="37">
        <f>SUMIFS(СВЦЭМ!$D$34:$D$777,СВЦЭМ!$A$34:$A$777,$A97,СВЦЭМ!$B$34:$B$777,F$83)+'СЕТ СН'!$H$11+СВЦЭМ!$D$10+'СЕТ СН'!$H$5</f>
        <v>5357.9378274800001</v>
      </c>
      <c r="G97" s="37">
        <f>SUMIFS(СВЦЭМ!$D$34:$D$777,СВЦЭМ!$A$34:$A$777,$A97,СВЦЭМ!$B$34:$B$777,G$83)+'СЕТ СН'!$H$11+СВЦЭМ!$D$10+'СЕТ СН'!$H$5</f>
        <v>5356.5874874000001</v>
      </c>
      <c r="H97" s="37">
        <f>SUMIFS(СВЦЭМ!$D$34:$D$777,СВЦЭМ!$A$34:$A$777,$A97,СВЦЭМ!$B$34:$B$777,H$83)+'СЕТ СН'!$H$11+СВЦЭМ!$D$10+'СЕТ СН'!$H$5</f>
        <v>5329.2805282199997</v>
      </c>
      <c r="I97" s="37">
        <f>SUMIFS(СВЦЭМ!$D$34:$D$777,СВЦЭМ!$A$34:$A$777,$A97,СВЦЭМ!$B$34:$B$777,I$83)+'СЕТ СН'!$H$11+СВЦЭМ!$D$10+'СЕТ СН'!$H$5</f>
        <v>5322.7292494800004</v>
      </c>
      <c r="J97" s="37">
        <f>SUMIFS(СВЦЭМ!$D$34:$D$777,СВЦЭМ!$A$34:$A$777,$A97,СВЦЭМ!$B$34:$B$777,J$83)+'СЕТ СН'!$H$11+СВЦЭМ!$D$10+'СЕТ СН'!$H$5</f>
        <v>5252.00848486</v>
      </c>
      <c r="K97" s="37">
        <f>SUMIFS(СВЦЭМ!$D$34:$D$777,СВЦЭМ!$A$34:$A$777,$A97,СВЦЭМ!$B$34:$B$777,K$83)+'СЕТ СН'!$H$11+СВЦЭМ!$D$10+'СЕТ СН'!$H$5</f>
        <v>5154.7404488599996</v>
      </c>
      <c r="L97" s="37">
        <f>SUMIFS(СВЦЭМ!$D$34:$D$777,СВЦЭМ!$A$34:$A$777,$A97,СВЦЭМ!$B$34:$B$777,L$83)+'СЕТ СН'!$H$11+СВЦЭМ!$D$10+'СЕТ СН'!$H$5</f>
        <v>5189.1875997099996</v>
      </c>
      <c r="M97" s="37">
        <f>SUMIFS(СВЦЭМ!$D$34:$D$777,СВЦЭМ!$A$34:$A$777,$A97,СВЦЭМ!$B$34:$B$777,M$83)+'СЕТ СН'!$H$11+СВЦЭМ!$D$10+'СЕТ СН'!$H$5</f>
        <v>5260.8768833100003</v>
      </c>
      <c r="N97" s="37">
        <f>SUMIFS(СВЦЭМ!$D$34:$D$777,СВЦЭМ!$A$34:$A$777,$A97,СВЦЭМ!$B$34:$B$777,N$83)+'СЕТ СН'!$H$11+СВЦЭМ!$D$10+'СЕТ СН'!$H$5</f>
        <v>5291.7031666499997</v>
      </c>
      <c r="O97" s="37">
        <f>SUMIFS(СВЦЭМ!$D$34:$D$777,СВЦЭМ!$A$34:$A$777,$A97,СВЦЭМ!$B$34:$B$777,O$83)+'СЕТ СН'!$H$11+СВЦЭМ!$D$10+'СЕТ СН'!$H$5</f>
        <v>5443.8142507100001</v>
      </c>
      <c r="P97" s="37">
        <f>SUMIFS(СВЦЭМ!$D$34:$D$777,СВЦЭМ!$A$34:$A$777,$A97,СВЦЭМ!$B$34:$B$777,P$83)+'СЕТ СН'!$H$11+СВЦЭМ!$D$10+'СЕТ СН'!$H$5</f>
        <v>5280.6847243499997</v>
      </c>
      <c r="Q97" s="37">
        <f>SUMIFS(СВЦЭМ!$D$34:$D$777,СВЦЭМ!$A$34:$A$777,$A97,СВЦЭМ!$B$34:$B$777,Q$83)+'СЕТ СН'!$H$11+СВЦЭМ!$D$10+'СЕТ СН'!$H$5</f>
        <v>5253.4520050499996</v>
      </c>
      <c r="R97" s="37">
        <f>SUMIFS(СВЦЭМ!$D$34:$D$777,СВЦЭМ!$A$34:$A$777,$A97,СВЦЭМ!$B$34:$B$777,R$83)+'СЕТ СН'!$H$11+СВЦЭМ!$D$10+'СЕТ СН'!$H$5</f>
        <v>5234.4114208699993</v>
      </c>
      <c r="S97" s="37">
        <f>SUMIFS(СВЦЭМ!$D$34:$D$777,СВЦЭМ!$A$34:$A$777,$A97,СВЦЭМ!$B$34:$B$777,S$83)+'СЕТ СН'!$H$11+СВЦЭМ!$D$10+'СЕТ СН'!$H$5</f>
        <v>5265.6463285299997</v>
      </c>
      <c r="T97" s="37">
        <f>SUMIFS(СВЦЭМ!$D$34:$D$777,СВЦЭМ!$A$34:$A$777,$A97,СВЦЭМ!$B$34:$B$777,T$83)+'СЕТ СН'!$H$11+СВЦЭМ!$D$10+'СЕТ СН'!$H$5</f>
        <v>5254.0337164599996</v>
      </c>
      <c r="U97" s="37">
        <f>SUMIFS(СВЦЭМ!$D$34:$D$777,СВЦЭМ!$A$34:$A$777,$A97,СВЦЭМ!$B$34:$B$777,U$83)+'СЕТ СН'!$H$11+СВЦЭМ!$D$10+'СЕТ СН'!$H$5</f>
        <v>5255.3700006399995</v>
      </c>
      <c r="V97" s="37">
        <f>SUMIFS(СВЦЭМ!$D$34:$D$777,СВЦЭМ!$A$34:$A$777,$A97,СВЦЭМ!$B$34:$B$777,V$83)+'СЕТ СН'!$H$11+СВЦЭМ!$D$10+'СЕТ СН'!$H$5</f>
        <v>5223.0672001299999</v>
      </c>
      <c r="W97" s="37">
        <f>SUMIFS(СВЦЭМ!$D$34:$D$777,СВЦЭМ!$A$34:$A$777,$A97,СВЦЭМ!$B$34:$B$777,W$83)+'СЕТ СН'!$H$11+СВЦЭМ!$D$10+'СЕТ СН'!$H$5</f>
        <v>5179.14521427</v>
      </c>
      <c r="X97" s="37">
        <f>SUMIFS(СВЦЭМ!$D$34:$D$777,СВЦЭМ!$A$34:$A$777,$A97,СВЦЭМ!$B$34:$B$777,X$83)+'СЕТ СН'!$H$11+СВЦЭМ!$D$10+'СЕТ СН'!$H$5</f>
        <v>5163.2257619499997</v>
      </c>
      <c r="Y97" s="37">
        <f>SUMIFS(СВЦЭМ!$D$34:$D$777,СВЦЭМ!$A$34:$A$777,$A97,СВЦЭМ!$B$34:$B$777,Y$83)+'СЕТ СН'!$H$11+СВЦЭМ!$D$10+'СЕТ СН'!$H$5</f>
        <v>5264.1336423299999</v>
      </c>
    </row>
    <row r="98" spans="1:25" ht="15.75" x14ac:dyDescent="0.2">
      <c r="A98" s="36">
        <f t="shared" si="2"/>
        <v>42597</v>
      </c>
      <c r="B98" s="37">
        <f>SUMIFS(СВЦЭМ!$D$34:$D$777,СВЦЭМ!$A$34:$A$777,$A98,СВЦЭМ!$B$34:$B$777,B$83)+'СЕТ СН'!$H$11+СВЦЭМ!$D$10+'СЕТ СН'!$H$5</f>
        <v>5311.5252046200003</v>
      </c>
      <c r="C98" s="37">
        <f>SUMIFS(СВЦЭМ!$D$34:$D$777,СВЦЭМ!$A$34:$A$777,$A98,СВЦЭМ!$B$34:$B$777,C$83)+'СЕТ СН'!$H$11+СВЦЭМ!$D$10+'СЕТ СН'!$H$5</f>
        <v>5372.9047172800001</v>
      </c>
      <c r="D98" s="37">
        <f>SUMIFS(СВЦЭМ!$D$34:$D$777,СВЦЭМ!$A$34:$A$777,$A98,СВЦЭМ!$B$34:$B$777,D$83)+'СЕТ СН'!$H$11+СВЦЭМ!$D$10+'СЕТ СН'!$H$5</f>
        <v>5479.8063675699996</v>
      </c>
      <c r="E98" s="37">
        <f>SUMIFS(СВЦЭМ!$D$34:$D$777,СВЦЭМ!$A$34:$A$777,$A98,СВЦЭМ!$B$34:$B$777,E$83)+'СЕТ СН'!$H$11+СВЦЭМ!$D$10+'СЕТ СН'!$H$5</f>
        <v>5470.0206590099997</v>
      </c>
      <c r="F98" s="37">
        <f>SUMIFS(СВЦЭМ!$D$34:$D$777,СВЦЭМ!$A$34:$A$777,$A98,СВЦЭМ!$B$34:$B$777,F$83)+'СЕТ СН'!$H$11+СВЦЭМ!$D$10+'СЕТ СН'!$H$5</f>
        <v>5393.6219267199995</v>
      </c>
      <c r="G98" s="37">
        <f>SUMIFS(СВЦЭМ!$D$34:$D$777,СВЦЭМ!$A$34:$A$777,$A98,СВЦЭМ!$B$34:$B$777,G$83)+'СЕТ СН'!$H$11+СВЦЭМ!$D$10+'СЕТ СН'!$H$5</f>
        <v>5379.1260705799996</v>
      </c>
      <c r="H98" s="37">
        <f>SUMIFS(СВЦЭМ!$D$34:$D$777,СВЦЭМ!$A$34:$A$777,$A98,СВЦЭМ!$B$34:$B$777,H$83)+'СЕТ СН'!$H$11+СВЦЭМ!$D$10+'СЕТ СН'!$H$5</f>
        <v>5372.3805793499996</v>
      </c>
      <c r="I98" s="37">
        <f>SUMIFS(СВЦЭМ!$D$34:$D$777,СВЦЭМ!$A$34:$A$777,$A98,СВЦЭМ!$B$34:$B$777,I$83)+'СЕТ СН'!$H$11+СВЦЭМ!$D$10+'СЕТ СН'!$H$5</f>
        <v>5371.3644834999996</v>
      </c>
      <c r="J98" s="37">
        <f>SUMIFS(СВЦЭМ!$D$34:$D$777,СВЦЭМ!$A$34:$A$777,$A98,СВЦЭМ!$B$34:$B$777,J$83)+'СЕТ СН'!$H$11+СВЦЭМ!$D$10+'СЕТ СН'!$H$5</f>
        <v>5265.0616448000001</v>
      </c>
      <c r="K98" s="37">
        <f>SUMIFS(СВЦЭМ!$D$34:$D$777,СВЦЭМ!$A$34:$A$777,$A98,СВЦЭМ!$B$34:$B$777,K$83)+'СЕТ СН'!$H$11+СВЦЭМ!$D$10+'СЕТ СН'!$H$5</f>
        <v>5103.4600905099996</v>
      </c>
      <c r="L98" s="37">
        <f>SUMIFS(СВЦЭМ!$D$34:$D$777,СВЦЭМ!$A$34:$A$777,$A98,СВЦЭМ!$B$34:$B$777,L$83)+'СЕТ СН'!$H$11+СВЦЭМ!$D$10+'СЕТ СН'!$H$5</f>
        <v>5103.9987885199998</v>
      </c>
      <c r="M98" s="37">
        <f>SUMIFS(СВЦЭМ!$D$34:$D$777,СВЦЭМ!$A$34:$A$777,$A98,СВЦЭМ!$B$34:$B$777,M$83)+'СЕТ СН'!$H$11+СВЦЭМ!$D$10+'СЕТ СН'!$H$5</f>
        <v>5050.1940859599999</v>
      </c>
      <c r="N98" s="37">
        <f>SUMIFS(СВЦЭМ!$D$34:$D$777,СВЦЭМ!$A$34:$A$777,$A98,СВЦЭМ!$B$34:$B$777,N$83)+'СЕТ СН'!$H$11+СВЦЭМ!$D$10+'СЕТ СН'!$H$5</f>
        <v>5078.3651636599998</v>
      </c>
      <c r="O98" s="37">
        <f>SUMIFS(СВЦЭМ!$D$34:$D$777,СВЦЭМ!$A$34:$A$777,$A98,СВЦЭМ!$B$34:$B$777,O$83)+'СЕТ СН'!$H$11+СВЦЭМ!$D$10+'СЕТ СН'!$H$5</f>
        <v>5093.4156893299996</v>
      </c>
      <c r="P98" s="37">
        <f>SUMIFS(СВЦЭМ!$D$34:$D$777,СВЦЭМ!$A$34:$A$777,$A98,СВЦЭМ!$B$34:$B$777,P$83)+'СЕТ СН'!$H$11+СВЦЭМ!$D$10+'СЕТ СН'!$H$5</f>
        <v>5118.9733231700002</v>
      </c>
      <c r="Q98" s="37">
        <f>SUMIFS(СВЦЭМ!$D$34:$D$777,СВЦЭМ!$A$34:$A$777,$A98,СВЦЭМ!$B$34:$B$777,Q$83)+'СЕТ СН'!$H$11+СВЦЭМ!$D$10+'СЕТ СН'!$H$5</f>
        <v>5083.9480583200002</v>
      </c>
      <c r="R98" s="37">
        <f>SUMIFS(СВЦЭМ!$D$34:$D$777,СВЦЭМ!$A$34:$A$777,$A98,СВЦЭМ!$B$34:$B$777,R$83)+'СЕТ СН'!$H$11+СВЦЭМ!$D$10+'СЕТ СН'!$H$5</f>
        <v>5102.15611592</v>
      </c>
      <c r="S98" s="37">
        <f>SUMIFS(СВЦЭМ!$D$34:$D$777,СВЦЭМ!$A$34:$A$777,$A98,СВЦЭМ!$B$34:$B$777,S$83)+'СЕТ СН'!$H$11+СВЦЭМ!$D$10+'СЕТ СН'!$H$5</f>
        <v>5162.4094246999994</v>
      </c>
      <c r="T98" s="37">
        <f>SUMIFS(СВЦЭМ!$D$34:$D$777,СВЦЭМ!$A$34:$A$777,$A98,СВЦЭМ!$B$34:$B$777,T$83)+'СЕТ СН'!$H$11+СВЦЭМ!$D$10+'СЕТ СН'!$H$5</f>
        <v>5165.2500440900003</v>
      </c>
      <c r="U98" s="37">
        <f>SUMIFS(СВЦЭМ!$D$34:$D$777,СВЦЭМ!$A$34:$A$777,$A98,СВЦЭМ!$B$34:$B$777,U$83)+'СЕТ СН'!$H$11+СВЦЭМ!$D$10+'СЕТ СН'!$H$5</f>
        <v>5173.5704023199996</v>
      </c>
      <c r="V98" s="37">
        <f>SUMIFS(СВЦЭМ!$D$34:$D$777,СВЦЭМ!$A$34:$A$777,$A98,СВЦЭМ!$B$34:$B$777,V$83)+'СЕТ СН'!$H$11+СВЦЭМ!$D$10+'СЕТ СН'!$H$5</f>
        <v>5159.0759461199996</v>
      </c>
      <c r="W98" s="37">
        <f>SUMIFS(СВЦЭМ!$D$34:$D$777,СВЦЭМ!$A$34:$A$777,$A98,СВЦЭМ!$B$34:$B$777,W$83)+'СЕТ СН'!$H$11+СВЦЭМ!$D$10+'СЕТ СН'!$H$5</f>
        <v>5140.9653857200001</v>
      </c>
      <c r="X98" s="37">
        <f>SUMIFS(СВЦЭМ!$D$34:$D$777,СВЦЭМ!$A$34:$A$777,$A98,СВЦЭМ!$B$34:$B$777,X$83)+'СЕТ СН'!$H$11+СВЦЭМ!$D$10+'СЕТ СН'!$H$5</f>
        <v>5178.5901198900001</v>
      </c>
      <c r="Y98" s="37">
        <f>SUMIFS(СВЦЭМ!$D$34:$D$777,СВЦЭМ!$A$34:$A$777,$A98,СВЦЭМ!$B$34:$B$777,Y$83)+'СЕТ СН'!$H$11+СВЦЭМ!$D$10+'СЕТ СН'!$H$5</f>
        <v>5264.4415252300005</v>
      </c>
    </row>
    <row r="99" spans="1:25" ht="15.75" x14ac:dyDescent="0.2">
      <c r="A99" s="36">
        <f t="shared" si="2"/>
        <v>42598</v>
      </c>
      <c r="B99" s="37">
        <f>SUMIFS(СВЦЭМ!$D$34:$D$777,СВЦЭМ!$A$34:$A$777,$A99,СВЦЭМ!$B$34:$B$777,B$83)+'СЕТ СН'!$H$11+СВЦЭМ!$D$10+'СЕТ СН'!$H$5</f>
        <v>5319.58402862</v>
      </c>
      <c r="C99" s="37">
        <f>SUMIFS(СВЦЭМ!$D$34:$D$777,СВЦЭМ!$A$34:$A$777,$A99,СВЦЭМ!$B$34:$B$777,C$83)+'СЕТ СН'!$H$11+СВЦЭМ!$D$10+'СЕТ СН'!$H$5</f>
        <v>5351.8640575600002</v>
      </c>
      <c r="D99" s="37">
        <f>SUMIFS(СВЦЭМ!$D$34:$D$777,СВЦЭМ!$A$34:$A$777,$A99,СВЦЭМ!$B$34:$B$777,D$83)+'СЕТ СН'!$H$11+СВЦЭМ!$D$10+'СЕТ СН'!$H$5</f>
        <v>5364.1260044600003</v>
      </c>
      <c r="E99" s="37">
        <f>SUMIFS(СВЦЭМ!$D$34:$D$777,СВЦЭМ!$A$34:$A$777,$A99,СВЦЭМ!$B$34:$B$777,E$83)+'СЕТ СН'!$H$11+СВЦЭМ!$D$10+'СЕТ СН'!$H$5</f>
        <v>5391.9067466799997</v>
      </c>
      <c r="F99" s="37">
        <f>SUMIFS(СВЦЭМ!$D$34:$D$777,СВЦЭМ!$A$34:$A$777,$A99,СВЦЭМ!$B$34:$B$777,F$83)+'СЕТ СН'!$H$11+СВЦЭМ!$D$10+'СЕТ СН'!$H$5</f>
        <v>5422.06980552</v>
      </c>
      <c r="G99" s="37">
        <f>SUMIFS(СВЦЭМ!$D$34:$D$777,СВЦЭМ!$A$34:$A$777,$A99,СВЦЭМ!$B$34:$B$777,G$83)+'СЕТ СН'!$H$11+СВЦЭМ!$D$10+'СЕТ СН'!$H$5</f>
        <v>5431.0284284400004</v>
      </c>
      <c r="H99" s="37">
        <f>SUMIFS(СВЦЭМ!$D$34:$D$777,СВЦЭМ!$A$34:$A$777,$A99,СВЦЭМ!$B$34:$B$777,H$83)+'СЕТ СН'!$H$11+СВЦЭМ!$D$10+'СЕТ СН'!$H$5</f>
        <v>5383.8008124799999</v>
      </c>
      <c r="I99" s="37">
        <f>SUMIFS(СВЦЭМ!$D$34:$D$777,СВЦЭМ!$A$34:$A$777,$A99,СВЦЭМ!$B$34:$B$777,I$83)+'СЕТ СН'!$H$11+СВЦЭМ!$D$10+'СЕТ СН'!$H$5</f>
        <v>5363.09904766</v>
      </c>
      <c r="J99" s="37">
        <f>SUMIFS(СВЦЭМ!$D$34:$D$777,СВЦЭМ!$A$34:$A$777,$A99,СВЦЭМ!$B$34:$B$777,J$83)+'СЕТ СН'!$H$11+СВЦЭМ!$D$10+'СЕТ СН'!$H$5</f>
        <v>5251.3009362699995</v>
      </c>
      <c r="K99" s="37">
        <f>SUMIFS(СВЦЭМ!$D$34:$D$777,СВЦЭМ!$A$34:$A$777,$A99,СВЦЭМ!$B$34:$B$777,K$83)+'СЕТ СН'!$H$11+СВЦЭМ!$D$10+'СЕТ СН'!$H$5</f>
        <v>5155.4100273900003</v>
      </c>
      <c r="L99" s="37">
        <f>SUMIFS(СВЦЭМ!$D$34:$D$777,СВЦЭМ!$A$34:$A$777,$A99,СВЦЭМ!$B$34:$B$777,L$83)+'СЕТ СН'!$H$11+СВЦЭМ!$D$10+'СЕТ СН'!$H$5</f>
        <v>5085.78600327</v>
      </c>
      <c r="M99" s="37">
        <f>SUMIFS(СВЦЭМ!$D$34:$D$777,СВЦЭМ!$A$34:$A$777,$A99,СВЦЭМ!$B$34:$B$777,M$83)+'СЕТ СН'!$H$11+СВЦЭМ!$D$10+'СЕТ СН'!$H$5</f>
        <v>5090.1814940200002</v>
      </c>
      <c r="N99" s="37">
        <f>SUMIFS(СВЦЭМ!$D$34:$D$777,СВЦЭМ!$A$34:$A$777,$A99,СВЦЭМ!$B$34:$B$777,N$83)+'СЕТ СН'!$H$11+СВЦЭМ!$D$10+'СЕТ СН'!$H$5</f>
        <v>5095.71599814</v>
      </c>
      <c r="O99" s="37">
        <f>SUMIFS(СВЦЭМ!$D$34:$D$777,СВЦЭМ!$A$34:$A$777,$A99,СВЦЭМ!$B$34:$B$777,O$83)+'СЕТ СН'!$H$11+СВЦЭМ!$D$10+'СЕТ СН'!$H$5</f>
        <v>5131.0894302899997</v>
      </c>
      <c r="P99" s="37">
        <f>SUMIFS(СВЦЭМ!$D$34:$D$777,СВЦЭМ!$A$34:$A$777,$A99,СВЦЭМ!$B$34:$B$777,P$83)+'СЕТ СН'!$H$11+СВЦЭМ!$D$10+'СЕТ СН'!$H$5</f>
        <v>5086.1208239899997</v>
      </c>
      <c r="Q99" s="37">
        <f>SUMIFS(СВЦЭМ!$D$34:$D$777,СВЦЭМ!$A$34:$A$777,$A99,СВЦЭМ!$B$34:$B$777,Q$83)+'СЕТ СН'!$H$11+СВЦЭМ!$D$10+'СЕТ СН'!$H$5</f>
        <v>5062.4810275899999</v>
      </c>
      <c r="R99" s="37">
        <f>SUMIFS(СВЦЭМ!$D$34:$D$777,СВЦЭМ!$A$34:$A$777,$A99,СВЦЭМ!$B$34:$B$777,R$83)+'СЕТ СН'!$H$11+СВЦЭМ!$D$10+'СЕТ СН'!$H$5</f>
        <v>5098.3456064399998</v>
      </c>
      <c r="S99" s="37">
        <f>SUMIFS(СВЦЭМ!$D$34:$D$777,СВЦЭМ!$A$34:$A$777,$A99,СВЦЭМ!$B$34:$B$777,S$83)+'СЕТ СН'!$H$11+СВЦЭМ!$D$10+'СЕТ СН'!$H$5</f>
        <v>5163.0268746399997</v>
      </c>
      <c r="T99" s="37">
        <f>SUMIFS(СВЦЭМ!$D$34:$D$777,СВЦЭМ!$A$34:$A$777,$A99,СВЦЭМ!$B$34:$B$777,T$83)+'СЕТ СН'!$H$11+СВЦЭМ!$D$10+'СЕТ СН'!$H$5</f>
        <v>5161.2833147900001</v>
      </c>
      <c r="U99" s="37">
        <f>SUMIFS(СВЦЭМ!$D$34:$D$777,СВЦЭМ!$A$34:$A$777,$A99,СВЦЭМ!$B$34:$B$777,U$83)+'СЕТ СН'!$H$11+СВЦЭМ!$D$10+'СЕТ СН'!$H$5</f>
        <v>5150.7198664500002</v>
      </c>
      <c r="V99" s="37">
        <f>SUMIFS(СВЦЭМ!$D$34:$D$777,СВЦЭМ!$A$34:$A$777,$A99,СВЦЭМ!$B$34:$B$777,V$83)+'СЕТ СН'!$H$11+СВЦЭМ!$D$10+'СЕТ СН'!$H$5</f>
        <v>5166.0459979199995</v>
      </c>
      <c r="W99" s="37">
        <f>SUMIFS(СВЦЭМ!$D$34:$D$777,СВЦЭМ!$A$34:$A$777,$A99,СВЦЭМ!$B$34:$B$777,W$83)+'СЕТ СН'!$H$11+СВЦЭМ!$D$10+'СЕТ СН'!$H$5</f>
        <v>5187.9333340900002</v>
      </c>
      <c r="X99" s="37">
        <f>SUMIFS(СВЦЭМ!$D$34:$D$777,СВЦЭМ!$A$34:$A$777,$A99,СВЦЭМ!$B$34:$B$777,X$83)+'СЕТ СН'!$H$11+СВЦЭМ!$D$10+'СЕТ СН'!$H$5</f>
        <v>5132.9414393199995</v>
      </c>
      <c r="Y99" s="37">
        <f>SUMIFS(СВЦЭМ!$D$34:$D$777,СВЦЭМ!$A$34:$A$777,$A99,СВЦЭМ!$B$34:$B$777,Y$83)+'СЕТ СН'!$H$11+СВЦЭМ!$D$10+'СЕТ СН'!$H$5</f>
        <v>5216.8299145199999</v>
      </c>
    </row>
    <row r="100" spans="1:25" ht="15.75" x14ac:dyDescent="0.2">
      <c r="A100" s="36">
        <f t="shared" si="2"/>
        <v>42599</v>
      </c>
      <c r="B100" s="37">
        <f>SUMIFS(СВЦЭМ!$D$34:$D$777,СВЦЭМ!$A$34:$A$777,$A100,СВЦЭМ!$B$34:$B$777,B$83)+'СЕТ СН'!$H$11+СВЦЭМ!$D$10+'СЕТ СН'!$H$5</f>
        <v>5272.3241356899998</v>
      </c>
      <c r="C100" s="37">
        <f>SUMIFS(СВЦЭМ!$D$34:$D$777,СВЦЭМ!$A$34:$A$777,$A100,СВЦЭМ!$B$34:$B$777,C$83)+'СЕТ СН'!$H$11+СВЦЭМ!$D$10+'СЕТ СН'!$H$5</f>
        <v>5390.6529970600004</v>
      </c>
      <c r="D100" s="37">
        <f>SUMIFS(СВЦЭМ!$D$34:$D$777,СВЦЭМ!$A$34:$A$777,$A100,СВЦЭМ!$B$34:$B$777,D$83)+'СЕТ СН'!$H$11+СВЦЭМ!$D$10+'СЕТ СН'!$H$5</f>
        <v>5445.6848626199999</v>
      </c>
      <c r="E100" s="37">
        <f>SUMIFS(СВЦЭМ!$D$34:$D$777,СВЦЭМ!$A$34:$A$777,$A100,СВЦЭМ!$B$34:$B$777,E$83)+'СЕТ СН'!$H$11+СВЦЭМ!$D$10+'СЕТ СН'!$H$5</f>
        <v>5488.5764043399995</v>
      </c>
      <c r="F100" s="37">
        <f>SUMIFS(СВЦЭМ!$D$34:$D$777,СВЦЭМ!$A$34:$A$777,$A100,СВЦЭМ!$B$34:$B$777,F$83)+'СЕТ СН'!$H$11+СВЦЭМ!$D$10+'СЕТ СН'!$H$5</f>
        <v>5472.3304945899999</v>
      </c>
      <c r="G100" s="37">
        <f>SUMIFS(СВЦЭМ!$D$34:$D$777,СВЦЭМ!$A$34:$A$777,$A100,СВЦЭМ!$B$34:$B$777,G$83)+'СЕТ СН'!$H$11+СВЦЭМ!$D$10+'СЕТ СН'!$H$5</f>
        <v>5493.6889874199996</v>
      </c>
      <c r="H100" s="37">
        <f>SUMIFS(СВЦЭМ!$D$34:$D$777,СВЦЭМ!$A$34:$A$777,$A100,СВЦЭМ!$B$34:$B$777,H$83)+'СЕТ СН'!$H$11+СВЦЭМ!$D$10+'СЕТ СН'!$H$5</f>
        <v>5358.9222374199999</v>
      </c>
      <c r="I100" s="37">
        <f>SUMIFS(СВЦЭМ!$D$34:$D$777,СВЦЭМ!$A$34:$A$777,$A100,СВЦЭМ!$B$34:$B$777,I$83)+'СЕТ СН'!$H$11+СВЦЭМ!$D$10+'СЕТ СН'!$H$5</f>
        <v>5300.7166844099993</v>
      </c>
      <c r="J100" s="37">
        <f>SUMIFS(СВЦЭМ!$D$34:$D$777,СВЦЭМ!$A$34:$A$777,$A100,СВЦЭМ!$B$34:$B$777,J$83)+'СЕТ СН'!$H$11+СВЦЭМ!$D$10+'СЕТ СН'!$H$5</f>
        <v>5207.9364804099996</v>
      </c>
      <c r="K100" s="37">
        <f>SUMIFS(СВЦЭМ!$D$34:$D$777,СВЦЭМ!$A$34:$A$777,$A100,СВЦЭМ!$B$34:$B$777,K$83)+'СЕТ СН'!$H$11+СВЦЭМ!$D$10+'СЕТ СН'!$H$5</f>
        <v>5135.0576404200001</v>
      </c>
      <c r="L100" s="37">
        <f>SUMIFS(СВЦЭМ!$D$34:$D$777,СВЦЭМ!$A$34:$A$777,$A100,СВЦЭМ!$B$34:$B$777,L$83)+'СЕТ СН'!$H$11+СВЦЭМ!$D$10+'СЕТ СН'!$H$5</f>
        <v>5086.2862474100002</v>
      </c>
      <c r="M100" s="37">
        <f>SUMIFS(СВЦЭМ!$D$34:$D$777,СВЦЭМ!$A$34:$A$777,$A100,СВЦЭМ!$B$34:$B$777,M$83)+'СЕТ СН'!$H$11+СВЦЭМ!$D$10+'СЕТ СН'!$H$5</f>
        <v>5107.8440660699998</v>
      </c>
      <c r="N100" s="37">
        <f>SUMIFS(СВЦЭМ!$D$34:$D$777,СВЦЭМ!$A$34:$A$777,$A100,СВЦЭМ!$B$34:$B$777,N$83)+'СЕТ СН'!$H$11+СВЦЭМ!$D$10+'СЕТ СН'!$H$5</f>
        <v>5140.7454200000002</v>
      </c>
      <c r="O100" s="37">
        <f>SUMIFS(СВЦЭМ!$D$34:$D$777,СВЦЭМ!$A$34:$A$777,$A100,СВЦЭМ!$B$34:$B$777,O$83)+'СЕТ СН'!$H$11+СВЦЭМ!$D$10+'СЕТ СН'!$H$5</f>
        <v>5121.5917768299996</v>
      </c>
      <c r="P100" s="37">
        <f>SUMIFS(СВЦЭМ!$D$34:$D$777,СВЦЭМ!$A$34:$A$777,$A100,СВЦЭМ!$B$34:$B$777,P$83)+'СЕТ СН'!$H$11+СВЦЭМ!$D$10+'СЕТ СН'!$H$5</f>
        <v>5124.0890447599995</v>
      </c>
      <c r="Q100" s="37">
        <f>SUMIFS(СВЦЭМ!$D$34:$D$777,СВЦЭМ!$A$34:$A$777,$A100,СВЦЭМ!$B$34:$B$777,Q$83)+'СЕТ СН'!$H$11+СВЦЭМ!$D$10+'СЕТ СН'!$H$5</f>
        <v>5121.0155370599996</v>
      </c>
      <c r="R100" s="37">
        <f>SUMIFS(СВЦЭМ!$D$34:$D$777,СВЦЭМ!$A$34:$A$777,$A100,СВЦЭМ!$B$34:$B$777,R$83)+'СЕТ СН'!$H$11+СВЦЭМ!$D$10+'СЕТ СН'!$H$5</f>
        <v>5122.6149092199994</v>
      </c>
      <c r="S100" s="37">
        <f>SUMIFS(СВЦЭМ!$D$34:$D$777,СВЦЭМ!$A$34:$A$777,$A100,СВЦЭМ!$B$34:$B$777,S$83)+'СЕТ СН'!$H$11+СВЦЭМ!$D$10+'СЕТ СН'!$H$5</f>
        <v>5187.3406245999995</v>
      </c>
      <c r="T100" s="37">
        <f>SUMIFS(СВЦЭМ!$D$34:$D$777,СВЦЭМ!$A$34:$A$777,$A100,СВЦЭМ!$B$34:$B$777,T$83)+'СЕТ СН'!$H$11+СВЦЭМ!$D$10+'СЕТ СН'!$H$5</f>
        <v>5248.2285219699997</v>
      </c>
      <c r="U100" s="37">
        <f>SUMIFS(СВЦЭМ!$D$34:$D$777,СВЦЭМ!$A$34:$A$777,$A100,СВЦЭМ!$B$34:$B$777,U$83)+'СЕТ СН'!$H$11+СВЦЭМ!$D$10+'СЕТ СН'!$H$5</f>
        <v>5207.4150786800001</v>
      </c>
      <c r="V100" s="37">
        <f>SUMIFS(СВЦЭМ!$D$34:$D$777,СВЦЭМ!$A$34:$A$777,$A100,СВЦЭМ!$B$34:$B$777,V$83)+'СЕТ СН'!$H$11+СВЦЭМ!$D$10+'СЕТ СН'!$H$5</f>
        <v>5211.8100392899996</v>
      </c>
      <c r="W100" s="37">
        <f>SUMIFS(СВЦЭМ!$D$34:$D$777,СВЦЭМ!$A$34:$A$777,$A100,СВЦЭМ!$B$34:$B$777,W$83)+'СЕТ СН'!$H$11+СВЦЭМ!$D$10+'СЕТ СН'!$H$5</f>
        <v>5192.3132321200001</v>
      </c>
      <c r="X100" s="37">
        <f>SUMIFS(СВЦЭМ!$D$34:$D$777,СВЦЭМ!$A$34:$A$777,$A100,СВЦЭМ!$B$34:$B$777,X$83)+'СЕТ СН'!$H$11+СВЦЭМ!$D$10+'СЕТ СН'!$H$5</f>
        <v>5134.4262319700001</v>
      </c>
      <c r="Y100" s="37">
        <f>SUMIFS(СВЦЭМ!$D$34:$D$777,СВЦЭМ!$A$34:$A$777,$A100,СВЦЭМ!$B$34:$B$777,Y$83)+'СЕТ СН'!$H$11+СВЦЭМ!$D$10+'СЕТ СН'!$H$5</f>
        <v>5189.3389558999997</v>
      </c>
    </row>
    <row r="101" spans="1:25" ht="15.75" x14ac:dyDescent="0.2">
      <c r="A101" s="36">
        <f t="shared" si="2"/>
        <v>42600</v>
      </c>
      <c r="B101" s="37">
        <f>SUMIFS(СВЦЭМ!$D$34:$D$777,СВЦЭМ!$A$34:$A$777,$A101,СВЦЭМ!$B$34:$B$777,B$83)+'СЕТ СН'!$H$11+СВЦЭМ!$D$10+'СЕТ СН'!$H$5</f>
        <v>5149.0633895999999</v>
      </c>
      <c r="C101" s="37">
        <f>SUMIFS(СВЦЭМ!$D$34:$D$777,СВЦЭМ!$A$34:$A$777,$A101,СВЦЭМ!$B$34:$B$777,C$83)+'СЕТ СН'!$H$11+СВЦЭМ!$D$10+'СЕТ СН'!$H$5</f>
        <v>5230.2661116599993</v>
      </c>
      <c r="D101" s="37">
        <f>SUMIFS(СВЦЭМ!$D$34:$D$777,СВЦЭМ!$A$34:$A$777,$A101,СВЦЭМ!$B$34:$B$777,D$83)+'СЕТ СН'!$H$11+СВЦЭМ!$D$10+'СЕТ СН'!$H$5</f>
        <v>5301.9691038700003</v>
      </c>
      <c r="E101" s="37">
        <f>SUMIFS(СВЦЭМ!$D$34:$D$777,СВЦЭМ!$A$34:$A$777,$A101,СВЦЭМ!$B$34:$B$777,E$83)+'СЕТ СН'!$H$11+СВЦЭМ!$D$10+'СЕТ СН'!$H$5</f>
        <v>5321.21511371</v>
      </c>
      <c r="F101" s="37">
        <f>SUMIFS(СВЦЭМ!$D$34:$D$777,СВЦЭМ!$A$34:$A$777,$A101,СВЦЭМ!$B$34:$B$777,F$83)+'СЕТ СН'!$H$11+СВЦЭМ!$D$10+'СЕТ СН'!$H$5</f>
        <v>5390.0561408399999</v>
      </c>
      <c r="G101" s="37">
        <f>SUMIFS(СВЦЭМ!$D$34:$D$777,СВЦЭМ!$A$34:$A$777,$A101,СВЦЭМ!$B$34:$B$777,G$83)+'СЕТ СН'!$H$11+СВЦЭМ!$D$10+'СЕТ СН'!$H$5</f>
        <v>5351.2191838199997</v>
      </c>
      <c r="H101" s="37">
        <f>SUMIFS(СВЦЭМ!$D$34:$D$777,СВЦЭМ!$A$34:$A$777,$A101,СВЦЭМ!$B$34:$B$777,H$83)+'СЕТ СН'!$H$11+СВЦЭМ!$D$10+'СЕТ СН'!$H$5</f>
        <v>5404.2886195800002</v>
      </c>
      <c r="I101" s="37">
        <f>SUMIFS(СВЦЭМ!$D$34:$D$777,СВЦЭМ!$A$34:$A$777,$A101,СВЦЭМ!$B$34:$B$777,I$83)+'СЕТ СН'!$H$11+СВЦЭМ!$D$10+'СЕТ СН'!$H$5</f>
        <v>5261.1408668900003</v>
      </c>
      <c r="J101" s="37">
        <f>SUMIFS(СВЦЭМ!$D$34:$D$777,СВЦЭМ!$A$34:$A$777,$A101,СВЦЭМ!$B$34:$B$777,J$83)+'СЕТ СН'!$H$11+СВЦЭМ!$D$10+'СЕТ СН'!$H$5</f>
        <v>5160.5114540200002</v>
      </c>
      <c r="K101" s="37">
        <f>SUMIFS(СВЦЭМ!$D$34:$D$777,СВЦЭМ!$A$34:$A$777,$A101,СВЦЭМ!$B$34:$B$777,K$83)+'СЕТ СН'!$H$11+СВЦЭМ!$D$10+'СЕТ СН'!$H$5</f>
        <v>5054.32908924</v>
      </c>
      <c r="L101" s="37">
        <f>SUMIFS(СВЦЭМ!$D$34:$D$777,СВЦЭМ!$A$34:$A$777,$A101,СВЦЭМ!$B$34:$B$777,L$83)+'СЕТ СН'!$H$11+СВЦЭМ!$D$10+'СЕТ СН'!$H$5</f>
        <v>5007.3415299799999</v>
      </c>
      <c r="M101" s="37">
        <f>SUMIFS(СВЦЭМ!$D$34:$D$777,СВЦЭМ!$A$34:$A$777,$A101,СВЦЭМ!$B$34:$B$777,M$83)+'СЕТ СН'!$H$11+СВЦЭМ!$D$10+'СЕТ СН'!$H$5</f>
        <v>5033.4317054399999</v>
      </c>
      <c r="N101" s="37">
        <f>SUMIFS(СВЦЭМ!$D$34:$D$777,СВЦЭМ!$A$34:$A$777,$A101,СВЦЭМ!$B$34:$B$777,N$83)+'СЕТ СН'!$H$11+СВЦЭМ!$D$10+'СЕТ СН'!$H$5</f>
        <v>5009.9948608200002</v>
      </c>
      <c r="O101" s="37">
        <f>SUMIFS(СВЦЭМ!$D$34:$D$777,СВЦЭМ!$A$34:$A$777,$A101,СВЦЭМ!$B$34:$B$777,O$83)+'СЕТ СН'!$H$11+СВЦЭМ!$D$10+'СЕТ СН'!$H$5</f>
        <v>5010.7444951799998</v>
      </c>
      <c r="P101" s="37">
        <f>SUMIFS(СВЦЭМ!$D$34:$D$777,СВЦЭМ!$A$34:$A$777,$A101,СВЦЭМ!$B$34:$B$777,P$83)+'СЕТ СН'!$H$11+СВЦЭМ!$D$10+'СЕТ СН'!$H$5</f>
        <v>5006.7435117300001</v>
      </c>
      <c r="Q101" s="37">
        <f>SUMIFS(СВЦЭМ!$D$34:$D$777,СВЦЭМ!$A$34:$A$777,$A101,СВЦЭМ!$B$34:$B$777,Q$83)+'СЕТ СН'!$H$11+СВЦЭМ!$D$10+'СЕТ СН'!$H$5</f>
        <v>4974.2189993299999</v>
      </c>
      <c r="R101" s="37">
        <f>SUMIFS(СВЦЭМ!$D$34:$D$777,СВЦЭМ!$A$34:$A$777,$A101,СВЦЭМ!$B$34:$B$777,R$83)+'СЕТ СН'!$H$11+СВЦЭМ!$D$10+'СЕТ СН'!$H$5</f>
        <v>5000.9287995200002</v>
      </c>
      <c r="S101" s="37">
        <f>SUMIFS(СВЦЭМ!$D$34:$D$777,СВЦЭМ!$A$34:$A$777,$A101,СВЦЭМ!$B$34:$B$777,S$83)+'СЕТ СН'!$H$11+СВЦЭМ!$D$10+'СЕТ СН'!$H$5</f>
        <v>4998.3606615499993</v>
      </c>
      <c r="T101" s="37">
        <f>SUMIFS(СВЦЭМ!$D$34:$D$777,СВЦЭМ!$A$34:$A$777,$A101,СВЦЭМ!$B$34:$B$777,T$83)+'СЕТ СН'!$H$11+СВЦЭМ!$D$10+'СЕТ СН'!$H$5</f>
        <v>4980.4296701599997</v>
      </c>
      <c r="U101" s="37">
        <f>SUMIFS(СВЦЭМ!$D$34:$D$777,СВЦЭМ!$A$34:$A$777,$A101,СВЦЭМ!$B$34:$B$777,U$83)+'СЕТ СН'!$H$11+СВЦЭМ!$D$10+'СЕТ СН'!$H$5</f>
        <v>4982.2846207799994</v>
      </c>
      <c r="V101" s="37">
        <f>SUMIFS(СВЦЭМ!$D$34:$D$777,СВЦЭМ!$A$34:$A$777,$A101,СВЦЭМ!$B$34:$B$777,V$83)+'СЕТ СН'!$H$11+СВЦЭМ!$D$10+'СЕТ СН'!$H$5</f>
        <v>5007.1415218700004</v>
      </c>
      <c r="W101" s="37">
        <f>SUMIFS(СВЦЭМ!$D$34:$D$777,СВЦЭМ!$A$34:$A$777,$A101,СВЦЭМ!$B$34:$B$777,W$83)+'СЕТ СН'!$H$11+СВЦЭМ!$D$10+'СЕТ СН'!$H$5</f>
        <v>5026.3367843799997</v>
      </c>
      <c r="X101" s="37">
        <f>SUMIFS(СВЦЭМ!$D$34:$D$777,СВЦЭМ!$A$34:$A$777,$A101,СВЦЭМ!$B$34:$B$777,X$83)+'СЕТ СН'!$H$11+СВЦЭМ!$D$10+'СЕТ СН'!$H$5</f>
        <v>4984.4994500499997</v>
      </c>
      <c r="Y101" s="37">
        <f>SUMIFS(СВЦЭМ!$D$34:$D$777,СВЦЭМ!$A$34:$A$777,$A101,СВЦЭМ!$B$34:$B$777,Y$83)+'СЕТ СН'!$H$11+СВЦЭМ!$D$10+'СЕТ СН'!$H$5</f>
        <v>5042.0962278999996</v>
      </c>
    </row>
    <row r="102" spans="1:25" ht="15.75" x14ac:dyDescent="0.2">
      <c r="A102" s="36">
        <f t="shared" si="2"/>
        <v>42601</v>
      </c>
      <c r="B102" s="37">
        <f>SUMIFS(СВЦЭМ!$D$34:$D$777,СВЦЭМ!$A$34:$A$777,$A102,СВЦЭМ!$B$34:$B$777,B$83)+'СЕТ СН'!$H$11+СВЦЭМ!$D$10+'СЕТ СН'!$H$5</f>
        <v>5139.3469166200002</v>
      </c>
      <c r="C102" s="37">
        <f>SUMIFS(СВЦЭМ!$D$34:$D$777,СВЦЭМ!$A$34:$A$777,$A102,СВЦЭМ!$B$34:$B$777,C$83)+'СЕТ СН'!$H$11+СВЦЭМ!$D$10+'СЕТ СН'!$H$5</f>
        <v>5201.5146001499998</v>
      </c>
      <c r="D102" s="37">
        <f>SUMIFS(СВЦЭМ!$D$34:$D$777,СВЦЭМ!$A$34:$A$777,$A102,СВЦЭМ!$B$34:$B$777,D$83)+'СЕТ СН'!$H$11+СВЦЭМ!$D$10+'СЕТ СН'!$H$5</f>
        <v>5248.1227467999997</v>
      </c>
      <c r="E102" s="37">
        <f>SUMIFS(СВЦЭМ!$D$34:$D$777,СВЦЭМ!$A$34:$A$777,$A102,СВЦЭМ!$B$34:$B$777,E$83)+'СЕТ СН'!$H$11+СВЦЭМ!$D$10+'СЕТ СН'!$H$5</f>
        <v>5246.0778709099995</v>
      </c>
      <c r="F102" s="37">
        <f>SUMIFS(СВЦЭМ!$D$34:$D$777,СВЦЭМ!$A$34:$A$777,$A102,СВЦЭМ!$B$34:$B$777,F$83)+'СЕТ СН'!$H$11+СВЦЭМ!$D$10+'СЕТ СН'!$H$5</f>
        <v>5263.4485535999993</v>
      </c>
      <c r="G102" s="37">
        <f>SUMIFS(СВЦЭМ!$D$34:$D$777,СВЦЭМ!$A$34:$A$777,$A102,СВЦЭМ!$B$34:$B$777,G$83)+'СЕТ СН'!$H$11+СВЦЭМ!$D$10+'СЕТ СН'!$H$5</f>
        <v>5250.4876784999997</v>
      </c>
      <c r="H102" s="37">
        <f>SUMIFS(СВЦЭМ!$D$34:$D$777,СВЦЭМ!$A$34:$A$777,$A102,СВЦЭМ!$B$34:$B$777,H$83)+'СЕТ СН'!$H$11+СВЦЭМ!$D$10+'СЕТ СН'!$H$5</f>
        <v>5223.5587705999997</v>
      </c>
      <c r="I102" s="37">
        <f>SUMIFS(СВЦЭМ!$D$34:$D$777,СВЦЭМ!$A$34:$A$777,$A102,СВЦЭМ!$B$34:$B$777,I$83)+'СЕТ СН'!$H$11+СВЦЭМ!$D$10+'СЕТ СН'!$H$5</f>
        <v>5145.5871132000002</v>
      </c>
      <c r="J102" s="37">
        <f>SUMIFS(СВЦЭМ!$D$34:$D$777,СВЦЭМ!$A$34:$A$777,$A102,СВЦЭМ!$B$34:$B$777,J$83)+'СЕТ СН'!$H$11+СВЦЭМ!$D$10+'СЕТ СН'!$H$5</f>
        <v>5076.4691714000001</v>
      </c>
      <c r="K102" s="37">
        <f>SUMIFS(СВЦЭМ!$D$34:$D$777,СВЦЭМ!$A$34:$A$777,$A102,СВЦЭМ!$B$34:$B$777,K$83)+'СЕТ СН'!$H$11+СВЦЭМ!$D$10+'СЕТ СН'!$H$5</f>
        <v>4994.79803971</v>
      </c>
      <c r="L102" s="37">
        <f>SUMIFS(СВЦЭМ!$D$34:$D$777,СВЦЭМ!$A$34:$A$777,$A102,СВЦЭМ!$B$34:$B$777,L$83)+'СЕТ СН'!$H$11+СВЦЭМ!$D$10+'СЕТ СН'!$H$5</f>
        <v>4970.5614009599994</v>
      </c>
      <c r="M102" s="37">
        <f>SUMIFS(СВЦЭМ!$D$34:$D$777,СВЦЭМ!$A$34:$A$777,$A102,СВЦЭМ!$B$34:$B$777,M$83)+'СЕТ СН'!$H$11+СВЦЭМ!$D$10+'СЕТ СН'!$H$5</f>
        <v>5107.5158366699998</v>
      </c>
      <c r="N102" s="37">
        <f>SUMIFS(СВЦЭМ!$D$34:$D$777,СВЦЭМ!$A$34:$A$777,$A102,СВЦЭМ!$B$34:$B$777,N$83)+'СЕТ СН'!$H$11+СВЦЭМ!$D$10+'СЕТ СН'!$H$5</f>
        <v>5106.8009582899995</v>
      </c>
      <c r="O102" s="37">
        <f>SUMIFS(СВЦЭМ!$D$34:$D$777,СВЦЭМ!$A$34:$A$777,$A102,СВЦЭМ!$B$34:$B$777,O$83)+'СЕТ СН'!$H$11+СВЦЭМ!$D$10+'СЕТ СН'!$H$5</f>
        <v>5122.1599374699999</v>
      </c>
      <c r="P102" s="37">
        <f>SUMIFS(СВЦЭМ!$D$34:$D$777,СВЦЭМ!$A$34:$A$777,$A102,СВЦЭМ!$B$34:$B$777,P$83)+'СЕТ СН'!$H$11+СВЦЭМ!$D$10+'СЕТ СН'!$H$5</f>
        <v>5146.63668186</v>
      </c>
      <c r="Q102" s="37">
        <f>SUMIFS(СВЦЭМ!$D$34:$D$777,СВЦЭМ!$A$34:$A$777,$A102,СВЦЭМ!$B$34:$B$777,Q$83)+'СЕТ СН'!$H$11+СВЦЭМ!$D$10+'СЕТ СН'!$H$5</f>
        <v>5316.7700917700004</v>
      </c>
      <c r="R102" s="37">
        <f>SUMIFS(СВЦЭМ!$D$34:$D$777,СВЦЭМ!$A$34:$A$777,$A102,СВЦЭМ!$B$34:$B$777,R$83)+'СЕТ СН'!$H$11+СВЦЭМ!$D$10+'СЕТ СН'!$H$5</f>
        <v>5119.1803180799998</v>
      </c>
      <c r="S102" s="37">
        <f>SUMIFS(СВЦЭМ!$D$34:$D$777,СВЦЭМ!$A$34:$A$777,$A102,СВЦЭМ!$B$34:$B$777,S$83)+'СЕТ СН'!$H$11+СВЦЭМ!$D$10+'СЕТ СН'!$H$5</f>
        <v>5043.3281147999996</v>
      </c>
      <c r="T102" s="37">
        <f>SUMIFS(СВЦЭМ!$D$34:$D$777,СВЦЭМ!$A$34:$A$777,$A102,СВЦЭМ!$B$34:$B$777,T$83)+'СЕТ СН'!$H$11+СВЦЭМ!$D$10+'СЕТ СН'!$H$5</f>
        <v>5019.4087892500002</v>
      </c>
      <c r="U102" s="37">
        <f>SUMIFS(СВЦЭМ!$D$34:$D$777,СВЦЭМ!$A$34:$A$777,$A102,СВЦЭМ!$B$34:$B$777,U$83)+'СЕТ СН'!$H$11+СВЦЭМ!$D$10+'СЕТ СН'!$H$5</f>
        <v>5017.8201933099999</v>
      </c>
      <c r="V102" s="37">
        <f>SUMIFS(СВЦЭМ!$D$34:$D$777,СВЦЭМ!$A$34:$A$777,$A102,СВЦЭМ!$B$34:$B$777,V$83)+'СЕТ СН'!$H$11+СВЦЭМ!$D$10+'СЕТ СН'!$H$5</f>
        <v>5042.4537709899996</v>
      </c>
      <c r="W102" s="37">
        <f>SUMIFS(СВЦЭМ!$D$34:$D$777,СВЦЭМ!$A$34:$A$777,$A102,СВЦЭМ!$B$34:$B$777,W$83)+'СЕТ СН'!$H$11+СВЦЭМ!$D$10+'СЕТ СН'!$H$5</f>
        <v>5019.3979285400001</v>
      </c>
      <c r="X102" s="37">
        <f>SUMIFS(СВЦЭМ!$D$34:$D$777,СВЦЭМ!$A$34:$A$777,$A102,СВЦЭМ!$B$34:$B$777,X$83)+'СЕТ СН'!$H$11+СВЦЭМ!$D$10+'СЕТ СН'!$H$5</f>
        <v>4976.36520845</v>
      </c>
      <c r="Y102" s="37">
        <f>SUMIFS(СВЦЭМ!$D$34:$D$777,СВЦЭМ!$A$34:$A$777,$A102,СВЦЭМ!$B$34:$B$777,Y$83)+'СЕТ СН'!$H$11+СВЦЭМ!$D$10+'СЕТ СН'!$H$5</f>
        <v>5015.0672678499996</v>
      </c>
    </row>
    <row r="103" spans="1:25" ht="15.75" x14ac:dyDescent="0.2">
      <c r="A103" s="36">
        <f t="shared" si="2"/>
        <v>42602</v>
      </c>
      <c r="B103" s="37">
        <f>SUMIFS(СВЦЭМ!$D$34:$D$777,СВЦЭМ!$A$34:$A$777,$A103,СВЦЭМ!$B$34:$B$777,B$83)+'СЕТ СН'!$H$11+СВЦЭМ!$D$10+'СЕТ СН'!$H$5</f>
        <v>5045.3714783699997</v>
      </c>
      <c r="C103" s="37">
        <f>SUMIFS(СВЦЭМ!$D$34:$D$777,СВЦЭМ!$A$34:$A$777,$A103,СВЦЭМ!$B$34:$B$777,C$83)+'СЕТ СН'!$H$11+СВЦЭМ!$D$10+'СЕТ СН'!$H$5</f>
        <v>5048.15601195</v>
      </c>
      <c r="D103" s="37">
        <f>SUMIFS(СВЦЭМ!$D$34:$D$777,СВЦЭМ!$A$34:$A$777,$A103,СВЦЭМ!$B$34:$B$777,D$83)+'СЕТ СН'!$H$11+СВЦЭМ!$D$10+'СЕТ СН'!$H$5</f>
        <v>5070.9221213199999</v>
      </c>
      <c r="E103" s="37">
        <f>SUMIFS(СВЦЭМ!$D$34:$D$777,СВЦЭМ!$A$34:$A$777,$A103,СВЦЭМ!$B$34:$B$777,E$83)+'СЕТ СН'!$H$11+СВЦЭМ!$D$10+'СЕТ СН'!$H$5</f>
        <v>5084.4043787199998</v>
      </c>
      <c r="F103" s="37">
        <f>SUMIFS(СВЦЭМ!$D$34:$D$777,СВЦЭМ!$A$34:$A$777,$A103,СВЦЭМ!$B$34:$B$777,F$83)+'СЕТ СН'!$H$11+СВЦЭМ!$D$10+'СЕТ СН'!$H$5</f>
        <v>5099.7141245000003</v>
      </c>
      <c r="G103" s="37">
        <f>SUMIFS(СВЦЭМ!$D$34:$D$777,СВЦЭМ!$A$34:$A$777,$A103,СВЦЭМ!$B$34:$B$777,G$83)+'СЕТ СН'!$H$11+СВЦЭМ!$D$10+'СЕТ СН'!$H$5</f>
        <v>5089.4235609199995</v>
      </c>
      <c r="H103" s="37">
        <f>SUMIFS(СВЦЭМ!$D$34:$D$777,СВЦЭМ!$A$34:$A$777,$A103,СВЦЭМ!$B$34:$B$777,H$83)+'СЕТ СН'!$H$11+СВЦЭМ!$D$10+'СЕТ СН'!$H$5</f>
        <v>5095.5185982000003</v>
      </c>
      <c r="I103" s="37">
        <f>SUMIFS(СВЦЭМ!$D$34:$D$777,СВЦЭМ!$A$34:$A$777,$A103,СВЦЭМ!$B$34:$B$777,I$83)+'СЕТ СН'!$H$11+СВЦЭМ!$D$10+'СЕТ СН'!$H$5</f>
        <v>5126.0179928500002</v>
      </c>
      <c r="J103" s="37">
        <f>SUMIFS(СВЦЭМ!$D$34:$D$777,СВЦЭМ!$A$34:$A$777,$A103,СВЦЭМ!$B$34:$B$777,J$83)+'СЕТ СН'!$H$11+СВЦЭМ!$D$10+'СЕТ СН'!$H$5</f>
        <v>5095.4752016799994</v>
      </c>
      <c r="K103" s="37">
        <f>SUMIFS(СВЦЭМ!$D$34:$D$777,СВЦЭМ!$A$34:$A$777,$A103,СВЦЭМ!$B$34:$B$777,K$83)+'СЕТ СН'!$H$11+СВЦЭМ!$D$10+'СЕТ СН'!$H$5</f>
        <v>5049.5277998299998</v>
      </c>
      <c r="L103" s="37">
        <f>SUMIFS(СВЦЭМ!$D$34:$D$777,СВЦЭМ!$A$34:$A$777,$A103,СВЦЭМ!$B$34:$B$777,L$83)+'СЕТ СН'!$H$11+СВЦЭМ!$D$10+'СЕТ СН'!$H$5</f>
        <v>5060.3493239099998</v>
      </c>
      <c r="M103" s="37">
        <f>SUMIFS(СВЦЭМ!$D$34:$D$777,СВЦЭМ!$A$34:$A$777,$A103,СВЦЭМ!$B$34:$B$777,M$83)+'СЕТ СН'!$H$11+СВЦЭМ!$D$10+'СЕТ СН'!$H$5</f>
        <v>5161.26306054</v>
      </c>
      <c r="N103" s="37">
        <f>SUMIFS(СВЦЭМ!$D$34:$D$777,СВЦЭМ!$A$34:$A$777,$A103,СВЦЭМ!$B$34:$B$777,N$83)+'СЕТ СН'!$H$11+СВЦЭМ!$D$10+'СЕТ СН'!$H$5</f>
        <v>5152.2216718899999</v>
      </c>
      <c r="O103" s="37">
        <f>SUMIFS(СВЦЭМ!$D$34:$D$777,СВЦЭМ!$A$34:$A$777,$A103,СВЦЭМ!$B$34:$B$777,O$83)+'СЕТ СН'!$H$11+СВЦЭМ!$D$10+'СЕТ СН'!$H$5</f>
        <v>5150.2043281200004</v>
      </c>
      <c r="P103" s="37">
        <f>SUMIFS(СВЦЭМ!$D$34:$D$777,СВЦЭМ!$A$34:$A$777,$A103,СВЦЭМ!$B$34:$B$777,P$83)+'СЕТ СН'!$H$11+СВЦЭМ!$D$10+'СЕТ СН'!$H$5</f>
        <v>5221.9428367199998</v>
      </c>
      <c r="Q103" s="37">
        <f>SUMIFS(СВЦЭМ!$D$34:$D$777,СВЦЭМ!$A$34:$A$777,$A103,СВЦЭМ!$B$34:$B$777,Q$83)+'СЕТ СН'!$H$11+СВЦЭМ!$D$10+'СЕТ СН'!$H$5</f>
        <v>5280.7395642600004</v>
      </c>
      <c r="R103" s="37">
        <f>SUMIFS(СВЦЭМ!$D$34:$D$777,СВЦЭМ!$A$34:$A$777,$A103,СВЦЭМ!$B$34:$B$777,R$83)+'СЕТ СН'!$H$11+СВЦЭМ!$D$10+'СЕТ СН'!$H$5</f>
        <v>5513.6980115400002</v>
      </c>
      <c r="S103" s="37">
        <f>SUMIFS(СВЦЭМ!$D$34:$D$777,СВЦЭМ!$A$34:$A$777,$A103,СВЦЭМ!$B$34:$B$777,S$83)+'СЕТ СН'!$H$11+СВЦЭМ!$D$10+'СЕТ СН'!$H$5</f>
        <v>5454.7762376999999</v>
      </c>
      <c r="T103" s="37">
        <f>SUMIFS(СВЦЭМ!$D$34:$D$777,СВЦЭМ!$A$34:$A$777,$A103,СВЦЭМ!$B$34:$B$777,T$83)+'СЕТ СН'!$H$11+СВЦЭМ!$D$10+'СЕТ СН'!$H$5</f>
        <v>5446.2500937499999</v>
      </c>
      <c r="U103" s="37">
        <f>SUMIFS(СВЦЭМ!$D$34:$D$777,СВЦЭМ!$A$34:$A$777,$A103,СВЦЭМ!$B$34:$B$777,U$83)+'СЕТ СН'!$H$11+СВЦЭМ!$D$10+'СЕТ СН'!$H$5</f>
        <v>5500.6825775500001</v>
      </c>
      <c r="V103" s="37">
        <f>SUMIFS(СВЦЭМ!$D$34:$D$777,СВЦЭМ!$A$34:$A$777,$A103,СВЦЭМ!$B$34:$B$777,V$83)+'СЕТ СН'!$H$11+СВЦЭМ!$D$10+'СЕТ СН'!$H$5</f>
        <v>5561.1841992099999</v>
      </c>
      <c r="W103" s="37">
        <f>SUMIFS(СВЦЭМ!$D$34:$D$777,СВЦЭМ!$A$34:$A$777,$A103,СВЦЭМ!$B$34:$B$777,W$83)+'СЕТ СН'!$H$11+СВЦЭМ!$D$10+'СЕТ СН'!$H$5</f>
        <v>5538.43088592</v>
      </c>
      <c r="X103" s="37">
        <f>SUMIFS(СВЦЭМ!$D$34:$D$777,СВЦЭМ!$A$34:$A$777,$A103,СВЦЭМ!$B$34:$B$777,X$83)+'СЕТ СН'!$H$11+СВЦЭМ!$D$10+'СЕТ СН'!$H$5</f>
        <v>5513.4002493600001</v>
      </c>
      <c r="Y103" s="37">
        <f>SUMIFS(СВЦЭМ!$D$34:$D$777,СВЦЭМ!$A$34:$A$777,$A103,СВЦЭМ!$B$34:$B$777,Y$83)+'СЕТ СН'!$H$11+СВЦЭМ!$D$10+'СЕТ СН'!$H$5</f>
        <v>5583.5499005399997</v>
      </c>
    </row>
    <row r="104" spans="1:25" ht="15.75" x14ac:dyDescent="0.2">
      <c r="A104" s="36">
        <f t="shared" si="2"/>
        <v>42603</v>
      </c>
      <c r="B104" s="37">
        <f>SUMIFS(СВЦЭМ!$D$34:$D$777,СВЦЭМ!$A$34:$A$777,$A104,СВЦЭМ!$B$34:$B$777,B$83)+'СЕТ СН'!$H$11+СВЦЭМ!$D$10+'СЕТ СН'!$H$5</f>
        <v>5750.0339572699995</v>
      </c>
      <c r="C104" s="37">
        <f>SUMIFS(СВЦЭМ!$D$34:$D$777,СВЦЭМ!$A$34:$A$777,$A104,СВЦЭМ!$B$34:$B$777,C$83)+'СЕТ СН'!$H$11+СВЦЭМ!$D$10+'СЕТ СН'!$H$5</f>
        <v>5590.1000108299995</v>
      </c>
      <c r="D104" s="37">
        <f>SUMIFS(СВЦЭМ!$D$34:$D$777,СВЦЭМ!$A$34:$A$777,$A104,СВЦЭМ!$B$34:$B$777,D$83)+'СЕТ СН'!$H$11+СВЦЭМ!$D$10+'СЕТ СН'!$H$5</f>
        <v>5764.7676178199999</v>
      </c>
      <c r="E104" s="37">
        <f>SUMIFS(СВЦЭМ!$D$34:$D$777,СВЦЭМ!$A$34:$A$777,$A104,СВЦЭМ!$B$34:$B$777,E$83)+'СЕТ СН'!$H$11+СВЦЭМ!$D$10+'СЕТ СН'!$H$5</f>
        <v>5673.2063735299998</v>
      </c>
      <c r="F104" s="37">
        <f>SUMIFS(СВЦЭМ!$D$34:$D$777,СВЦЭМ!$A$34:$A$777,$A104,СВЦЭМ!$B$34:$B$777,F$83)+'СЕТ СН'!$H$11+СВЦЭМ!$D$10+'СЕТ СН'!$H$5</f>
        <v>5492.7311710100003</v>
      </c>
      <c r="G104" s="37">
        <f>SUMIFS(СВЦЭМ!$D$34:$D$777,СВЦЭМ!$A$34:$A$777,$A104,СВЦЭМ!$B$34:$B$777,G$83)+'СЕТ СН'!$H$11+СВЦЭМ!$D$10+'СЕТ СН'!$H$5</f>
        <v>5427.6797088900003</v>
      </c>
      <c r="H104" s="37">
        <f>SUMIFS(СВЦЭМ!$D$34:$D$777,СВЦЭМ!$A$34:$A$777,$A104,СВЦЭМ!$B$34:$B$777,H$83)+'СЕТ СН'!$H$11+СВЦЭМ!$D$10+'СЕТ СН'!$H$5</f>
        <v>5405.8472982599997</v>
      </c>
      <c r="I104" s="37">
        <f>SUMIFS(СВЦЭМ!$D$34:$D$777,СВЦЭМ!$A$34:$A$777,$A104,СВЦЭМ!$B$34:$B$777,I$83)+'СЕТ СН'!$H$11+СВЦЭМ!$D$10+'СЕТ СН'!$H$5</f>
        <v>5366.1808400199998</v>
      </c>
      <c r="J104" s="37">
        <f>SUMIFS(СВЦЭМ!$D$34:$D$777,СВЦЭМ!$A$34:$A$777,$A104,СВЦЭМ!$B$34:$B$777,J$83)+'СЕТ СН'!$H$11+СВЦЭМ!$D$10+'СЕТ СН'!$H$5</f>
        <v>5272.4999028100001</v>
      </c>
      <c r="K104" s="37">
        <f>SUMIFS(СВЦЭМ!$D$34:$D$777,СВЦЭМ!$A$34:$A$777,$A104,СВЦЭМ!$B$34:$B$777,K$83)+'СЕТ СН'!$H$11+СВЦЭМ!$D$10+'СЕТ СН'!$H$5</f>
        <v>5106.5172563199994</v>
      </c>
      <c r="L104" s="37">
        <f>SUMIFS(СВЦЭМ!$D$34:$D$777,СВЦЭМ!$A$34:$A$777,$A104,СВЦЭМ!$B$34:$B$777,L$83)+'СЕТ СН'!$H$11+СВЦЭМ!$D$10+'СЕТ СН'!$H$5</f>
        <v>5073.2088936800001</v>
      </c>
      <c r="M104" s="37">
        <f>SUMIFS(СВЦЭМ!$D$34:$D$777,СВЦЭМ!$A$34:$A$777,$A104,СВЦЭМ!$B$34:$B$777,M$83)+'СЕТ СН'!$H$11+СВЦЭМ!$D$10+'СЕТ СН'!$H$5</f>
        <v>5125.8306430699995</v>
      </c>
      <c r="N104" s="37">
        <f>SUMIFS(СВЦЭМ!$D$34:$D$777,СВЦЭМ!$A$34:$A$777,$A104,СВЦЭМ!$B$34:$B$777,N$83)+'СЕТ СН'!$H$11+СВЦЭМ!$D$10+'СЕТ СН'!$H$5</f>
        <v>5134.3685871899997</v>
      </c>
      <c r="O104" s="37">
        <f>SUMIFS(СВЦЭМ!$D$34:$D$777,СВЦЭМ!$A$34:$A$777,$A104,СВЦЭМ!$B$34:$B$777,O$83)+'СЕТ СН'!$H$11+СВЦЭМ!$D$10+'СЕТ СН'!$H$5</f>
        <v>5174.5600525899999</v>
      </c>
      <c r="P104" s="37">
        <f>SUMIFS(СВЦЭМ!$D$34:$D$777,СВЦЭМ!$A$34:$A$777,$A104,СВЦЭМ!$B$34:$B$777,P$83)+'СЕТ СН'!$H$11+СВЦЭМ!$D$10+'СЕТ СН'!$H$5</f>
        <v>5170.1008246199999</v>
      </c>
      <c r="Q104" s="37">
        <f>SUMIFS(СВЦЭМ!$D$34:$D$777,СВЦЭМ!$A$34:$A$777,$A104,СВЦЭМ!$B$34:$B$777,Q$83)+'СЕТ СН'!$H$11+СВЦЭМ!$D$10+'СЕТ СН'!$H$5</f>
        <v>5164.6741985099998</v>
      </c>
      <c r="R104" s="37">
        <f>SUMIFS(СВЦЭМ!$D$34:$D$777,СВЦЭМ!$A$34:$A$777,$A104,СВЦЭМ!$B$34:$B$777,R$83)+'СЕТ СН'!$H$11+СВЦЭМ!$D$10+'СЕТ СН'!$H$5</f>
        <v>5230.3771236299999</v>
      </c>
      <c r="S104" s="37">
        <f>SUMIFS(СВЦЭМ!$D$34:$D$777,СВЦЭМ!$A$34:$A$777,$A104,СВЦЭМ!$B$34:$B$777,S$83)+'СЕТ СН'!$H$11+СВЦЭМ!$D$10+'СЕТ СН'!$H$5</f>
        <v>5234.5539862400001</v>
      </c>
      <c r="T104" s="37">
        <f>SUMIFS(СВЦЭМ!$D$34:$D$777,СВЦЭМ!$A$34:$A$777,$A104,СВЦЭМ!$B$34:$B$777,T$83)+'СЕТ СН'!$H$11+СВЦЭМ!$D$10+'СЕТ СН'!$H$5</f>
        <v>5218.50330897</v>
      </c>
      <c r="U104" s="37">
        <f>SUMIFS(СВЦЭМ!$D$34:$D$777,СВЦЭМ!$A$34:$A$777,$A104,СВЦЭМ!$B$34:$B$777,U$83)+'СЕТ СН'!$H$11+СВЦЭМ!$D$10+'СЕТ СН'!$H$5</f>
        <v>5211.7836883099999</v>
      </c>
      <c r="V104" s="37">
        <f>SUMIFS(СВЦЭМ!$D$34:$D$777,СВЦЭМ!$A$34:$A$777,$A104,СВЦЭМ!$B$34:$B$777,V$83)+'СЕТ СН'!$H$11+СВЦЭМ!$D$10+'СЕТ СН'!$H$5</f>
        <v>5206.6739612000001</v>
      </c>
      <c r="W104" s="37">
        <f>SUMIFS(СВЦЭМ!$D$34:$D$777,СВЦЭМ!$A$34:$A$777,$A104,СВЦЭМ!$B$34:$B$777,W$83)+'СЕТ СН'!$H$11+СВЦЭМ!$D$10+'СЕТ СН'!$H$5</f>
        <v>5267.04318943</v>
      </c>
      <c r="X104" s="37">
        <f>SUMIFS(СВЦЭМ!$D$34:$D$777,СВЦЭМ!$A$34:$A$777,$A104,СВЦЭМ!$B$34:$B$777,X$83)+'СЕТ СН'!$H$11+СВЦЭМ!$D$10+'СЕТ СН'!$H$5</f>
        <v>5179.5124306299995</v>
      </c>
      <c r="Y104" s="37">
        <f>SUMIFS(СВЦЭМ!$D$34:$D$777,СВЦЭМ!$A$34:$A$777,$A104,СВЦЭМ!$B$34:$B$777,Y$83)+'СЕТ СН'!$H$11+СВЦЭМ!$D$10+'СЕТ СН'!$H$5</f>
        <v>5154.6466323099994</v>
      </c>
    </row>
    <row r="105" spans="1:25" ht="15.75" x14ac:dyDescent="0.2">
      <c r="A105" s="36">
        <f t="shared" si="2"/>
        <v>42604</v>
      </c>
      <c r="B105" s="37">
        <f>SUMIFS(СВЦЭМ!$D$34:$D$777,СВЦЭМ!$A$34:$A$777,$A105,СВЦЭМ!$B$34:$B$777,B$83)+'СЕТ СН'!$H$11+СВЦЭМ!$D$10+'СЕТ СН'!$H$5</f>
        <v>5174.8373328899997</v>
      </c>
      <c r="C105" s="37">
        <f>SUMIFS(СВЦЭМ!$D$34:$D$777,СВЦЭМ!$A$34:$A$777,$A105,СВЦЭМ!$B$34:$B$777,C$83)+'СЕТ СН'!$H$11+СВЦЭМ!$D$10+'СЕТ СН'!$H$5</f>
        <v>5245.0063727099996</v>
      </c>
      <c r="D105" s="37">
        <f>SUMIFS(СВЦЭМ!$D$34:$D$777,СВЦЭМ!$A$34:$A$777,$A105,СВЦЭМ!$B$34:$B$777,D$83)+'СЕТ СН'!$H$11+СВЦЭМ!$D$10+'СЕТ СН'!$H$5</f>
        <v>5309.3767906499997</v>
      </c>
      <c r="E105" s="37">
        <f>SUMIFS(СВЦЭМ!$D$34:$D$777,СВЦЭМ!$A$34:$A$777,$A105,СВЦЭМ!$B$34:$B$777,E$83)+'СЕТ СН'!$H$11+СВЦЭМ!$D$10+'СЕТ СН'!$H$5</f>
        <v>5292.2794508799998</v>
      </c>
      <c r="F105" s="37">
        <f>SUMIFS(СВЦЭМ!$D$34:$D$777,СВЦЭМ!$A$34:$A$777,$A105,СВЦЭМ!$B$34:$B$777,F$83)+'СЕТ СН'!$H$11+СВЦЭМ!$D$10+'СЕТ СН'!$H$5</f>
        <v>5262.8405688599996</v>
      </c>
      <c r="G105" s="37">
        <f>SUMIFS(СВЦЭМ!$D$34:$D$777,СВЦЭМ!$A$34:$A$777,$A105,СВЦЭМ!$B$34:$B$777,G$83)+'СЕТ СН'!$H$11+СВЦЭМ!$D$10+'СЕТ СН'!$H$5</f>
        <v>5228.5312897099993</v>
      </c>
      <c r="H105" s="37">
        <f>SUMIFS(СВЦЭМ!$D$34:$D$777,СВЦЭМ!$A$34:$A$777,$A105,СВЦЭМ!$B$34:$B$777,H$83)+'СЕТ СН'!$H$11+СВЦЭМ!$D$10+'СЕТ СН'!$H$5</f>
        <v>5149.5153445699998</v>
      </c>
      <c r="I105" s="37">
        <f>SUMIFS(СВЦЭМ!$D$34:$D$777,СВЦЭМ!$A$34:$A$777,$A105,СВЦЭМ!$B$34:$B$777,I$83)+'СЕТ СН'!$H$11+СВЦЭМ!$D$10+'СЕТ СН'!$H$5</f>
        <v>5138.1110948200003</v>
      </c>
      <c r="J105" s="37">
        <f>SUMIFS(СВЦЭМ!$D$34:$D$777,СВЦЭМ!$A$34:$A$777,$A105,СВЦЭМ!$B$34:$B$777,J$83)+'СЕТ СН'!$H$11+СВЦЭМ!$D$10+'СЕТ СН'!$H$5</f>
        <v>5047.8050704999996</v>
      </c>
      <c r="K105" s="37">
        <f>SUMIFS(СВЦЭМ!$D$34:$D$777,СВЦЭМ!$A$34:$A$777,$A105,СВЦЭМ!$B$34:$B$777,K$83)+'СЕТ СН'!$H$11+СВЦЭМ!$D$10+'СЕТ СН'!$H$5</f>
        <v>4998.7673297199999</v>
      </c>
      <c r="L105" s="37">
        <f>SUMIFS(СВЦЭМ!$D$34:$D$777,СВЦЭМ!$A$34:$A$777,$A105,СВЦЭМ!$B$34:$B$777,L$83)+'СЕТ СН'!$H$11+СВЦЭМ!$D$10+'СЕТ СН'!$H$5</f>
        <v>5041.8421839000002</v>
      </c>
      <c r="M105" s="37">
        <f>SUMIFS(СВЦЭМ!$D$34:$D$777,СВЦЭМ!$A$34:$A$777,$A105,СВЦЭМ!$B$34:$B$777,M$83)+'СЕТ СН'!$H$11+СВЦЭМ!$D$10+'СЕТ СН'!$H$5</f>
        <v>5079.1220377</v>
      </c>
      <c r="N105" s="37">
        <f>SUMIFS(СВЦЭМ!$D$34:$D$777,СВЦЭМ!$A$34:$A$777,$A105,СВЦЭМ!$B$34:$B$777,N$83)+'СЕТ СН'!$H$11+СВЦЭМ!$D$10+'СЕТ СН'!$H$5</f>
        <v>5059.0469534900003</v>
      </c>
      <c r="O105" s="37">
        <f>SUMIFS(СВЦЭМ!$D$34:$D$777,СВЦЭМ!$A$34:$A$777,$A105,СВЦЭМ!$B$34:$B$777,O$83)+'СЕТ СН'!$H$11+СВЦЭМ!$D$10+'СЕТ СН'!$H$5</f>
        <v>5103.7106274799999</v>
      </c>
      <c r="P105" s="37">
        <f>SUMIFS(СВЦЭМ!$D$34:$D$777,СВЦЭМ!$A$34:$A$777,$A105,СВЦЭМ!$B$34:$B$777,P$83)+'СЕТ СН'!$H$11+СВЦЭМ!$D$10+'СЕТ СН'!$H$5</f>
        <v>5099.72642877</v>
      </c>
      <c r="Q105" s="37">
        <f>SUMIFS(СВЦЭМ!$D$34:$D$777,СВЦЭМ!$A$34:$A$777,$A105,СВЦЭМ!$B$34:$B$777,Q$83)+'СЕТ СН'!$H$11+СВЦЭМ!$D$10+'СЕТ СН'!$H$5</f>
        <v>5063.6678860699994</v>
      </c>
      <c r="R105" s="37">
        <f>SUMIFS(СВЦЭМ!$D$34:$D$777,СВЦЭМ!$A$34:$A$777,$A105,СВЦЭМ!$B$34:$B$777,R$83)+'СЕТ СН'!$H$11+СВЦЭМ!$D$10+'СЕТ СН'!$H$5</f>
        <v>5070.39613551</v>
      </c>
      <c r="S105" s="37">
        <f>SUMIFS(СВЦЭМ!$D$34:$D$777,СВЦЭМ!$A$34:$A$777,$A105,СВЦЭМ!$B$34:$B$777,S$83)+'СЕТ СН'!$H$11+СВЦЭМ!$D$10+'СЕТ СН'!$H$5</f>
        <v>5062.67509926</v>
      </c>
      <c r="T105" s="37">
        <f>SUMIFS(СВЦЭМ!$D$34:$D$777,СВЦЭМ!$A$34:$A$777,$A105,СВЦЭМ!$B$34:$B$777,T$83)+'СЕТ СН'!$H$11+СВЦЭМ!$D$10+'СЕТ СН'!$H$5</f>
        <v>5001.3081319599996</v>
      </c>
      <c r="U105" s="37">
        <f>SUMIFS(СВЦЭМ!$D$34:$D$777,СВЦЭМ!$A$34:$A$777,$A105,СВЦЭМ!$B$34:$B$777,U$83)+'СЕТ СН'!$H$11+СВЦЭМ!$D$10+'СЕТ СН'!$H$5</f>
        <v>4990.8665285099996</v>
      </c>
      <c r="V105" s="37">
        <f>SUMIFS(СВЦЭМ!$D$34:$D$777,СВЦЭМ!$A$34:$A$777,$A105,СВЦЭМ!$B$34:$B$777,V$83)+'СЕТ СН'!$H$11+СВЦЭМ!$D$10+'СЕТ СН'!$H$5</f>
        <v>4986.7235860499995</v>
      </c>
      <c r="W105" s="37">
        <f>SUMIFS(СВЦЭМ!$D$34:$D$777,СВЦЭМ!$A$34:$A$777,$A105,СВЦЭМ!$B$34:$B$777,W$83)+'СЕТ СН'!$H$11+СВЦЭМ!$D$10+'СЕТ СН'!$H$5</f>
        <v>4973.23243671</v>
      </c>
      <c r="X105" s="37">
        <f>SUMIFS(СВЦЭМ!$D$34:$D$777,СВЦЭМ!$A$34:$A$777,$A105,СВЦЭМ!$B$34:$B$777,X$83)+'СЕТ СН'!$H$11+СВЦЭМ!$D$10+'СЕТ СН'!$H$5</f>
        <v>4957.1220529000002</v>
      </c>
      <c r="Y105" s="37">
        <f>SUMIFS(СВЦЭМ!$D$34:$D$777,СВЦЭМ!$A$34:$A$777,$A105,СВЦЭМ!$B$34:$B$777,Y$83)+'СЕТ СН'!$H$11+СВЦЭМ!$D$10+'СЕТ СН'!$H$5</f>
        <v>5020.6504286099998</v>
      </c>
    </row>
    <row r="106" spans="1:25" ht="15.75" x14ac:dyDescent="0.2">
      <c r="A106" s="36">
        <f t="shared" si="2"/>
        <v>42605</v>
      </c>
      <c r="B106" s="37">
        <f>SUMIFS(СВЦЭМ!$D$34:$D$777,СВЦЭМ!$A$34:$A$777,$A106,СВЦЭМ!$B$34:$B$777,B$83)+'СЕТ СН'!$H$11+СВЦЭМ!$D$10+'СЕТ СН'!$H$5</f>
        <v>5052.7139449799997</v>
      </c>
      <c r="C106" s="37">
        <f>SUMIFS(СВЦЭМ!$D$34:$D$777,СВЦЭМ!$A$34:$A$777,$A106,СВЦЭМ!$B$34:$B$777,C$83)+'СЕТ СН'!$H$11+СВЦЭМ!$D$10+'СЕТ СН'!$H$5</f>
        <v>5122.5732016599995</v>
      </c>
      <c r="D106" s="37">
        <f>SUMIFS(СВЦЭМ!$D$34:$D$777,СВЦЭМ!$A$34:$A$777,$A106,СВЦЭМ!$B$34:$B$777,D$83)+'СЕТ СН'!$H$11+СВЦЭМ!$D$10+'СЕТ СН'!$H$5</f>
        <v>5147.8596916400002</v>
      </c>
      <c r="E106" s="37">
        <f>SUMIFS(СВЦЭМ!$D$34:$D$777,СВЦЭМ!$A$34:$A$777,$A106,СВЦЭМ!$B$34:$B$777,E$83)+'СЕТ СН'!$H$11+СВЦЭМ!$D$10+'СЕТ СН'!$H$5</f>
        <v>5154.4628888299994</v>
      </c>
      <c r="F106" s="37">
        <f>SUMIFS(СВЦЭМ!$D$34:$D$777,СВЦЭМ!$A$34:$A$777,$A106,СВЦЭМ!$B$34:$B$777,F$83)+'СЕТ СН'!$H$11+СВЦЭМ!$D$10+'СЕТ СН'!$H$5</f>
        <v>5144.9669313599998</v>
      </c>
      <c r="G106" s="37">
        <f>SUMIFS(СВЦЭМ!$D$34:$D$777,СВЦЭМ!$A$34:$A$777,$A106,СВЦЭМ!$B$34:$B$777,G$83)+'СЕТ СН'!$H$11+СВЦЭМ!$D$10+'СЕТ СН'!$H$5</f>
        <v>5157.4697766299996</v>
      </c>
      <c r="H106" s="37">
        <f>SUMIFS(СВЦЭМ!$D$34:$D$777,СВЦЭМ!$A$34:$A$777,$A106,СВЦЭМ!$B$34:$B$777,H$83)+'СЕТ СН'!$H$11+СВЦЭМ!$D$10+'СЕТ СН'!$H$5</f>
        <v>5182.82240413</v>
      </c>
      <c r="I106" s="37">
        <f>SUMIFS(СВЦЭМ!$D$34:$D$777,СВЦЭМ!$A$34:$A$777,$A106,СВЦЭМ!$B$34:$B$777,I$83)+'СЕТ СН'!$H$11+СВЦЭМ!$D$10+'СЕТ СН'!$H$5</f>
        <v>5157.8973220899998</v>
      </c>
      <c r="J106" s="37">
        <f>SUMIFS(СВЦЭМ!$D$34:$D$777,СВЦЭМ!$A$34:$A$777,$A106,СВЦЭМ!$B$34:$B$777,J$83)+'СЕТ СН'!$H$11+СВЦЭМ!$D$10+'СЕТ СН'!$H$5</f>
        <v>5196.2185078900002</v>
      </c>
      <c r="K106" s="37">
        <f>SUMIFS(СВЦЭМ!$D$34:$D$777,СВЦЭМ!$A$34:$A$777,$A106,СВЦЭМ!$B$34:$B$777,K$83)+'СЕТ СН'!$H$11+СВЦЭМ!$D$10+'СЕТ СН'!$H$5</f>
        <v>4986.0626197800002</v>
      </c>
      <c r="L106" s="37">
        <f>SUMIFS(СВЦЭМ!$D$34:$D$777,СВЦЭМ!$A$34:$A$777,$A106,СВЦЭМ!$B$34:$B$777,L$83)+'СЕТ СН'!$H$11+СВЦЭМ!$D$10+'СЕТ СН'!$H$5</f>
        <v>4948.55026585</v>
      </c>
      <c r="M106" s="37">
        <f>SUMIFS(СВЦЭМ!$D$34:$D$777,СВЦЭМ!$A$34:$A$777,$A106,СВЦЭМ!$B$34:$B$777,M$83)+'СЕТ СН'!$H$11+СВЦЭМ!$D$10+'СЕТ СН'!$H$5</f>
        <v>4933.7010227699993</v>
      </c>
      <c r="N106" s="37">
        <f>SUMIFS(СВЦЭМ!$D$34:$D$777,СВЦЭМ!$A$34:$A$777,$A106,СВЦЭМ!$B$34:$B$777,N$83)+'СЕТ СН'!$H$11+СВЦЭМ!$D$10+'СЕТ СН'!$H$5</f>
        <v>4946.6155346199994</v>
      </c>
      <c r="O106" s="37">
        <f>SUMIFS(СВЦЭМ!$D$34:$D$777,СВЦЭМ!$A$34:$A$777,$A106,СВЦЭМ!$B$34:$B$777,O$83)+'СЕТ СН'!$H$11+СВЦЭМ!$D$10+'СЕТ СН'!$H$5</f>
        <v>4982.2851857799997</v>
      </c>
      <c r="P106" s="37">
        <f>SUMIFS(СВЦЭМ!$D$34:$D$777,СВЦЭМ!$A$34:$A$777,$A106,СВЦЭМ!$B$34:$B$777,P$83)+'СЕТ СН'!$H$11+СВЦЭМ!$D$10+'СЕТ СН'!$H$5</f>
        <v>4993.64429974</v>
      </c>
      <c r="Q106" s="37">
        <f>SUMIFS(СВЦЭМ!$D$34:$D$777,СВЦЭМ!$A$34:$A$777,$A106,СВЦЭМ!$B$34:$B$777,Q$83)+'СЕТ СН'!$H$11+СВЦЭМ!$D$10+'СЕТ СН'!$H$5</f>
        <v>4942.2728378199999</v>
      </c>
      <c r="R106" s="37">
        <f>SUMIFS(СВЦЭМ!$D$34:$D$777,СВЦЭМ!$A$34:$A$777,$A106,СВЦЭМ!$B$34:$B$777,R$83)+'СЕТ СН'!$H$11+СВЦЭМ!$D$10+'СЕТ СН'!$H$5</f>
        <v>4969.5419184399998</v>
      </c>
      <c r="S106" s="37">
        <f>SUMIFS(СВЦЭМ!$D$34:$D$777,СВЦЭМ!$A$34:$A$777,$A106,СВЦЭМ!$B$34:$B$777,S$83)+'СЕТ СН'!$H$11+СВЦЭМ!$D$10+'СЕТ СН'!$H$5</f>
        <v>4967.0211413099996</v>
      </c>
      <c r="T106" s="37">
        <f>SUMIFS(СВЦЭМ!$D$34:$D$777,СВЦЭМ!$A$34:$A$777,$A106,СВЦЭМ!$B$34:$B$777,T$83)+'СЕТ СН'!$H$11+СВЦЭМ!$D$10+'СЕТ СН'!$H$5</f>
        <v>4948.6295332999998</v>
      </c>
      <c r="U106" s="37">
        <f>SUMIFS(СВЦЭМ!$D$34:$D$777,СВЦЭМ!$A$34:$A$777,$A106,СВЦЭМ!$B$34:$B$777,U$83)+'СЕТ СН'!$H$11+СВЦЭМ!$D$10+'СЕТ СН'!$H$5</f>
        <v>4926.5759369699999</v>
      </c>
      <c r="V106" s="37">
        <f>SUMIFS(СВЦЭМ!$D$34:$D$777,СВЦЭМ!$A$34:$A$777,$A106,СВЦЭМ!$B$34:$B$777,V$83)+'СЕТ СН'!$H$11+СВЦЭМ!$D$10+'СЕТ СН'!$H$5</f>
        <v>4946.5031451100003</v>
      </c>
      <c r="W106" s="37">
        <f>SUMIFS(СВЦЭМ!$D$34:$D$777,СВЦЭМ!$A$34:$A$777,$A106,СВЦЭМ!$B$34:$B$777,W$83)+'СЕТ СН'!$H$11+СВЦЭМ!$D$10+'СЕТ СН'!$H$5</f>
        <v>4960.48962863</v>
      </c>
      <c r="X106" s="37">
        <f>SUMIFS(СВЦЭМ!$D$34:$D$777,СВЦЭМ!$A$34:$A$777,$A106,СВЦЭМ!$B$34:$B$777,X$83)+'СЕТ СН'!$H$11+СВЦЭМ!$D$10+'СЕТ СН'!$H$5</f>
        <v>5024.6406383399999</v>
      </c>
      <c r="Y106" s="37">
        <f>SUMIFS(СВЦЭМ!$D$34:$D$777,СВЦЭМ!$A$34:$A$777,$A106,СВЦЭМ!$B$34:$B$777,Y$83)+'СЕТ СН'!$H$11+СВЦЭМ!$D$10+'СЕТ СН'!$H$5</f>
        <v>5017.24394321</v>
      </c>
    </row>
    <row r="107" spans="1:25" ht="15.75" x14ac:dyDescent="0.2">
      <c r="A107" s="36">
        <f t="shared" si="2"/>
        <v>42606</v>
      </c>
      <c r="B107" s="37">
        <f>SUMIFS(СВЦЭМ!$D$34:$D$777,СВЦЭМ!$A$34:$A$777,$A107,СВЦЭМ!$B$34:$B$777,B$83)+'СЕТ СН'!$H$11+СВЦЭМ!$D$10+'СЕТ СН'!$H$5</f>
        <v>5093.9651759899998</v>
      </c>
      <c r="C107" s="37">
        <f>SUMIFS(СВЦЭМ!$D$34:$D$777,СВЦЭМ!$A$34:$A$777,$A107,СВЦЭМ!$B$34:$B$777,C$83)+'СЕТ СН'!$H$11+СВЦЭМ!$D$10+'СЕТ СН'!$H$5</f>
        <v>5148.3875689799997</v>
      </c>
      <c r="D107" s="37">
        <f>SUMIFS(СВЦЭМ!$D$34:$D$777,СВЦЭМ!$A$34:$A$777,$A107,СВЦЭМ!$B$34:$B$777,D$83)+'СЕТ СН'!$H$11+СВЦЭМ!$D$10+'СЕТ СН'!$H$5</f>
        <v>5143.41489869</v>
      </c>
      <c r="E107" s="37">
        <f>SUMIFS(СВЦЭМ!$D$34:$D$777,СВЦЭМ!$A$34:$A$777,$A107,СВЦЭМ!$B$34:$B$777,E$83)+'СЕТ СН'!$H$11+СВЦЭМ!$D$10+'СЕТ СН'!$H$5</f>
        <v>5151.3546503600001</v>
      </c>
      <c r="F107" s="37">
        <f>SUMIFS(СВЦЭМ!$D$34:$D$777,СВЦЭМ!$A$34:$A$777,$A107,СВЦЭМ!$B$34:$B$777,F$83)+'СЕТ СН'!$H$11+СВЦЭМ!$D$10+'СЕТ СН'!$H$5</f>
        <v>5133.0113968099995</v>
      </c>
      <c r="G107" s="37">
        <f>SUMIFS(СВЦЭМ!$D$34:$D$777,СВЦЭМ!$A$34:$A$777,$A107,СВЦЭМ!$B$34:$B$777,G$83)+'СЕТ СН'!$H$11+СВЦЭМ!$D$10+'СЕТ СН'!$H$5</f>
        <v>5177.7342416000001</v>
      </c>
      <c r="H107" s="37">
        <f>SUMIFS(СВЦЭМ!$D$34:$D$777,СВЦЭМ!$A$34:$A$777,$A107,СВЦЭМ!$B$34:$B$777,H$83)+'СЕТ СН'!$H$11+СВЦЭМ!$D$10+'СЕТ СН'!$H$5</f>
        <v>5122.7009676099997</v>
      </c>
      <c r="I107" s="37">
        <f>SUMIFS(СВЦЭМ!$D$34:$D$777,СВЦЭМ!$A$34:$A$777,$A107,СВЦЭМ!$B$34:$B$777,I$83)+'СЕТ СН'!$H$11+СВЦЭМ!$D$10+'СЕТ СН'!$H$5</f>
        <v>5105.3835497399996</v>
      </c>
      <c r="J107" s="37">
        <f>SUMIFS(СВЦЭМ!$D$34:$D$777,СВЦЭМ!$A$34:$A$777,$A107,СВЦЭМ!$B$34:$B$777,J$83)+'СЕТ СН'!$H$11+СВЦЭМ!$D$10+'СЕТ СН'!$H$5</f>
        <v>5033.3776768299995</v>
      </c>
      <c r="K107" s="37">
        <f>SUMIFS(СВЦЭМ!$D$34:$D$777,СВЦЭМ!$A$34:$A$777,$A107,СВЦЭМ!$B$34:$B$777,K$83)+'СЕТ СН'!$H$11+СВЦЭМ!$D$10+'СЕТ СН'!$H$5</f>
        <v>4960.1178910899998</v>
      </c>
      <c r="L107" s="37">
        <f>SUMIFS(СВЦЭМ!$D$34:$D$777,СВЦЭМ!$A$34:$A$777,$A107,СВЦЭМ!$B$34:$B$777,L$83)+'СЕТ СН'!$H$11+СВЦЭМ!$D$10+'СЕТ СН'!$H$5</f>
        <v>4955.2848510599997</v>
      </c>
      <c r="M107" s="37">
        <f>SUMIFS(СВЦЭМ!$D$34:$D$777,СВЦЭМ!$A$34:$A$777,$A107,СВЦЭМ!$B$34:$B$777,M$83)+'СЕТ СН'!$H$11+СВЦЭМ!$D$10+'СЕТ СН'!$H$5</f>
        <v>4986.0892454099994</v>
      </c>
      <c r="N107" s="37">
        <f>SUMIFS(СВЦЭМ!$D$34:$D$777,СВЦЭМ!$A$34:$A$777,$A107,СВЦЭМ!$B$34:$B$777,N$83)+'СЕТ СН'!$H$11+СВЦЭМ!$D$10+'СЕТ СН'!$H$5</f>
        <v>4948.1290744099997</v>
      </c>
      <c r="O107" s="37">
        <f>SUMIFS(СВЦЭМ!$D$34:$D$777,СВЦЭМ!$A$34:$A$777,$A107,СВЦЭМ!$B$34:$B$777,O$83)+'СЕТ СН'!$H$11+СВЦЭМ!$D$10+'СЕТ СН'!$H$5</f>
        <v>5003.3827268799996</v>
      </c>
      <c r="P107" s="37">
        <f>SUMIFS(СВЦЭМ!$D$34:$D$777,СВЦЭМ!$A$34:$A$777,$A107,СВЦЭМ!$B$34:$B$777,P$83)+'СЕТ СН'!$H$11+СВЦЭМ!$D$10+'СЕТ СН'!$H$5</f>
        <v>5024.8522662199994</v>
      </c>
      <c r="Q107" s="37">
        <f>SUMIFS(СВЦЭМ!$D$34:$D$777,СВЦЭМ!$A$34:$A$777,$A107,СВЦЭМ!$B$34:$B$777,Q$83)+'СЕТ СН'!$H$11+СВЦЭМ!$D$10+'СЕТ СН'!$H$5</f>
        <v>4982.0861923800003</v>
      </c>
      <c r="R107" s="37">
        <f>SUMIFS(СВЦЭМ!$D$34:$D$777,СВЦЭМ!$A$34:$A$777,$A107,СВЦЭМ!$B$34:$B$777,R$83)+'СЕТ СН'!$H$11+СВЦЭМ!$D$10+'СЕТ СН'!$H$5</f>
        <v>4952.2573376700002</v>
      </c>
      <c r="S107" s="37">
        <f>SUMIFS(СВЦЭМ!$D$34:$D$777,СВЦЭМ!$A$34:$A$777,$A107,СВЦЭМ!$B$34:$B$777,S$83)+'СЕТ СН'!$H$11+СВЦЭМ!$D$10+'СЕТ СН'!$H$5</f>
        <v>4922.1664145499999</v>
      </c>
      <c r="T107" s="37">
        <f>SUMIFS(СВЦЭМ!$D$34:$D$777,СВЦЭМ!$A$34:$A$777,$A107,СВЦЭМ!$B$34:$B$777,T$83)+'СЕТ СН'!$H$11+СВЦЭМ!$D$10+'СЕТ СН'!$H$5</f>
        <v>4947.6495950999997</v>
      </c>
      <c r="U107" s="37">
        <f>SUMIFS(СВЦЭМ!$D$34:$D$777,СВЦЭМ!$A$34:$A$777,$A107,СВЦЭМ!$B$34:$B$777,U$83)+'СЕТ СН'!$H$11+СВЦЭМ!$D$10+'СЕТ СН'!$H$5</f>
        <v>4957.4247595400002</v>
      </c>
      <c r="V107" s="37">
        <f>SUMIFS(СВЦЭМ!$D$34:$D$777,СВЦЭМ!$A$34:$A$777,$A107,СВЦЭМ!$B$34:$B$777,V$83)+'СЕТ СН'!$H$11+СВЦЭМ!$D$10+'СЕТ СН'!$H$5</f>
        <v>4985.4866765099996</v>
      </c>
      <c r="W107" s="37">
        <f>SUMIFS(СВЦЭМ!$D$34:$D$777,СВЦЭМ!$A$34:$A$777,$A107,СВЦЭМ!$B$34:$B$777,W$83)+'СЕТ СН'!$H$11+СВЦЭМ!$D$10+'СЕТ СН'!$H$5</f>
        <v>4992.5559370399997</v>
      </c>
      <c r="X107" s="37">
        <f>SUMIFS(СВЦЭМ!$D$34:$D$777,СВЦЭМ!$A$34:$A$777,$A107,СВЦЭМ!$B$34:$B$777,X$83)+'СЕТ СН'!$H$11+СВЦЭМ!$D$10+'СЕТ СН'!$H$5</f>
        <v>4933.1472382599995</v>
      </c>
      <c r="Y107" s="37">
        <f>SUMIFS(СВЦЭМ!$D$34:$D$777,СВЦЭМ!$A$34:$A$777,$A107,СВЦЭМ!$B$34:$B$777,Y$83)+'СЕТ СН'!$H$11+СВЦЭМ!$D$10+'СЕТ СН'!$H$5</f>
        <v>4941.0139454299997</v>
      </c>
    </row>
    <row r="108" spans="1:25" ht="15.75" x14ac:dyDescent="0.2">
      <c r="A108" s="36">
        <f t="shared" si="2"/>
        <v>42607</v>
      </c>
      <c r="B108" s="37">
        <f>SUMIFS(СВЦЭМ!$D$34:$D$777,СВЦЭМ!$A$34:$A$777,$A108,СВЦЭМ!$B$34:$B$777,B$83)+'СЕТ СН'!$H$11+СВЦЭМ!$D$10+'СЕТ СН'!$H$5</f>
        <v>5046.6422626200001</v>
      </c>
      <c r="C108" s="37">
        <f>SUMIFS(СВЦЭМ!$D$34:$D$777,СВЦЭМ!$A$34:$A$777,$A108,СВЦЭМ!$B$34:$B$777,C$83)+'СЕТ СН'!$H$11+СВЦЭМ!$D$10+'СЕТ СН'!$H$5</f>
        <v>5115.4775100699999</v>
      </c>
      <c r="D108" s="37">
        <f>SUMIFS(СВЦЭМ!$D$34:$D$777,СВЦЭМ!$A$34:$A$777,$A108,СВЦЭМ!$B$34:$B$777,D$83)+'СЕТ СН'!$H$11+СВЦЭМ!$D$10+'СЕТ СН'!$H$5</f>
        <v>5134.6996454</v>
      </c>
      <c r="E108" s="37">
        <f>SUMIFS(СВЦЭМ!$D$34:$D$777,СВЦЭМ!$A$34:$A$777,$A108,СВЦЭМ!$B$34:$B$777,E$83)+'СЕТ СН'!$H$11+СВЦЭМ!$D$10+'СЕТ СН'!$H$5</f>
        <v>5135.1342633499999</v>
      </c>
      <c r="F108" s="37">
        <f>SUMIFS(СВЦЭМ!$D$34:$D$777,СВЦЭМ!$A$34:$A$777,$A108,СВЦЭМ!$B$34:$B$777,F$83)+'СЕТ СН'!$H$11+СВЦЭМ!$D$10+'СЕТ СН'!$H$5</f>
        <v>5126.5040413999996</v>
      </c>
      <c r="G108" s="37">
        <f>SUMIFS(СВЦЭМ!$D$34:$D$777,СВЦЭМ!$A$34:$A$777,$A108,СВЦЭМ!$B$34:$B$777,G$83)+'СЕТ СН'!$H$11+СВЦЭМ!$D$10+'СЕТ СН'!$H$5</f>
        <v>5196.45358416</v>
      </c>
      <c r="H108" s="37">
        <f>SUMIFS(СВЦЭМ!$D$34:$D$777,СВЦЭМ!$A$34:$A$777,$A108,СВЦЭМ!$B$34:$B$777,H$83)+'СЕТ СН'!$H$11+СВЦЭМ!$D$10+'СЕТ СН'!$H$5</f>
        <v>5079.9635758900004</v>
      </c>
      <c r="I108" s="37">
        <f>SUMIFS(СВЦЭМ!$D$34:$D$777,СВЦЭМ!$A$34:$A$777,$A108,СВЦЭМ!$B$34:$B$777,I$83)+'СЕТ СН'!$H$11+СВЦЭМ!$D$10+'СЕТ СН'!$H$5</f>
        <v>5030.1750714299997</v>
      </c>
      <c r="J108" s="37">
        <f>SUMIFS(СВЦЭМ!$D$34:$D$777,СВЦЭМ!$A$34:$A$777,$A108,СВЦЭМ!$B$34:$B$777,J$83)+'СЕТ СН'!$H$11+СВЦЭМ!$D$10+'СЕТ СН'!$H$5</f>
        <v>4988.71362684</v>
      </c>
      <c r="K108" s="37">
        <f>SUMIFS(СВЦЭМ!$D$34:$D$777,СВЦЭМ!$A$34:$A$777,$A108,СВЦЭМ!$B$34:$B$777,K$83)+'СЕТ СН'!$H$11+СВЦЭМ!$D$10+'СЕТ СН'!$H$5</f>
        <v>4912.0670302899998</v>
      </c>
      <c r="L108" s="37">
        <f>SUMIFS(СВЦЭМ!$D$34:$D$777,СВЦЭМ!$A$34:$A$777,$A108,СВЦЭМ!$B$34:$B$777,L$83)+'СЕТ СН'!$H$11+СВЦЭМ!$D$10+'СЕТ СН'!$H$5</f>
        <v>4907.26864716</v>
      </c>
      <c r="M108" s="37">
        <f>SUMIFS(СВЦЭМ!$D$34:$D$777,СВЦЭМ!$A$34:$A$777,$A108,СВЦЭМ!$B$34:$B$777,M$83)+'СЕТ СН'!$H$11+СВЦЭМ!$D$10+'СЕТ СН'!$H$5</f>
        <v>4980.7732457599996</v>
      </c>
      <c r="N108" s="37">
        <f>SUMIFS(СВЦЭМ!$D$34:$D$777,СВЦЭМ!$A$34:$A$777,$A108,СВЦЭМ!$B$34:$B$777,N$83)+'СЕТ СН'!$H$11+СВЦЭМ!$D$10+'СЕТ СН'!$H$5</f>
        <v>4938.5368640699999</v>
      </c>
      <c r="O108" s="37">
        <f>SUMIFS(СВЦЭМ!$D$34:$D$777,СВЦЭМ!$A$34:$A$777,$A108,СВЦЭМ!$B$34:$B$777,O$83)+'СЕТ СН'!$H$11+СВЦЭМ!$D$10+'СЕТ СН'!$H$5</f>
        <v>4926.4028910199995</v>
      </c>
      <c r="P108" s="37">
        <f>SUMIFS(СВЦЭМ!$D$34:$D$777,СВЦЭМ!$A$34:$A$777,$A108,СВЦЭМ!$B$34:$B$777,P$83)+'СЕТ СН'!$H$11+СВЦЭМ!$D$10+'СЕТ СН'!$H$5</f>
        <v>4900.3646560500001</v>
      </c>
      <c r="Q108" s="37">
        <f>SUMIFS(СВЦЭМ!$D$34:$D$777,СВЦЭМ!$A$34:$A$777,$A108,СВЦЭМ!$B$34:$B$777,Q$83)+'СЕТ СН'!$H$11+СВЦЭМ!$D$10+'СЕТ СН'!$H$5</f>
        <v>4891.8944116299999</v>
      </c>
      <c r="R108" s="37">
        <f>SUMIFS(СВЦЭМ!$D$34:$D$777,СВЦЭМ!$A$34:$A$777,$A108,СВЦЭМ!$B$34:$B$777,R$83)+'СЕТ СН'!$H$11+СВЦЭМ!$D$10+'СЕТ СН'!$H$5</f>
        <v>4955.2434784300003</v>
      </c>
      <c r="S108" s="37">
        <f>SUMIFS(СВЦЭМ!$D$34:$D$777,СВЦЭМ!$A$34:$A$777,$A108,СВЦЭМ!$B$34:$B$777,S$83)+'СЕТ СН'!$H$11+СВЦЭМ!$D$10+'СЕТ СН'!$H$5</f>
        <v>4989.1969184600002</v>
      </c>
      <c r="T108" s="37">
        <f>SUMIFS(СВЦЭМ!$D$34:$D$777,СВЦЭМ!$A$34:$A$777,$A108,СВЦЭМ!$B$34:$B$777,T$83)+'СЕТ СН'!$H$11+СВЦЭМ!$D$10+'СЕТ СН'!$H$5</f>
        <v>5073.3737022099995</v>
      </c>
      <c r="U108" s="37">
        <f>SUMIFS(СВЦЭМ!$D$34:$D$777,СВЦЭМ!$A$34:$A$777,$A108,СВЦЭМ!$B$34:$B$777,U$83)+'СЕТ СН'!$H$11+СВЦЭМ!$D$10+'СЕТ СН'!$H$5</f>
        <v>5088.9879030900001</v>
      </c>
      <c r="V108" s="37">
        <f>SUMIFS(СВЦЭМ!$D$34:$D$777,СВЦЭМ!$A$34:$A$777,$A108,СВЦЭМ!$B$34:$B$777,V$83)+'СЕТ СН'!$H$11+СВЦЭМ!$D$10+'СЕТ СН'!$H$5</f>
        <v>5101.8801454900004</v>
      </c>
      <c r="W108" s="37">
        <f>SUMIFS(СВЦЭМ!$D$34:$D$777,СВЦЭМ!$A$34:$A$777,$A108,СВЦЭМ!$B$34:$B$777,W$83)+'СЕТ СН'!$H$11+СВЦЭМ!$D$10+'СЕТ СН'!$H$5</f>
        <v>5102.4038123299997</v>
      </c>
      <c r="X108" s="37">
        <f>SUMIFS(СВЦЭМ!$D$34:$D$777,СВЦЭМ!$A$34:$A$777,$A108,СВЦЭМ!$B$34:$B$777,X$83)+'СЕТ СН'!$H$11+СВЦЭМ!$D$10+'СЕТ СН'!$H$5</f>
        <v>5069.5861668099997</v>
      </c>
      <c r="Y108" s="37">
        <f>SUMIFS(СВЦЭМ!$D$34:$D$777,СВЦЭМ!$A$34:$A$777,$A108,СВЦЭМ!$B$34:$B$777,Y$83)+'СЕТ СН'!$H$11+СВЦЭМ!$D$10+'СЕТ СН'!$H$5</f>
        <v>5068.8770906</v>
      </c>
    </row>
    <row r="109" spans="1:25" ht="15.75" x14ac:dyDescent="0.2">
      <c r="A109" s="36">
        <f t="shared" si="2"/>
        <v>42608</v>
      </c>
      <c r="B109" s="37">
        <f>SUMIFS(СВЦЭМ!$D$34:$D$777,СВЦЭМ!$A$34:$A$777,$A109,СВЦЭМ!$B$34:$B$777,B$83)+'СЕТ СН'!$H$11+СВЦЭМ!$D$10+'СЕТ СН'!$H$5</f>
        <v>5162.3320873599996</v>
      </c>
      <c r="C109" s="37">
        <f>SUMIFS(СВЦЭМ!$D$34:$D$777,СВЦЭМ!$A$34:$A$777,$A109,СВЦЭМ!$B$34:$B$777,C$83)+'СЕТ СН'!$H$11+СВЦЭМ!$D$10+'СЕТ СН'!$H$5</f>
        <v>5222.3833616299999</v>
      </c>
      <c r="D109" s="37">
        <f>SUMIFS(СВЦЭМ!$D$34:$D$777,СВЦЭМ!$A$34:$A$777,$A109,СВЦЭМ!$B$34:$B$777,D$83)+'СЕТ СН'!$H$11+СВЦЭМ!$D$10+'СЕТ СН'!$H$5</f>
        <v>5273.2444670300001</v>
      </c>
      <c r="E109" s="37">
        <f>SUMIFS(СВЦЭМ!$D$34:$D$777,СВЦЭМ!$A$34:$A$777,$A109,СВЦЭМ!$B$34:$B$777,E$83)+'СЕТ СН'!$H$11+СВЦЭМ!$D$10+'СЕТ СН'!$H$5</f>
        <v>5274.6913666599994</v>
      </c>
      <c r="F109" s="37">
        <f>SUMIFS(СВЦЭМ!$D$34:$D$777,СВЦЭМ!$A$34:$A$777,$A109,СВЦЭМ!$B$34:$B$777,F$83)+'СЕТ СН'!$H$11+СВЦЭМ!$D$10+'СЕТ СН'!$H$5</f>
        <v>5287.1437861699997</v>
      </c>
      <c r="G109" s="37">
        <f>SUMIFS(СВЦЭМ!$D$34:$D$777,СВЦЭМ!$A$34:$A$777,$A109,СВЦЭМ!$B$34:$B$777,G$83)+'СЕТ СН'!$H$11+СВЦЭМ!$D$10+'СЕТ СН'!$H$5</f>
        <v>5318.5569516599999</v>
      </c>
      <c r="H109" s="37">
        <f>SUMIFS(СВЦЭМ!$D$34:$D$777,СВЦЭМ!$A$34:$A$777,$A109,СВЦЭМ!$B$34:$B$777,H$83)+'СЕТ СН'!$H$11+СВЦЭМ!$D$10+'СЕТ СН'!$H$5</f>
        <v>5338.3328952600004</v>
      </c>
      <c r="I109" s="37">
        <f>SUMIFS(СВЦЭМ!$D$34:$D$777,СВЦЭМ!$A$34:$A$777,$A109,СВЦЭМ!$B$34:$B$777,I$83)+'СЕТ СН'!$H$11+СВЦЭМ!$D$10+'СЕТ СН'!$H$5</f>
        <v>5183.0135587699997</v>
      </c>
      <c r="J109" s="37">
        <f>SUMIFS(СВЦЭМ!$D$34:$D$777,СВЦЭМ!$A$34:$A$777,$A109,СВЦЭМ!$B$34:$B$777,J$83)+'СЕТ СН'!$H$11+СВЦЭМ!$D$10+'СЕТ СН'!$H$5</f>
        <v>5042.8403812400002</v>
      </c>
      <c r="K109" s="37">
        <f>SUMIFS(СВЦЭМ!$D$34:$D$777,СВЦЭМ!$A$34:$A$777,$A109,СВЦЭМ!$B$34:$B$777,K$83)+'СЕТ СН'!$H$11+СВЦЭМ!$D$10+'СЕТ СН'!$H$5</f>
        <v>4992.6021387800001</v>
      </c>
      <c r="L109" s="37">
        <f>SUMIFS(СВЦЭМ!$D$34:$D$777,СВЦЭМ!$A$34:$A$777,$A109,СВЦЭМ!$B$34:$B$777,L$83)+'СЕТ СН'!$H$11+СВЦЭМ!$D$10+'СЕТ СН'!$H$5</f>
        <v>5014.3879419499999</v>
      </c>
      <c r="M109" s="37">
        <f>SUMIFS(СВЦЭМ!$D$34:$D$777,СВЦЭМ!$A$34:$A$777,$A109,СВЦЭМ!$B$34:$B$777,M$83)+'СЕТ СН'!$H$11+СВЦЭМ!$D$10+'СЕТ СН'!$H$5</f>
        <v>5113.6316366499996</v>
      </c>
      <c r="N109" s="37">
        <f>SUMIFS(СВЦЭМ!$D$34:$D$777,СВЦЭМ!$A$34:$A$777,$A109,СВЦЭМ!$B$34:$B$777,N$83)+'СЕТ СН'!$H$11+СВЦЭМ!$D$10+'СЕТ СН'!$H$5</f>
        <v>5020.2614433700001</v>
      </c>
      <c r="O109" s="37">
        <f>SUMIFS(СВЦЭМ!$D$34:$D$777,СВЦЭМ!$A$34:$A$777,$A109,СВЦЭМ!$B$34:$B$777,O$83)+'СЕТ СН'!$H$11+СВЦЭМ!$D$10+'СЕТ СН'!$H$5</f>
        <v>5259.8230008800001</v>
      </c>
      <c r="P109" s="37">
        <f>SUMIFS(СВЦЭМ!$D$34:$D$777,СВЦЭМ!$A$34:$A$777,$A109,СВЦЭМ!$B$34:$B$777,P$83)+'СЕТ СН'!$H$11+СВЦЭМ!$D$10+'СЕТ СН'!$H$5</f>
        <v>5390.5898432199992</v>
      </c>
      <c r="Q109" s="37">
        <f>SUMIFS(СВЦЭМ!$D$34:$D$777,СВЦЭМ!$A$34:$A$777,$A109,СВЦЭМ!$B$34:$B$777,Q$83)+'СЕТ СН'!$H$11+СВЦЭМ!$D$10+'СЕТ СН'!$H$5</f>
        <v>5118.2281162399995</v>
      </c>
      <c r="R109" s="37">
        <f>SUMIFS(СВЦЭМ!$D$34:$D$777,СВЦЭМ!$A$34:$A$777,$A109,СВЦЭМ!$B$34:$B$777,R$83)+'СЕТ СН'!$H$11+СВЦЭМ!$D$10+'СЕТ СН'!$H$5</f>
        <v>4981.4194541500001</v>
      </c>
      <c r="S109" s="37">
        <f>SUMIFS(СВЦЭМ!$D$34:$D$777,СВЦЭМ!$A$34:$A$777,$A109,СВЦЭМ!$B$34:$B$777,S$83)+'СЕТ СН'!$H$11+СВЦЭМ!$D$10+'СЕТ СН'!$H$5</f>
        <v>5041.7435985100001</v>
      </c>
      <c r="T109" s="37">
        <f>SUMIFS(СВЦЭМ!$D$34:$D$777,СВЦЭМ!$A$34:$A$777,$A109,СВЦЭМ!$B$34:$B$777,T$83)+'СЕТ СН'!$H$11+СВЦЭМ!$D$10+'СЕТ СН'!$H$5</f>
        <v>5027.1217352900003</v>
      </c>
      <c r="U109" s="37">
        <f>SUMIFS(СВЦЭМ!$D$34:$D$777,СВЦЭМ!$A$34:$A$777,$A109,СВЦЭМ!$B$34:$B$777,U$83)+'СЕТ СН'!$H$11+СВЦЭМ!$D$10+'СЕТ СН'!$H$5</f>
        <v>5087.7396259199995</v>
      </c>
      <c r="V109" s="37">
        <f>SUMIFS(СВЦЭМ!$D$34:$D$777,СВЦЭМ!$A$34:$A$777,$A109,СВЦЭМ!$B$34:$B$777,V$83)+'СЕТ СН'!$H$11+СВЦЭМ!$D$10+'СЕТ СН'!$H$5</f>
        <v>5121.1937055799999</v>
      </c>
      <c r="W109" s="37">
        <f>SUMIFS(СВЦЭМ!$D$34:$D$777,СВЦЭМ!$A$34:$A$777,$A109,СВЦЭМ!$B$34:$B$777,W$83)+'СЕТ СН'!$H$11+СВЦЭМ!$D$10+'СЕТ СН'!$H$5</f>
        <v>5079.00882207</v>
      </c>
      <c r="X109" s="37">
        <f>SUMIFS(СВЦЭМ!$D$34:$D$777,СВЦЭМ!$A$34:$A$777,$A109,СВЦЭМ!$B$34:$B$777,X$83)+'СЕТ СН'!$H$11+СВЦЭМ!$D$10+'СЕТ СН'!$H$5</f>
        <v>5035.6262858299997</v>
      </c>
      <c r="Y109" s="37">
        <f>SUMIFS(СВЦЭМ!$D$34:$D$777,СВЦЭМ!$A$34:$A$777,$A109,СВЦЭМ!$B$34:$B$777,Y$83)+'СЕТ СН'!$H$11+СВЦЭМ!$D$10+'СЕТ СН'!$H$5</f>
        <v>4990.9300542299998</v>
      </c>
    </row>
    <row r="110" spans="1:25" ht="15.75" x14ac:dyDescent="0.2">
      <c r="A110" s="36">
        <f t="shared" si="2"/>
        <v>42609</v>
      </c>
      <c r="B110" s="37">
        <f>SUMIFS(СВЦЭМ!$D$34:$D$777,СВЦЭМ!$A$34:$A$777,$A110,СВЦЭМ!$B$34:$B$777,B$83)+'СЕТ СН'!$H$11+СВЦЭМ!$D$10+'СЕТ СН'!$H$5</f>
        <v>5068.0198835299998</v>
      </c>
      <c r="C110" s="37">
        <f>SUMIFS(СВЦЭМ!$D$34:$D$777,СВЦЭМ!$A$34:$A$777,$A110,СВЦЭМ!$B$34:$B$777,C$83)+'СЕТ СН'!$H$11+СВЦЭМ!$D$10+'СЕТ СН'!$H$5</f>
        <v>5117.4126281700001</v>
      </c>
      <c r="D110" s="37">
        <f>SUMIFS(СВЦЭМ!$D$34:$D$777,СВЦЭМ!$A$34:$A$777,$A110,СВЦЭМ!$B$34:$B$777,D$83)+'СЕТ СН'!$H$11+СВЦЭМ!$D$10+'СЕТ СН'!$H$5</f>
        <v>5163.4981540099998</v>
      </c>
      <c r="E110" s="37">
        <f>SUMIFS(СВЦЭМ!$D$34:$D$777,СВЦЭМ!$A$34:$A$777,$A110,СВЦЭМ!$B$34:$B$777,E$83)+'СЕТ СН'!$H$11+СВЦЭМ!$D$10+'СЕТ СН'!$H$5</f>
        <v>5184.4617682099997</v>
      </c>
      <c r="F110" s="37">
        <f>SUMIFS(СВЦЭМ!$D$34:$D$777,СВЦЭМ!$A$34:$A$777,$A110,СВЦЭМ!$B$34:$B$777,F$83)+'СЕТ СН'!$H$11+СВЦЭМ!$D$10+'СЕТ СН'!$H$5</f>
        <v>5185.04875128</v>
      </c>
      <c r="G110" s="37">
        <f>SUMIFS(СВЦЭМ!$D$34:$D$777,СВЦЭМ!$A$34:$A$777,$A110,СВЦЭМ!$B$34:$B$777,G$83)+'СЕТ СН'!$H$11+СВЦЭМ!$D$10+'СЕТ СН'!$H$5</f>
        <v>5187.6939615000001</v>
      </c>
      <c r="H110" s="37">
        <f>SUMIFS(СВЦЭМ!$D$34:$D$777,СВЦЭМ!$A$34:$A$777,$A110,СВЦЭМ!$B$34:$B$777,H$83)+'СЕТ СН'!$H$11+СВЦЭМ!$D$10+'СЕТ СН'!$H$5</f>
        <v>5170.6779502199997</v>
      </c>
      <c r="I110" s="37">
        <f>SUMIFS(СВЦЭМ!$D$34:$D$777,СВЦЭМ!$A$34:$A$777,$A110,СВЦЭМ!$B$34:$B$777,I$83)+'СЕТ СН'!$H$11+СВЦЭМ!$D$10+'СЕТ СН'!$H$5</f>
        <v>5164.6154717999998</v>
      </c>
      <c r="J110" s="37">
        <f>SUMIFS(СВЦЭМ!$D$34:$D$777,СВЦЭМ!$A$34:$A$777,$A110,СВЦЭМ!$B$34:$B$777,J$83)+'СЕТ СН'!$H$11+СВЦЭМ!$D$10+'СЕТ СН'!$H$5</f>
        <v>5110.3889930200003</v>
      </c>
      <c r="K110" s="37">
        <f>SUMIFS(СВЦЭМ!$D$34:$D$777,СВЦЭМ!$A$34:$A$777,$A110,СВЦЭМ!$B$34:$B$777,K$83)+'СЕТ СН'!$H$11+СВЦЭМ!$D$10+'СЕТ СН'!$H$5</f>
        <v>5046.2447117499996</v>
      </c>
      <c r="L110" s="37">
        <f>SUMIFS(СВЦЭМ!$D$34:$D$777,СВЦЭМ!$A$34:$A$777,$A110,СВЦЭМ!$B$34:$B$777,L$83)+'СЕТ СН'!$H$11+СВЦЭМ!$D$10+'СЕТ СН'!$H$5</f>
        <v>5097.8822398499997</v>
      </c>
      <c r="M110" s="37">
        <f>SUMIFS(СВЦЭМ!$D$34:$D$777,СВЦЭМ!$A$34:$A$777,$A110,СВЦЭМ!$B$34:$B$777,M$83)+'СЕТ СН'!$H$11+СВЦЭМ!$D$10+'СЕТ СН'!$H$5</f>
        <v>5198.2441851799995</v>
      </c>
      <c r="N110" s="37">
        <f>SUMIFS(СВЦЭМ!$D$34:$D$777,СВЦЭМ!$A$34:$A$777,$A110,СВЦЭМ!$B$34:$B$777,N$83)+'СЕТ СН'!$H$11+СВЦЭМ!$D$10+'СЕТ СН'!$H$5</f>
        <v>5210.1425660599998</v>
      </c>
      <c r="O110" s="37">
        <f>SUMIFS(СВЦЭМ!$D$34:$D$777,СВЦЭМ!$A$34:$A$777,$A110,СВЦЭМ!$B$34:$B$777,O$83)+'СЕТ СН'!$H$11+СВЦЭМ!$D$10+'СЕТ СН'!$H$5</f>
        <v>5292.3714076599999</v>
      </c>
      <c r="P110" s="37">
        <f>SUMIFS(СВЦЭМ!$D$34:$D$777,СВЦЭМ!$A$34:$A$777,$A110,СВЦЭМ!$B$34:$B$777,P$83)+'СЕТ СН'!$H$11+СВЦЭМ!$D$10+'СЕТ СН'!$H$5</f>
        <v>5152.7251721599996</v>
      </c>
      <c r="Q110" s="37">
        <f>SUMIFS(СВЦЭМ!$D$34:$D$777,СВЦЭМ!$A$34:$A$777,$A110,СВЦЭМ!$B$34:$B$777,Q$83)+'СЕТ СН'!$H$11+СВЦЭМ!$D$10+'СЕТ СН'!$H$5</f>
        <v>5130.7519937300003</v>
      </c>
      <c r="R110" s="37">
        <f>SUMIFS(СВЦЭМ!$D$34:$D$777,СВЦЭМ!$A$34:$A$777,$A110,СВЦЭМ!$B$34:$B$777,R$83)+'СЕТ СН'!$H$11+СВЦЭМ!$D$10+'СЕТ СН'!$H$5</f>
        <v>5111.8377496200001</v>
      </c>
      <c r="S110" s="37">
        <f>SUMIFS(СВЦЭМ!$D$34:$D$777,СВЦЭМ!$A$34:$A$777,$A110,СВЦЭМ!$B$34:$B$777,S$83)+'СЕТ СН'!$H$11+СВЦЭМ!$D$10+'СЕТ СН'!$H$5</f>
        <v>5097.9814874100002</v>
      </c>
      <c r="T110" s="37">
        <f>SUMIFS(СВЦЭМ!$D$34:$D$777,СВЦЭМ!$A$34:$A$777,$A110,СВЦЭМ!$B$34:$B$777,T$83)+'СЕТ СН'!$H$11+СВЦЭМ!$D$10+'СЕТ СН'!$H$5</f>
        <v>5120.2513283400003</v>
      </c>
      <c r="U110" s="37">
        <f>SUMIFS(СВЦЭМ!$D$34:$D$777,СВЦЭМ!$A$34:$A$777,$A110,СВЦЭМ!$B$34:$B$777,U$83)+'СЕТ СН'!$H$11+СВЦЭМ!$D$10+'СЕТ СН'!$H$5</f>
        <v>5107.9001545399997</v>
      </c>
      <c r="V110" s="37">
        <f>SUMIFS(СВЦЭМ!$D$34:$D$777,СВЦЭМ!$A$34:$A$777,$A110,СВЦЭМ!$B$34:$B$777,V$83)+'СЕТ СН'!$H$11+СВЦЭМ!$D$10+'СЕТ СН'!$H$5</f>
        <v>5125.9489362599998</v>
      </c>
      <c r="W110" s="37">
        <f>SUMIFS(СВЦЭМ!$D$34:$D$777,СВЦЭМ!$A$34:$A$777,$A110,СВЦЭМ!$B$34:$B$777,W$83)+'СЕТ СН'!$H$11+СВЦЭМ!$D$10+'СЕТ СН'!$H$5</f>
        <v>5160.7286652000003</v>
      </c>
      <c r="X110" s="37">
        <f>SUMIFS(СВЦЭМ!$D$34:$D$777,СВЦЭМ!$A$34:$A$777,$A110,СВЦЭМ!$B$34:$B$777,X$83)+'СЕТ СН'!$H$11+СВЦЭМ!$D$10+'СЕТ СН'!$H$5</f>
        <v>5080.3845816499997</v>
      </c>
      <c r="Y110" s="37">
        <f>SUMIFS(СВЦЭМ!$D$34:$D$777,СВЦЭМ!$A$34:$A$777,$A110,СВЦЭМ!$B$34:$B$777,Y$83)+'СЕТ СН'!$H$11+СВЦЭМ!$D$10+'СЕТ СН'!$H$5</f>
        <v>5097.5430808700003</v>
      </c>
    </row>
    <row r="111" spans="1:25" ht="15.75" x14ac:dyDescent="0.2">
      <c r="A111" s="36">
        <f t="shared" si="2"/>
        <v>42610</v>
      </c>
      <c r="B111" s="37">
        <f>SUMIFS(СВЦЭМ!$D$34:$D$777,СВЦЭМ!$A$34:$A$777,$A111,СВЦЭМ!$B$34:$B$777,B$83)+'СЕТ СН'!$H$11+СВЦЭМ!$D$10+'СЕТ СН'!$H$5</f>
        <v>5202.3029465199998</v>
      </c>
      <c r="C111" s="37">
        <f>SUMIFS(СВЦЭМ!$D$34:$D$777,СВЦЭМ!$A$34:$A$777,$A111,СВЦЭМ!$B$34:$B$777,C$83)+'СЕТ СН'!$H$11+СВЦЭМ!$D$10+'СЕТ СН'!$H$5</f>
        <v>5349.70752696</v>
      </c>
      <c r="D111" s="37">
        <f>SUMIFS(СВЦЭМ!$D$34:$D$777,СВЦЭМ!$A$34:$A$777,$A111,СВЦЭМ!$B$34:$B$777,D$83)+'СЕТ СН'!$H$11+СВЦЭМ!$D$10+'СЕТ СН'!$H$5</f>
        <v>5400.0289848399998</v>
      </c>
      <c r="E111" s="37">
        <f>SUMIFS(СВЦЭМ!$D$34:$D$777,СВЦЭМ!$A$34:$A$777,$A111,СВЦЭМ!$B$34:$B$777,E$83)+'СЕТ СН'!$H$11+СВЦЭМ!$D$10+'СЕТ СН'!$H$5</f>
        <v>5379.2366571100001</v>
      </c>
      <c r="F111" s="37">
        <f>SUMIFS(СВЦЭМ!$D$34:$D$777,СВЦЭМ!$A$34:$A$777,$A111,СВЦЭМ!$B$34:$B$777,F$83)+'СЕТ СН'!$H$11+СВЦЭМ!$D$10+'СЕТ СН'!$H$5</f>
        <v>5386.2812771299996</v>
      </c>
      <c r="G111" s="37">
        <f>SUMIFS(СВЦЭМ!$D$34:$D$777,СВЦЭМ!$A$34:$A$777,$A111,СВЦЭМ!$B$34:$B$777,G$83)+'СЕТ СН'!$H$11+СВЦЭМ!$D$10+'СЕТ СН'!$H$5</f>
        <v>5388.75269665</v>
      </c>
      <c r="H111" s="37">
        <f>SUMIFS(СВЦЭМ!$D$34:$D$777,СВЦЭМ!$A$34:$A$777,$A111,СВЦЭМ!$B$34:$B$777,H$83)+'СЕТ СН'!$H$11+СВЦЭМ!$D$10+'СЕТ СН'!$H$5</f>
        <v>5364.2543753499995</v>
      </c>
      <c r="I111" s="37">
        <f>SUMIFS(СВЦЭМ!$D$34:$D$777,СВЦЭМ!$A$34:$A$777,$A111,СВЦЭМ!$B$34:$B$777,I$83)+'СЕТ СН'!$H$11+СВЦЭМ!$D$10+'СЕТ СН'!$H$5</f>
        <v>5329.3972471699999</v>
      </c>
      <c r="J111" s="37">
        <f>SUMIFS(СВЦЭМ!$D$34:$D$777,СВЦЭМ!$A$34:$A$777,$A111,СВЦЭМ!$B$34:$B$777,J$83)+'СЕТ СН'!$H$11+СВЦЭМ!$D$10+'СЕТ СН'!$H$5</f>
        <v>5255.3068647700002</v>
      </c>
      <c r="K111" s="37">
        <f>SUMIFS(СВЦЭМ!$D$34:$D$777,СВЦЭМ!$A$34:$A$777,$A111,СВЦЭМ!$B$34:$B$777,K$83)+'СЕТ СН'!$H$11+СВЦЭМ!$D$10+'СЕТ СН'!$H$5</f>
        <v>5184.6712871999998</v>
      </c>
      <c r="L111" s="37">
        <f>SUMIFS(СВЦЭМ!$D$34:$D$777,СВЦЭМ!$A$34:$A$777,$A111,СВЦЭМ!$B$34:$B$777,L$83)+'СЕТ СН'!$H$11+СВЦЭМ!$D$10+'СЕТ СН'!$H$5</f>
        <v>5148.25828275</v>
      </c>
      <c r="M111" s="37">
        <f>SUMIFS(СВЦЭМ!$D$34:$D$777,СВЦЭМ!$A$34:$A$777,$A111,СВЦЭМ!$B$34:$B$777,M$83)+'СЕТ СН'!$H$11+СВЦЭМ!$D$10+'СЕТ СН'!$H$5</f>
        <v>5122.3377181899996</v>
      </c>
      <c r="N111" s="37">
        <f>SUMIFS(СВЦЭМ!$D$34:$D$777,СВЦЭМ!$A$34:$A$777,$A111,СВЦЭМ!$B$34:$B$777,N$83)+'СЕТ СН'!$H$11+СВЦЭМ!$D$10+'СЕТ СН'!$H$5</f>
        <v>5131.6046261599995</v>
      </c>
      <c r="O111" s="37">
        <f>SUMIFS(СВЦЭМ!$D$34:$D$777,СВЦЭМ!$A$34:$A$777,$A111,СВЦЭМ!$B$34:$B$777,O$83)+'СЕТ СН'!$H$11+СВЦЭМ!$D$10+'СЕТ СН'!$H$5</f>
        <v>5153.99829606</v>
      </c>
      <c r="P111" s="37">
        <f>SUMIFS(СВЦЭМ!$D$34:$D$777,СВЦЭМ!$A$34:$A$777,$A111,СВЦЭМ!$B$34:$B$777,P$83)+'СЕТ СН'!$H$11+СВЦЭМ!$D$10+'СЕТ СН'!$H$5</f>
        <v>5229.7104457200003</v>
      </c>
      <c r="Q111" s="37">
        <f>SUMIFS(СВЦЭМ!$D$34:$D$777,СВЦЭМ!$A$34:$A$777,$A111,СВЦЭМ!$B$34:$B$777,Q$83)+'СЕТ СН'!$H$11+СВЦЭМ!$D$10+'СЕТ СН'!$H$5</f>
        <v>5201.1538740699998</v>
      </c>
      <c r="R111" s="37">
        <f>SUMIFS(СВЦЭМ!$D$34:$D$777,СВЦЭМ!$A$34:$A$777,$A111,СВЦЭМ!$B$34:$B$777,R$83)+'СЕТ СН'!$H$11+СВЦЭМ!$D$10+'СЕТ СН'!$H$5</f>
        <v>5156.8850806499995</v>
      </c>
      <c r="S111" s="37">
        <f>SUMIFS(СВЦЭМ!$D$34:$D$777,СВЦЭМ!$A$34:$A$777,$A111,СВЦЭМ!$B$34:$B$777,S$83)+'СЕТ СН'!$H$11+СВЦЭМ!$D$10+'СЕТ СН'!$H$5</f>
        <v>5133.6619466599996</v>
      </c>
      <c r="T111" s="37">
        <f>SUMIFS(СВЦЭМ!$D$34:$D$777,СВЦЭМ!$A$34:$A$777,$A111,СВЦЭМ!$B$34:$B$777,T$83)+'СЕТ СН'!$H$11+СВЦЭМ!$D$10+'СЕТ СН'!$H$5</f>
        <v>5124.7490355099999</v>
      </c>
      <c r="U111" s="37">
        <f>SUMIFS(СВЦЭМ!$D$34:$D$777,СВЦЭМ!$A$34:$A$777,$A111,СВЦЭМ!$B$34:$B$777,U$83)+'СЕТ СН'!$H$11+СВЦЭМ!$D$10+'СЕТ СН'!$H$5</f>
        <v>5095.0628095000002</v>
      </c>
      <c r="V111" s="37">
        <f>SUMIFS(СВЦЭМ!$D$34:$D$777,СВЦЭМ!$A$34:$A$777,$A111,СВЦЭМ!$B$34:$B$777,V$83)+'СЕТ СН'!$H$11+СВЦЭМ!$D$10+'СЕТ СН'!$H$5</f>
        <v>5065.9444869899999</v>
      </c>
      <c r="W111" s="37">
        <f>SUMIFS(СВЦЭМ!$D$34:$D$777,СВЦЭМ!$A$34:$A$777,$A111,СВЦЭМ!$B$34:$B$777,W$83)+'СЕТ СН'!$H$11+СВЦЭМ!$D$10+'СЕТ СН'!$H$5</f>
        <v>5211.7152211499997</v>
      </c>
      <c r="X111" s="37">
        <f>SUMIFS(СВЦЭМ!$D$34:$D$777,СВЦЭМ!$A$34:$A$777,$A111,СВЦЭМ!$B$34:$B$777,X$83)+'СЕТ СН'!$H$11+СВЦЭМ!$D$10+'СЕТ СН'!$H$5</f>
        <v>5100.0852452600002</v>
      </c>
      <c r="Y111" s="37">
        <f>SUMIFS(СВЦЭМ!$D$34:$D$777,СВЦЭМ!$A$34:$A$777,$A111,СВЦЭМ!$B$34:$B$777,Y$83)+'СЕТ СН'!$H$11+СВЦЭМ!$D$10+'СЕТ СН'!$H$5</f>
        <v>5107.3994700900002</v>
      </c>
    </row>
    <row r="112" spans="1:25" ht="15.75" x14ac:dyDescent="0.2">
      <c r="A112" s="36">
        <f t="shared" si="2"/>
        <v>42611</v>
      </c>
      <c r="B112" s="37">
        <f>SUMIFS(СВЦЭМ!$D$34:$D$777,СВЦЭМ!$A$34:$A$777,$A112,СВЦЭМ!$B$34:$B$777,B$83)+'СЕТ СН'!$H$11+СВЦЭМ!$D$10+'СЕТ СН'!$H$5</f>
        <v>5190.7862050699996</v>
      </c>
      <c r="C112" s="37">
        <f>SUMIFS(СВЦЭМ!$D$34:$D$777,СВЦЭМ!$A$34:$A$777,$A112,СВЦЭМ!$B$34:$B$777,C$83)+'СЕТ СН'!$H$11+СВЦЭМ!$D$10+'СЕТ СН'!$H$5</f>
        <v>5247.0208179000001</v>
      </c>
      <c r="D112" s="37">
        <f>SUMIFS(СВЦЭМ!$D$34:$D$777,СВЦЭМ!$A$34:$A$777,$A112,СВЦЭМ!$B$34:$B$777,D$83)+'СЕТ СН'!$H$11+СВЦЭМ!$D$10+'СЕТ СН'!$H$5</f>
        <v>5275.6157660899999</v>
      </c>
      <c r="E112" s="37">
        <f>SUMIFS(СВЦЭМ!$D$34:$D$777,СВЦЭМ!$A$34:$A$777,$A112,СВЦЭМ!$B$34:$B$777,E$83)+'СЕТ СН'!$H$11+СВЦЭМ!$D$10+'СЕТ СН'!$H$5</f>
        <v>5268.5979038999994</v>
      </c>
      <c r="F112" s="37">
        <f>SUMIFS(СВЦЭМ!$D$34:$D$777,СВЦЭМ!$A$34:$A$777,$A112,СВЦЭМ!$B$34:$B$777,F$83)+'СЕТ СН'!$H$11+СВЦЭМ!$D$10+'СЕТ СН'!$H$5</f>
        <v>5267.2976890999998</v>
      </c>
      <c r="G112" s="37">
        <f>SUMIFS(СВЦЭМ!$D$34:$D$777,СВЦЭМ!$A$34:$A$777,$A112,СВЦЭМ!$B$34:$B$777,G$83)+'СЕТ СН'!$H$11+СВЦЭМ!$D$10+'СЕТ СН'!$H$5</f>
        <v>5268.0988026799996</v>
      </c>
      <c r="H112" s="37">
        <f>SUMIFS(СВЦЭМ!$D$34:$D$777,СВЦЭМ!$A$34:$A$777,$A112,СВЦЭМ!$B$34:$B$777,H$83)+'СЕТ СН'!$H$11+СВЦЭМ!$D$10+'СЕТ СН'!$H$5</f>
        <v>5309.2628619799998</v>
      </c>
      <c r="I112" s="37">
        <f>SUMIFS(СВЦЭМ!$D$34:$D$777,СВЦЭМ!$A$34:$A$777,$A112,СВЦЭМ!$B$34:$B$777,I$83)+'СЕТ СН'!$H$11+СВЦЭМ!$D$10+'СЕТ СН'!$H$5</f>
        <v>5192.8311864799998</v>
      </c>
      <c r="J112" s="37">
        <f>SUMIFS(СВЦЭМ!$D$34:$D$777,СВЦЭМ!$A$34:$A$777,$A112,СВЦЭМ!$B$34:$B$777,J$83)+'СЕТ СН'!$H$11+СВЦЭМ!$D$10+'СЕТ СН'!$H$5</f>
        <v>5171.7391657199996</v>
      </c>
      <c r="K112" s="37">
        <f>SUMIFS(СВЦЭМ!$D$34:$D$777,СВЦЭМ!$A$34:$A$777,$A112,СВЦЭМ!$B$34:$B$777,K$83)+'СЕТ СН'!$H$11+СВЦЭМ!$D$10+'СЕТ СН'!$H$5</f>
        <v>5119.6274182500001</v>
      </c>
      <c r="L112" s="37">
        <f>SUMIFS(СВЦЭМ!$D$34:$D$777,СВЦЭМ!$A$34:$A$777,$A112,СВЦЭМ!$B$34:$B$777,L$83)+'СЕТ СН'!$H$11+СВЦЭМ!$D$10+'СЕТ СН'!$H$5</f>
        <v>5212.8721095999999</v>
      </c>
      <c r="M112" s="37">
        <f>SUMIFS(СВЦЭМ!$D$34:$D$777,СВЦЭМ!$A$34:$A$777,$A112,СВЦЭМ!$B$34:$B$777,M$83)+'СЕТ СН'!$H$11+СВЦЭМ!$D$10+'СЕТ СН'!$H$5</f>
        <v>5227.3288320299998</v>
      </c>
      <c r="N112" s="37">
        <f>SUMIFS(СВЦЭМ!$D$34:$D$777,СВЦЭМ!$A$34:$A$777,$A112,СВЦЭМ!$B$34:$B$777,N$83)+'СЕТ СН'!$H$11+СВЦЭМ!$D$10+'СЕТ СН'!$H$5</f>
        <v>5208.9069121499997</v>
      </c>
      <c r="O112" s="37">
        <f>SUMIFS(СВЦЭМ!$D$34:$D$777,СВЦЭМ!$A$34:$A$777,$A112,СВЦЭМ!$B$34:$B$777,O$83)+'СЕТ СН'!$H$11+СВЦЭМ!$D$10+'СЕТ СН'!$H$5</f>
        <v>5222.1774268600002</v>
      </c>
      <c r="P112" s="37">
        <f>SUMIFS(СВЦЭМ!$D$34:$D$777,СВЦЭМ!$A$34:$A$777,$A112,СВЦЭМ!$B$34:$B$777,P$83)+'СЕТ СН'!$H$11+СВЦЭМ!$D$10+'СЕТ СН'!$H$5</f>
        <v>5189.23008553</v>
      </c>
      <c r="Q112" s="37">
        <f>SUMIFS(СВЦЭМ!$D$34:$D$777,СВЦЭМ!$A$34:$A$777,$A112,СВЦЭМ!$B$34:$B$777,Q$83)+'СЕТ СН'!$H$11+СВЦЭМ!$D$10+'СЕТ СН'!$H$5</f>
        <v>5121.7765158499997</v>
      </c>
      <c r="R112" s="37">
        <f>SUMIFS(СВЦЭМ!$D$34:$D$777,СВЦЭМ!$A$34:$A$777,$A112,СВЦЭМ!$B$34:$B$777,R$83)+'СЕТ СН'!$H$11+СВЦЭМ!$D$10+'СЕТ СН'!$H$5</f>
        <v>5117.2746052599996</v>
      </c>
      <c r="S112" s="37">
        <f>SUMIFS(СВЦЭМ!$D$34:$D$777,СВЦЭМ!$A$34:$A$777,$A112,СВЦЭМ!$B$34:$B$777,S$83)+'СЕТ СН'!$H$11+СВЦЭМ!$D$10+'СЕТ СН'!$H$5</f>
        <v>5162.1096541400002</v>
      </c>
      <c r="T112" s="37">
        <f>SUMIFS(СВЦЭМ!$D$34:$D$777,СВЦЭМ!$A$34:$A$777,$A112,СВЦЭМ!$B$34:$B$777,T$83)+'СЕТ СН'!$H$11+СВЦЭМ!$D$10+'СЕТ СН'!$H$5</f>
        <v>5144.8787485599996</v>
      </c>
      <c r="U112" s="37">
        <f>SUMIFS(СВЦЭМ!$D$34:$D$777,СВЦЭМ!$A$34:$A$777,$A112,СВЦЭМ!$B$34:$B$777,U$83)+'СЕТ СН'!$H$11+СВЦЭМ!$D$10+'СЕТ СН'!$H$5</f>
        <v>5129.48624053</v>
      </c>
      <c r="V112" s="37">
        <f>SUMIFS(СВЦЭМ!$D$34:$D$777,СВЦЭМ!$A$34:$A$777,$A112,СВЦЭМ!$B$34:$B$777,V$83)+'СЕТ СН'!$H$11+СВЦЭМ!$D$10+'СЕТ СН'!$H$5</f>
        <v>5152.6639138199998</v>
      </c>
      <c r="W112" s="37">
        <f>SUMIFS(СВЦЭМ!$D$34:$D$777,СВЦЭМ!$A$34:$A$777,$A112,СВЦЭМ!$B$34:$B$777,W$83)+'СЕТ СН'!$H$11+СВЦЭМ!$D$10+'СЕТ СН'!$H$5</f>
        <v>5143.5661194099994</v>
      </c>
      <c r="X112" s="37">
        <f>SUMIFS(СВЦЭМ!$D$34:$D$777,СВЦЭМ!$A$34:$A$777,$A112,СВЦЭМ!$B$34:$B$777,X$83)+'СЕТ СН'!$H$11+СВЦЭМ!$D$10+'СЕТ СН'!$H$5</f>
        <v>5105.9744618999994</v>
      </c>
      <c r="Y112" s="37">
        <f>SUMIFS(СВЦЭМ!$D$34:$D$777,СВЦЭМ!$A$34:$A$777,$A112,СВЦЭМ!$B$34:$B$777,Y$83)+'СЕТ СН'!$H$11+СВЦЭМ!$D$10+'СЕТ СН'!$H$5</f>
        <v>5079.7278015000002</v>
      </c>
    </row>
    <row r="113" spans="1:27" ht="15.75" x14ac:dyDescent="0.2">
      <c r="A113" s="36">
        <f t="shared" si="2"/>
        <v>42612</v>
      </c>
      <c r="B113" s="37">
        <f>SUMIFS(СВЦЭМ!$D$34:$D$777,СВЦЭМ!$A$34:$A$777,$A113,СВЦЭМ!$B$34:$B$777,B$83)+'СЕТ СН'!$H$11+СВЦЭМ!$D$10+'СЕТ СН'!$H$5</f>
        <v>5147.5324186600001</v>
      </c>
      <c r="C113" s="37">
        <f>SUMIFS(СВЦЭМ!$D$34:$D$777,СВЦЭМ!$A$34:$A$777,$A113,СВЦЭМ!$B$34:$B$777,C$83)+'СЕТ СН'!$H$11+СВЦЭМ!$D$10+'СЕТ СН'!$H$5</f>
        <v>5224.7463359100002</v>
      </c>
      <c r="D113" s="37">
        <f>SUMIFS(СВЦЭМ!$D$34:$D$777,СВЦЭМ!$A$34:$A$777,$A113,СВЦЭМ!$B$34:$B$777,D$83)+'СЕТ СН'!$H$11+СВЦЭМ!$D$10+'СЕТ СН'!$H$5</f>
        <v>5267.7778512200002</v>
      </c>
      <c r="E113" s="37">
        <f>SUMIFS(СВЦЭМ!$D$34:$D$777,СВЦЭМ!$A$34:$A$777,$A113,СВЦЭМ!$B$34:$B$777,E$83)+'СЕТ СН'!$H$11+СВЦЭМ!$D$10+'СЕТ СН'!$H$5</f>
        <v>5297.8546154599999</v>
      </c>
      <c r="F113" s="37">
        <f>SUMIFS(СВЦЭМ!$D$34:$D$777,СВЦЭМ!$A$34:$A$777,$A113,СВЦЭМ!$B$34:$B$777,F$83)+'СЕТ СН'!$H$11+СВЦЭМ!$D$10+'СЕТ СН'!$H$5</f>
        <v>5244.7676959700002</v>
      </c>
      <c r="G113" s="37">
        <f>SUMIFS(СВЦЭМ!$D$34:$D$777,СВЦЭМ!$A$34:$A$777,$A113,СВЦЭМ!$B$34:$B$777,G$83)+'СЕТ СН'!$H$11+СВЦЭМ!$D$10+'СЕТ СН'!$H$5</f>
        <v>5228.8466688899998</v>
      </c>
      <c r="H113" s="37">
        <f>SUMIFS(СВЦЭМ!$D$34:$D$777,СВЦЭМ!$A$34:$A$777,$A113,СВЦЭМ!$B$34:$B$777,H$83)+'СЕТ СН'!$H$11+СВЦЭМ!$D$10+'СЕТ СН'!$H$5</f>
        <v>5216.6479852399998</v>
      </c>
      <c r="I113" s="37">
        <f>SUMIFS(СВЦЭМ!$D$34:$D$777,СВЦЭМ!$A$34:$A$777,$A113,СВЦЭМ!$B$34:$B$777,I$83)+'СЕТ СН'!$H$11+СВЦЭМ!$D$10+'СЕТ СН'!$H$5</f>
        <v>5140.1550209099996</v>
      </c>
      <c r="J113" s="37">
        <f>SUMIFS(СВЦЭМ!$D$34:$D$777,СВЦЭМ!$A$34:$A$777,$A113,СВЦЭМ!$B$34:$B$777,J$83)+'СЕТ СН'!$H$11+СВЦЭМ!$D$10+'СЕТ СН'!$H$5</f>
        <v>5196.6952578299997</v>
      </c>
      <c r="K113" s="37">
        <f>SUMIFS(СВЦЭМ!$D$34:$D$777,СВЦЭМ!$A$34:$A$777,$A113,СВЦЭМ!$B$34:$B$777,K$83)+'СЕТ СН'!$H$11+СВЦЭМ!$D$10+'СЕТ СН'!$H$5</f>
        <v>5153.8691245700002</v>
      </c>
      <c r="L113" s="37">
        <f>SUMIFS(СВЦЭМ!$D$34:$D$777,СВЦЭМ!$A$34:$A$777,$A113,СВЦЭМ!$B$34:$B$777,L$83)+'СЕТ СН'!$H$11+СВЦЭМ!$D$10+'СЕТ СН'!$H$5</f>
        <v>5242.7841876299999</v>
      </c>
      <c r="M113" s="37">
        <f>SUMIFS(СВЦЭМ!$D$34:$D$777,СВЦЭМ!$A$34:$A$777,$A113,СВЦЭМ!$B$34:$B$777,M$83)+'СЕТ СН'!$H$11+СВЦЭМ!$D$10+'СЕТ СН'!$H$5</f>
        <v>5228.7137489099996</v>
      </c>
      <c r="N113" s="37">
        <f>SUMIFS(СВЦЭМ!$D$34:$D$777,СВЦЭМ!$A$34:$A$777,$A113,СВЦЭМ!$B$34:$B$777,N$83)+'СЕТ СН'!$H$11+СВЦЭМ!$D$10+'СЕТ СН'!$H$5</f>
        <v>5134.1160864699996</v>
      </c>
      <c r="O113" s="37">
        <f>SUMIFS(СВЦЭМ!$D$34:$D$777,СВЦЭМ!$A$34:$A$777,$A113,СВЦЭМ!$B$34:$B$777,O$83)+'СЕТ СН'!$H$11+СВЦЭМ!$D$10+'СЕТ СН'!$H$5</f>
        <v>5153.7495540999998</v>
      </c>
      <c r="P113" s="37">
        <f>SUMIFS(СВЦЭМ!$D$34:$D$777,СВЦЭМ!$A$34:$A$777,$A113,СВЦЭМ!$B$34:$B$777,P$83)+'СЕТ СН'!$H$11+СВЦЭМ!$D$10+'СЕТ СН'!$H$5</f>
        <v>5164.3679567099998</v>
      </c>
      <c r="Q113" s="37">
        <f>SUMIFS(СВЦЭМ!$D$34:$D$777,СВЦЭМ!$A$34:$A$777,$A113,СВЦЭМ!$B$34:$B$777,Q$83)+'СЕТ СН'!$H$11+СВЦЭМ!$D$10+'СЕТ СН'!$H$5</f>
        <v>5229.1584229999999</v>
      </c>
      <c r="R113" s="37">
        <f>SUMIFS(СВЦЭМ!$D$34:$D$777,СВЦЭМ!$A$34:$A$777,$A113,СВЦЭМ!$B$34:$B$777,R$83)+'СЕТ СН'!$H$11+СВЦЭМ!$D$10+'СЕТ СН'!$H$5</f>
        <v>5261.2521002200001</v>
      </c>
      <c r="S113" s="37">
        <f>SUMIFS(СВЦЭМ!$D$34:$D$777,СВЦЭМ!$A$34:$A$777,$A113,СВЦЭМ!$B$34:$B$777,S$83)+'СЕТ СН'!$H$11+СВЦЭМ!$D$10+'СЕТ СН'!$H$5</f>
        <v>5323.8210965899998</v>
      </c>
      <c r="T113" s="37">
        <f>SUMIFS(СВЦЭМ!$D$34:$D$777,СВЦЭМ!$A$34:$A$777,$A113,СВЦЭМ!$B$34:$B$777,T$83)+'СЕТ СН'!$H$11+СВЦЭМ!$D$10+'СЕТ СН'!$H$5</f>
        <v>5289.9717549199995</v>
      </c>
      <c r="U113" s="37">
        <f>SUMIFS(СВЦЭМ!$D$34:$D$777,СВЦЭМ!$A$34:$A$777,$A113,СВЦЭМ!$B$34:$B$777,U$83)+'СЕТ СН'!$H$11+СВЦЭМ!$D$10+'СЕТ СН'!$H$5</f>
        <v>5272.9104411899998</v>
      </c>
      <c r="V113" s="37">
        <f>SUMIFS(СВЦЭМ!$D$34:$D$777,СВЦЭМ!$A$34:$A$777,$A113,СВЦЭМ!$B$34:$B$777,V$83)+'СЕТ СН'!$H$11+СВЦЭМ!$D$10+'СЕТ СН'!$H$5</f>
        <v>5228.6551062799999</v>
      </c>
      <c r="W113" s="37">
        <f>SUMIFS(СВЦЭМ!$D$34:$D$777,СВЦЭМ!$A$34:$A$777,$A113,СВЦЭМ!$B$34:$B$777,W$83)+'СЕТ СН'!$H$11+СВЦЭМ!$D$10+'СЕТ СН'!$H$5</f>
        <v>5216.4901045200004</v>
      </c>
      <c r="X113" s="37">
        <f>SUMIFS(СВЦЭМ!$D$34:$D$777,СВЦЭМ!$A$34:$A$777,$A113,СВЦЭМ!$B$34:$B$777,X$83)+'СЕТ СН'!$H$11+СВЦЭМ!$D$10+'СЕТ СН'!$H$5</f>
        <v>5128.5739763800002</v>
      </c>
      <c r="Y113" s="37">
        <f>SUMIFS(СВЦЭМ!$D$34:$D$777,СВЦЭМ!$A$34:$A$777,$A113,СВЦЭМ!$B$34:$B$777,Y$83)+'СЕТ СН'!$H$11+СВЦЭМ!$D$10+'СЕТ СН'!$H$5</f>
        <v>5097.6472769699994</v>
      </c>
    </row>
    <row r="114" spans="1:27" ht="15.75" x14ac:dyDescent="0.2">
      <c r="A114" s="36">
        <f t="shared" si="2"/>
        <v>42613</v>
      </c>
      <c r="B114" s="37">
        <f>SUMIFS(СВЦЭМ!$D$34:$D$777,СВЦЭМ!$A$34:$A$777,$A114,СВЦЭМ!$B$34:$B$777,B$83)+'СЕТ СН'!$H$11+СВЦЭМ!$D$10+'СЕТ СН'!$H$5</f>
        <v>5117.6214387700002</v>
      </c>
      <c r="C114" s="37">
        <f>SUMIFS(СВЦЭМ!$D$34:$D$777,СВЦЭМ!$A$34:$A$777,$A114,СВЦЭМ!$B$34:$B$777,C$83)+'СЕТ СН'!$H$11+СВЦЭМ!$D$10+'СЕТ СН'!$H$5</f>
        <v>5195.03032755</v>
      </c>
      <c r="D114" s="37">
        <f>SUMIFS(СВЦЭМ!$D$34:$D$777,СВЦЭМ!$A$34:$A$777,$A114,СВЦЭМ!$B$34:$B$777,D$83)+'СЕТ СН'!$H$11+СВЦЭМ!$D$10+'СЕТ СН'!$H$5</f>
        <v>5217.3696150799997</v>
      </c>
      <c r="E114" s="37">
        <f>SUMIFS(СВЦЭМ!$D$34:$D$777,СВЦЭМ!$A$34:$A$777,$A114,СВЦЭМ!$B$34:$B$777,E$83)+'СЕТ СН'!$H$11+СВЦЭМ!$D$10+'СЕТ СН'!$H$5</f>
        <v>5258.3414997</v>
      </c>
      <c r="F114" s="37">
        <f>SUMIFS(СВЦЭМ!$D$34:$D$777,СВЦЭМ!$A$34:$A$777,$A114,СВЦЭМ!$B$34:$B$777,F$83)+'СЕТ СН'!$H$11+СВЦЭМ!$D$10+'СЕТ СН'!$H$5</f>
        <v>5295.5276197900002</v>
      </c>
      <c r="G114" s="37">
        <f>SUMIFS(СВЦЭМ!$D$34:$D$777,СВЦЭМ!$A$34:$A$777,$A114,СВЦЭМ!$B$34:$B$777,G$83)+'СЕТ СН'!$H$11+СВЦЭМ!$D$10+'СЕТ СН'!$H$5</f>
        <v>5277.21365238</v>
      </c>
      <c r="H114" s="37">
        <f>SUMIFS(СВЦЭМ!$D$34:$D$777,СВЦЭМ!$A$34:$A$777,$A114,СВЦЭМ!$B$34:$B$777,H$83)+'СЕТ СН'!$H$11+СВЦЭМ!$D$10+'СЕТ СН'!$H$5</f>
        <v>5205.8970863300001</v>
      </c>
      <c r="I114" s="37">
        <f>SUMIFS(СВЦЭМ!$D$34:$D$777,СВЦЭМ!$A$34:$A$777,$A114,СВЦЭМ!$B$34:$B$777,I$83)+'СЕТ СН'!$H$11+СВЦЭМ!$D$10+'СЕТ СН'!$H$5</f>
        <v>5191.2137865799996</v>
      </c>
      <c r="J114" s="37">
        <f>SUMIFS(СВЦЭМ!$D$34:$D$777,СВЦЭМ!$A$34:$A$777,$A114,СВЦЭМ!$B$34:$B$777,J$83)+'СЕТ СН'!$H$11+СВЦЭМ!$D$10+'СЕТ СН'!$H$5</f>
        <v>5177.3067864200002</v>
      </c>
      <c r="K114" s="37">
        <f>SUMIFS(СВЦЭМ!$D$34:$D$777,СВЦЭМ!$A$34:$A$777,$A114,СВЦЭМ!$B$34:$B$777,K$83)+'СЕТ СН'!$H$11+СВЦЭМ!$D$10+'СЕТ СН'!$H$5</f>
        <v>5118.1331624899994</v>
      </c>
      <c r="L114" s="37">
        <f>SUMIFS(СВЦЭМ!$D$34:$D$777,СВЦЭМ!$A$34:$A$777,$A114,СВЦЭМ!$B$34:$B$777,L$83)+'СЕТ СН'!$H$11+СВЦЭМ!$D$10+'СЕТ СН'!$H$5</f>
        <v>5097.1240723600004</v>
      </c>
      <c r="M114" s="37">
        <f>SUMIFS(СВЦЭМ!$D$34:$D$777,СВЦЭМ!$A$34:$A$777,$A114,СВЦЭМ!$B$34:$B$777,M$83)+'СЕТ СН'!$H$11+СВЦЭМ!$D$10+'СЕТ СН'!$H$5</f>
        <v>5115.7103336999999</v>
      </c>
      <c r="N114" s="37">
        <f>SUMIFS(СВЦЭМ!$D$34:$D$777,СВЦЭМ!$A$34:$A$777,$A114,СВЦЭМ!$B$34:$B$777,N$83)+'СЕТ СН'!$H$11+СВЦЭМ!$D$10+'СЕТ СН'!$H$5</f>
        <v>5131.0951585399998</v>
      </c>
      <c r="O114" s="37">
        <f>SUMIFS(СВЦЭМ!$D$34:$D$777,СВЦЭМ!$A$34:$A$777,$A114,СВЦЭМ!$B$34:$B$777,O$83)+'СЕТ СН'!$H$11+СВЦЭМ!$D$10+'СЕТ СН'!$H$5</f>
        <v>5124.1223228500003</v>
      </c>
      <c r="P114" s="37">
        <f>SUMIFS(СВЦЭМ!$D$34:$D$777,СВЦЭМ!$A$34:$A$777,$A114,СВЦЭМ!$B$34:$B$777,P$83)+'СЕТ СН'!$H$11+СВЦЭМ!$D$10+'СЕТ СН'!$H$5</f>
        <v>5092.0040136600001</v>
      </c>
      <c r="Q114" s="37">
        <f>SUMIFS(СВЦЭМ!$D$34:$D$777,СВЦЭМ!$A$34:$A$777,$A114,СВЦЭМ!$B$34:$B$777,Q$83)+'СЕТ СН'!$H$11+СВЦЭМ!$D$10+'СЕТ СН'!$H$5</f>
        <v>5130.93584792</v>
      </c>
      <c r="R114" s="37">
        <f>SUMIFS(СВЦЭМ!$D$34:$D$777,СВЦЭМ!$A$34:$A$777,$A114,СВЦЭМ!$B$34:$B$777,R$83)+'СЕТ СН'!$H$11+СВЦЭМ!$D$10+'СЕТ СН'!$H$5</f>
        <v>5096.6321086500002</v>
      </c>
      <c r="S114" s="37">
        <f>SUMIFS(СВЦЭМ!$D$34:$D$777,СВЦЭМ!$A$34:$A$777,$A114,СВЦЭМ!$B$34:$B$777,S$83)+'СЕТ СН'!$H$11+СВЦЭМ!$D$10+'СЕТ СН'!$H$5</f>
        <v>5136.9467878699998</v>
      </c>
      <c r="T114" s="37">
        <f>SUMIFS(СВЦЭМ!$D$34:$D$777,СВЦЭМ!$A$34:$A$777,$A114,СВЦЭМ!$B$34:$B$777,T$83)+'СЕТ СН'!$H$11+СВЦЭМ!$D$10+'СЕТ СН'!$H$5</f>
        <v>5114.1006430899997</v>
      </c>
      <c r="U114" s="37">
        <f>SUMIFS(СВЦЭМ!$D$34:$D$777,СВЦЭМ!$A$34:$A$777,$A114,СВЦЭМ!$B$34:$B$777,U$83)+'СЕТ СН'!$H$11+СВЦЭМ!$D$10+'СЕТ СН'!$H$5</f>
        <v>5127.0872634899997</v>
      </c>
      <c r="V114" s="37">
        <f>SUMIFS(СВЦЭМ!$D$34:$D$777,СВЦЭМ!$A$34:$A$777,$A114,СВЦЭМ!$B$34:$B$777,V$83)+'СЕТ СН'!$H$11+СВЦЭМ!$D$10+'СЕТ СН'!$H$5</f>
        <v>5131.5552742899999</v>
      </c>
      <c r="W114" s="37">
        <f>SUMIFS(СВЦЭМ!$D$34:$D$777,СВЦЭМ!$A$34:$A$777,$A114,СВЦЭМ!$B$34:$B$777,W$83)+'СЕТ СН'!$H$11+СВЦЭМ!$D$10+'СЕТ СН'!$H$5</f>
        <v>5134.50332162</v>
      </c>
      <c r="X114" s="37">
        <f>SUMIFS(СВЦЭМ!$D$34:$D$777,СВЦЭМ!$A$34:$A$777,$A114,СВЦЭМ!$B$34:$B$777,X$83)+'СЕТ СН'!$H$11+СВЦЭМ!$D$10+'СЕТ СН'!$H$5</f>
        <v>5096.1062416099994</v>
      </c>
      <c r="Y114" s="37">
        <f>SUMIFS(СВЦЭМ!$D$34:$D$777,СВЦЭМ!$A$34:$A$777,$A114,СВЦЭМ!$B$34:$B$777,Y$83)+'СЕТ СН'!$H$11+СВЦЭМ!$D$10+'СЕТ СН'!$H$5</f>
        <v>5074.1930552599997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87" t="s">
        <v>7</v>
      </c>
      <c r="B117" s="81" t="s">
        <v>76</v>
      </c>
      <c r="C117" s="82"/>
      <c r="D117" s="82"/>
      <c r="E117" s="82"/>
      <c r="F117" s="82"/>
      <c r="G117" s="82"/>
      <c r="H117" s="82"/>
      <c r="I117" s="82"/>
      <c r="J117" s="82"/>
      <c r="K117" s="82"/>
      <c r="L117" s="82"/>
      <c r="M117" s="82"/>
      <c r="N117" s="82"/>
      <c r="O117" s="82"/>
      <c r="P117" s="82"/>
      <c r="Q117" s="82"/>
      <c r="R117" s="82"/>
      <c r="S117" s="82"/>
      <c r="T117" s="82"/>
      <c r="U117" s="82"/>
      <c r="V117" s="82"/>
      <c r="W117" s="82"/>
      <c r="X117" s="82"/>
      <c r="Y117" s="83"/>
    </row>
    <row r="118" spans="1:27" ht="12.75" customHeight="1" x14ac:dyDescent="0.2">
      <c r="A118" s="88"/>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6"/>
    </row>
    <row r="119" spans="1:27" ht="12.75" customHeight="1" x14ac:dyDescent="0.2">
      <c r="A119" s="8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01.08.2016</v>
      </c>
      <c r="B120" s="37">
        <f>SUMIFS(СВЦЭМ!$D$34:$D$777,СВЦЭМ!$A$34:$A$777,$A120,СВЦЭМ!$B$34:$B$777,B$119)+'СЕТ СН'!$I$11+СВЦЭМ!$D$10+'СЕТ СН'!$I$5</f>
        <v>5220.2431908399994</v>
      </c>
      <c r="C120" s="37">
        <f>SUMIFS(СВЦЭМ!$D$34:$D$777,СВЦЭМ!$A$34:$A$777,$A120,СВЦЭМ!$B$34:$B$777,C$119)+'СЕТ СН'!$I$11+СВЦЭМ!$D$10+'СЕТ СН'!$I$5</f>
        <v>5291.5356070499993</v>
      </c>
      <c r="D120" s="37">
        <f>SUMIFS(СВЦЭМ!$D$34:$D$777,СВЦЭМ!$A$34:$A$777,$A120,СВЦЭМ!$B$34:$B$777,D$119)+'СЕТ СН'!$I$11+СВЦЭМ!$D$10+'СЕТ СН'!$I$5</f>
        <v>5338.7769288499994</v>
      </c>
      <c r="E120" s="37">
        <f>SUMIFS(СВЦЭМ!$D$34:$D$777,СВЦЭМ!$A$34:$A$777,$A120,СВЦЭМ!$B$34:$B$777,E$119)+'СЕТ СН'!$I$11+СВЦЭМ!$D$10+'СЕТ СН'!$I$5</f>
        <v>5357.6821825400002</v>
      </c>
      <c r="F120" s="37">
        <f>SUMIFS(СВЦЭМ!$D$34:$D$777,СВЦЭМ!$A$34:$A$777,$A120,СВЦЭМ!$B$34:$B$777,F$119)+'СЕТ СН'!$I$11+СВЦЭМ!$D$10+'СЕТ СН'!$I$5</f>
        <v>5359.5371366399995</v>
      </c>
      <c r="G120" s="37">
        <f>SUMIFS(СВЦЭМ!$D$34:$D$777,СВЦЭМ!$A$34:$A$777,$A120,СВЦЭМ!$B$34:$B$777,G$119)+'СЕТ СН'!$I$11+СВЦЭМ!$D$10+'СЕТ СН'!$I$5</f>
        <v>5343.2799295999994</v>
      </c>
      <c r="H120" s="37">
        <f>SUMIFS(СВЦЭМ!$D$34:$D$777,СВЦЭМ!$A$34:$A$777,$A120,СВЦЭМ!$B$34:$B$777,H$119)+'СЕТ СН'!$I$11+СВЦЭМ!$D$10+'СЕТ СН'!$I$5</f>
        <v>5304.1642504499996</v>
      </c>
      <c r="I120" s="37">
        <f>SUMIFS(СВЦЭМ!$D$34:$D$777,СВЦЭМ!$A$34:$A$777,$A120,СВЦЭМ!$B$34:$B$777,I$119)+'СЕТ СН'!$I$11+СВЦЭМ!$D$10+'СЕТ СН'!$I$5</f>
        <v>5266.6749435099991</v>
      </c>
      <c r="J120" s="37">
        <f>SUMIFS(СВЦЭМ!$D$34:$D$777,СВЦЭМ!$A$34:$A$777,$A120,СВЦЭМ!$B$34:$B$777,J$119)+'СЕТ СН'!$I$11+СВЦЭМ!$D$10+'СЕТ СН'!$I$5</f>
        <v>5308.6979479199999</v>
      </c>
      <c r="K120" s="37">
        <f>SUMIFS(СВЦЭМ!$D$34:$D$777,СВЦЭМ!$A$34:$A$777,$A120,СВЦЭМ!$B$34:$B$777,K$119)+'СЕТ СН'!$I$11+СВЦЭМ!$D$10+'СЕТ СН'!$I$5</f>
        <v>5242.0141047099996</v>
      </c>
      <c r="L120" s="37">
        <f>SUMIFS(СВЦЭМ!$D$34:$D$777,СВЦЭМ!$A$34:$A$777,$A120,СВЦЭМ!$B$34:$B$777,L$119)+'СЕТ СН'!$I$11+СВЦЭМ!$D$10+'СЕТ СН'!$I$5</f>
        <v>5219.1670107199998</v>
      </c>
      <c r="M120" s="37">
        <f>SUMIFS(СВЦЭМ!$D$34:$D$777,СВЦЭМ!$A$34:$A$777,$A120,СВЦЭМ!$B$34:$B$777,M$119)+'СЕТ СН'!$I$11+СВЦЭМ!$D$10+'СЕТ СН'!$I$5</f>
        <v>5260.1814063399997</v>
      </c>
      <c r="N120" s="37">
        <f>SUMIFS(СВЦЭМ!$D$34:$D$777,СВЦЭМ!$A$34:$A$777,$A120,СВЦЭМ!$B$34:$B$777,N$119)+'СЕТ СН'!$I$11+СВЦЭМ!$D$10+'СЕТ СН'!$I$5</f>
        <v>5272.8114707999994</v>
      </c>
      <c r="O120" s="37">
        <f>SUMIFS(СВЦЭМ!$D$34:$D$777,СВЦЭМ!$A$34:$A$777,$A120,СВЦЭМ!$B$34:$B$777,O$119)+'СЕТ СН'!$I$11+СВЦЭМ!$D$10+'СЕТ СН'!$I$5</f>
        <v>5295.83186802</v>
      </c>
      <c r="P120" s="37">
        <f>SUMIFS(СВЦЭМ!$D$34:$D$777,СВЦЭМ!$A$34:$A$777,$A120,СВЦЭМ!$B$34:$B$777,P$119)+'СЕТ СН'!$I$11+СВЦЭМ!$D$10+'СЕТ СН'!$I$5</f>
        <v>5242.3306890499998</v>
      </c>
      <c r="Q120" s="37">
        <f>SUMIFS(СВЦЭМ!$D$34:$D$777,СВЦЭМ!$A$34:$A$777,$A120,СВЦЭМ!$B$34:$B$777,Q$119)+'СЕТ СН'!$I$11+СВЦЭМ!$D$10+'СЕТ СН'!$I$5</f>
        <v>5238.5534050799997</v>
      </c>
      <c r="R120" s="37">
        <f>SUMIFS(СВЦЭМ!$D$34:$D$777,СВЦЭМ!$A$34:$A$777,$A120,СВЦЭМ!$B$34:$B$777,R$119)+'СЕТ СН'!$I$11+СВЦЭМ!$D$10+'СЕТ СН'!$I$5</f>
        <v>5231.6340984899998</v>
      </c>
      <c r="S120" s="37">
        <f>SUMIFS(СВЦЭМ!$D$34:$D$777,СВЦЭМ!$A$34:$A$777,$A120,СВЦЭМ!$B$34:$B$777,S$119)+'СЕТ СН'!$I$11+СВЦЭМ!$D$10+'СЕТ СН'!$I$5</f>
        <v>5296.8220647099997</v>
      </c>
      <c r="T120" s="37">
        <f>SUMIFS(СВЦЭМ!$D$34:$D$777,СВЦЭМ!$A$34:$A$777,$A120,СВЦЭМ!$B$34:$B$777,T$119)+'СЕТ СН'!$I$11+СВЦЭМ!$D$10+'СЕТ СН'!$I$5</f>
        <v>5263.7808431599997</v>
      </c>
      <c r="U120" s="37">
        <f>SUMIFS(СВЦЭМ!$D$34:$D$777,СВЦЭМ!$A$34:$A$777,$A120,СВЦЭМ!$B$34:$B$777,U$119)+'СЕТ СН'!$I$11+СВЦЭМ!$D$10+'СЕТ СН'!$I$5</f>
        <v>5162.8315320199999</v>
      </c>
      <c r="V120" s="37">
        <f>SUMIFS(СВЦЭМ!$D$34:$D$777,СВЦЭМ!$A$34:$A$777,$A120,СВЦЭМ!$B$34:$B$777,V$119)+'СЕТ СН'!$I$11+СВЦЭМ!$D$10+'СЕТ СН'!$I$5</f>
        <v>5128.1781898399995</v>
      </c>
      <c r="W120" s="37">
        <f>SUMIFS(СВЦЭМ!$D$34:$D$777,СВЦЭМ!$A$34:$A$777,$A120,СВЦЭМ!$B$34:$B$777,W$119)+'СЕТ СН'!$I$11+СВЦЭМ!$D$10+'СЕТ СН'!$I$5</f>
        <v>5139.7757308299997</v>
      </c>
      <c r="X120" s="37">
        <f>SUMIFS(СВЦЭМ!$D$34:$D$777,СВЦЭМ!$A$34:$A$777,$A120,СВЦЭМ!$B$34:$B$777,X$119)+'СЕТ СН'!$I$11+СВЦЭМ!$D$10+'СЕТ СН'!$I$5</f>
        <v>5106.1165918999995</v>
      </c>
      <c r="Y120" s="37">
        <f>SUMIFS(СВЦЭМ!$D$34:$D$777,СВЦЭМ!$A$34:$A$777,$A120,СВЦЭМ!$B$34:$B$777,Y$119)+'СЕТ СН'!$I$11+СВЦЭМ!$D$10+'СЕТ СН'!$I$5</f>
        <v>5145.8497386599993</v>
      </c>
      <c r="AA120" s="46"/>
    </row>
    <row r="121" spans="1:27" ht="15.75" x14ac:dyDescent="0.2">
      <c r="A121" s="36">
        <f>A120+1</f>
        <v>42584</v>
      </c>
      <c r="B121" s="37">
        <f>SUMIFS(СВЦЭМ!$D$34:$D$777,СВЦЭМ!$A$34:$A$777,$A121,СВЦЭМ!$B$34:$B$777,B$119)+'СЕТ СН'!$I$11+СВЦЭМ!$D$10+'СЕТ СН'!$I$5</f>
        <v>5172.6929511099997</v>
      </c>
      <c r="C121" s="37">
        <f>SUMIFS(СВЦЭМ!$D$34:$D$777,СВЦЭМ!$A$34:$A$777,$A121,СВЦЭМ!$B$34:$B$777,C$119)+'СЕТ СН'!$I$11+СВЦЭМ!$D$10+'СЕТ СН'!$I$5</f>
        <v>5278.2679172600001</v>
      </c>
      <c r="D121" s="37">
        <f>SUMIFS(СВЦЭМ!$D$34:$D$777,СВЦЭМ!$A$34:$A$777,$A121,СВЦЭМ!$B$34:$B$777,D$119)+'СЕТ СН'!$I$11+СВЦЭМ!$D$10+'СЕТ СН'!$I$5</f>
        <v>5295.2568296099998</v>
      </c>
      <c r="E121" s="37">
        <f>SUMIFS(СВЦЭМ!$D$34:$D$777,СВЦЭМ!$A$34:$A$777,$A121,СВЦЭМ!$B$34:$B$777,E$119)+'СЕТ СН'!$I$11+СВЦЭМ!$D$10+'СЕТ СН'!$I$5</f>
        <v>5302.5601051899994</v>
      </c>
      <c r="F121" s="37">
        <f>SUMIFS(СВЦЭМ!$D$34:$D$777,СВЦЭМ!$A$34:$A$777,$A121,СВЦЭМ!$B$34:$B$777,F$119)+'СЕТ СН'!$I$11+СВЦЭМ!$D$10+'СЕТ СН'!$I$5</f>
        <v>5319.3404895099993</v>
      </c>
      <c r="G121" s="37">
        <f>SUMIFS(СВЦЭМ!$D$34:$D$777,СВЦЭМ!$A$34:$A$777,$A121,СВЦЭМ!$B$34:$B$777,G$119)+'СЕТ СН'!$I$11+СВЦЭМ!$D$10+'СЕТ СН'!$I$5</f>
        <v>5318.40923879</v>
      </c>
      <c r="H121" s="37">
        <f>SUMIFS(СВЦЭМ!$D$34:$D$777,СВЦЭМ!$A$34:$A$777,$A121,СВЦЭМ!$B$34:$B$777,H$119)+'СЕТ СН'!$I$11+СВЦЭМ!$D$10+'СЕТ СН'!$I$5</f>
        <v>5270.8285161599997</v>
      </c>
      <c r="I121" s="37">
        <f>SUMIFS(СВЦЭМ!$D$34:$D$777,СВЦЭМ!$A$34:$A$777,$A121,СВЦЭМ!$B$34:$B$777,I$119)+'СЕТ СН'!$I$11+СВЦЭМ!$D$10+'СЕТ СН'!$I$5</f>
        <v>5253.4684698799992</v>
      </c>
      <c r="J121" s="37">
        <f>SUMIFS(СВЦЭМ!$D$34:$D$777,СВЦЭМ!$A$34:$A$777,$A121,СВЦЭМ!$B$34:$B$777,J$119)+'СЕТ СН'!$I$11+СВЦЭМ!$D$10+'СЕТ СН'!$I$5</f>
        <v>5302.8481691999996</v>
      </c>
      <c r="K121" s="37">
        <f>SUMIFS(СВЦЭМ!$D$34:$D$777,СВЦЭМ!$A$34:$A$777,$A121,СВЦЭМ!$B$34:$B$777,K$119)+'СЕТ СН'!$I$11+СВЦЭМ!$D$10+'СЕТ СН'!$I$5</f>
        <v>5469.2851996600002</v>
      </c>
      <c r="L121" s="37">
        <f>SUMIFS(СВЦЭМ!$D$34:$D$777,СВЦЭМ!$A$34:$A$777,$A121,СВЦЭМ!$B$34:$B$777,L$119)+'СЕТ СН'!$I$11+СВЦЭМ!$D$10+'СЕТ СН'!$I$5</f>
        <v>5845.504095979999</v>
      </c>
      <c r="M121" s="37">
        <f>SUMIFS(СВЦЭМ!$D$34:$D$777,СВЦЭМ!$A$34:$A$777,$A121,СВЦЭМ!$B$34:$B$777,M$119)+'СЕТ СН'!$I$11+СВЦЭМ!$D$10+'СЕТ СН'!$I$5</f>
        <v>5923.9693845799993</v>
      </c>
      <c r="N121" s="37">
        <f>SUMIFS(СВЦЭМ!$D$34:$D$777,СВЦЭМ!$A$34:$A$777,$A121,СВЦЭМ!$B$34:$B$777,N$119)+'СЕТ СН'!$I$11+СВЦЭМ!$D$10+'СЕТ СН'!$I$5</f>
        <v>5695.011811119999</v>
      </c>
      <c r="O121" s="37">
        <f>SUMIFS(СВЦЭМ!$D$34:$D$777,СВЦЭМ!$A$34:$A$777,$A121,СВЦЭМ!$B$34:$B$777,O$119)+'СЕТ СН'!$I$11+СВЦЭМ!$D$10+'СЕТ СН'!$I$5</f>
        <v>5414.1171544699992</v>
      </c>
      <c r="P121" s="37">
        <f>SUMIFS(СВЦЭМ!$D$34:$D$777,СВЦЭМ!$A$34:$A$777,$A121,СВЦЭМ!$B$34:$B$777,P$119)+'СЕТ СН'!$I$11+СВЦЭМ!$D$10+'СЕТ СН'!$I$5</f>
        <v>5299.8672341000001</v>
      </c>
      <c r="Q121" s="37">
        <f>SUMIFS(СВЦЭМ!$D$34:$D$777,СВЦЭМ!$A$34:$A$777,$A121,СВЦЭМ!$B$34:$B$777,Q$119)+'СЕТ СН'!$I$11+СВЦЭМ!$D$10+'СЕТ СН'!$I$5</f>
        <v>5270.37633749</v>
      </c>
      <c r="R121" s="37">
        <f>SUMIFS(СВЦЭМ!$D$34:$D$777,СВЦЭМ!$A$34:$A$777,$A121,СВЦЭМ!$B$34:$B$777,R$119)+'СЕТ СН'!$I$11+СВЦЭМ!$D$10+'СЕТ СН'!$I$5</f>
        <v>5308.1538745899998</v>
      </c>
      <c r="S121" s="37">
        <f>SUMIFS(СВЦЭМ!$D$34:$D$777,СВЦЭМ!$A$34:$A$777,$A121,СВЦЭМ!$B$34:$B$777,S$119)+'СЕТ СН'!$I$11+СВЦЭМ!$D$10+'СЕТ СН'!$I$5</f>
        <v>5356.4964747799995</v>
      </c>
      <c r="T121" s="37">
        <f>SUMIFS(СВЦЭМ!$D$34:$D$777,СВЦЭМ!$A$34:$A$777,$A121,СВЦЭМ!$B$34:$B$777,T$119)+'СЕТ СН'!$I$11+СВЦЭМ!$D$10+'СЕТ СН'!$I$5</f>
        <v>5282.87212198</v>
      </c>
      <c r="U121" s="37">
        <f>SUMIFS(СВЦЭМ!$D$34:$D$777,СВЦЭМ!$A$34:$A$777,$A121,СВЦЭМ!$B$34:$B$777,U$119)+'СЕТ СН'!$I$11+СВЦЭМ!$D$10+'СЕТ СН'!$I$5</f>
        <v>5223.7473217999996</v>
      </c>
      <c r="V121" s="37">
        <f>SUMIFS(СВЦЭМ!$D$34:$D$777,СВЦЭМ!$A$34:$A$777,$A121,СВЦЭМ!$B$34:$B$777,V$119)+'СЕТ СН'!$I$11+СВЦЭМ!$D$10+'СЕТ СН'!$I$5</f>
        <v>5218.2393776399995</v>
      </c>
      <c r="W121" s="37">
        <f>SUMIFS(СВЦЭМ!$D$34:$D$777,СВЦЭМ!$A$34:$A$777,$A121,СВЦЭМ!$B$34:$B$777,W$119)+'СЕТ СН'!$I$11+СВЦЭМ!$D$10+'СЕТ СН'!$I$5</f>
        <v>5240.1823016499993</v>
      </c>
      <c r="X121" s="37">
        <f>SUMIFS(СВЦЭМ!$D$34:$D$777,СВЦЭМ!$A$34:$A$777,$A121,СВЦЭМ!$B$34:$B$777,X$119)+'СЕТ СН'!$I$11+СВЦЭМ!$D$10+'СЕТ СН'!$I$5</f>
        <v>5197.0244157199995</v>
      </c>
      <c r="Y121" s="37">
        <f>SUMIFS(СВЦЭМ!$D$34:$D$777,СВЦЭМ!$A$34:$A$777,$A121,СВЦЭМ!$B$34:$B$777,Y$119)+'СЕТ СН'!$I$11+СВЦЭМ!$D$10+'СЕТ СН'!$I$5</f>
        <v>5176.1119725299995</v>
      </c>
    </row>
    <row r="122" spans="1:27" ht="15.75" x14ac:dyDescent="0.2">
      <c r="A122" s="36">
        <f t="shared" ref="A122:A150" si="3">A121+1</f>
        <v>42585</v>
      </c>
      <c r="B122" s="37">
        <f>SUMIFS(СВЦЭМ!$D$34:$D$777,СВЦЭМ!$A$34:$A$777,$A122,СВЦЭМ!$B$34:$B$777,B$119)+'СЕТ СН'!$I$11+СВЦЭМ!$D$10+'СЕТ СН'!$I$5</f>
        <v>5213.2332862699996</v>
      </c>
      <c r="C122" s="37">
        <f>SUMIFS(СВЦЭМ!$D$34:$D$777,СВЦЭМ!$A$34:$A$777,$A122,СВЦЭМ!$B$34:$B$777,C$119)+'СЕТ СН'!$I$11+СВЦЭМ!$D$10+'СЕТ СН'!$I$5</f>
        <v>5272.5695751200001</v>
      </c>
      <c r="D122" s="37">
        <f>SUMIFS(СВЦЭМ!$D$34:$D$777,СВЦЭМ!$A$34:$A$777,$A122,СВЦЭМ!$B$34:$B$777,D$119)+'СЕТ СН'!$I$11+СВЦЭМ!$D$10+'СЕТ СН'!$I$5</f>
        <v>5289.4201773099994</v>
      </c>
      <c r="E122" s="37">
        <f>SUMIFS(СВЦЭМ!$D$34:$D$777,СВЦЭМ!$A$34:$A$777,$A122,СВЦЭМ!$B$34:$B$777,E$119)+'СЕТ СН'!$I$11+СВЦЭМ!$D$10+'СЕТ СН'!$I$5</f>
        <v>5323.4197943299996</v>
      </c>
      <c r="F122" s="37">
        <f>SUMIFS(СВЦЭМ!$D$34:$D$777,СВЦЭМ!$A$34:$A$777,$A122,СВЦЭМ!$B$34:$B$777,F$119)+'СЕТ СН'!$I$11+СВЦЭМ!$D$10+'СЕТ СН'!$I$5</f>
        <v>5327.2927852299999</v>
      </c>
      <c r="G122" s="37">
        <f>SUMIFS(СВЦЭМ!$D$34:$D$777,СВЦЭМ!$A$34:$A$777,$A122,СВЦЭМ!$B$34:$B$777,G$119)+'СЕТ СН'!$I$11+СВЦЭМ!$D$10+'СЕТ СН'!$I$5</f>
        <v>5315.2679560899996</v>
      </c>
      <c r="H122" s="37">
        <f>SUMIFS(СВЦЭМ!$D$34:$D$777,СВЦЭМ!$A$34:$A$777,$A122,СВЦЭМ!$B$34:$B$777,H$119)+'СЕТ СН'!$I$11+СВЦЭМ!$D$10+'СЕТ СН'!$I$5</f>
        <v>5274.7699653700001</v>
      </c>
      <c r="I122" s="37">
        <f>SUMIFS(СВЦЭМ!$D$34:$D$777,СВЦЭМ!$A$34:$A$777,$A122,СВЦЭМ!$B$34:$B$777,I$119)+'СЕТ СН'!$I$11+СВЦЭМ!$D$10+'СЕТ СН'!$I$5</f>
        <v>5215.7533291399996</v>
      </c>
      <c r="J122" s="37">
        <f>SUMIFS(СВЦЭМ!$D$34:$D$777,СВЦЭМ!$A$34:$A$777,$A122,СВЦЭМ!$B$34:$B$777,J$119)+'СЕТ СН'!$I$11+СВЦЭМ!$D$10+'СЕТ СН'!$I$5</f>
        <v>5233.6587147599994</v>
      </c>
      <c r="K122" s="37">
        <f>SUMIFS(СВЦЭМ!$D$34:$D$777,СВЦЭМ!$A$34:$A$777,$A122,СВЦЭМ!$B$34:$B$777,K$119)+'СЕТ СН'!$I$11+СВЦЭМ!$D$10+'СЕТ СН'!$I$5</f>
        <v>5216.9065906899996</v>
      </c>
      <c r="L122" s="37">
        <f>SUMIFS(СВЦЭМ!$D$34:$D$777,СВЦЭМ!$A$34:$A$777,$A122,СВЦЭМ!$B$34:$B$777,L$119)+'СЕТ СН'!$I$11+СВЦЭМ!$D$10+'СЕТ СН'!$I$5</f>
        <v>5196.6312801799995</v>
      </c>
      <c r="M122" s="37">
        <f>SUMIFS(СВЦЭМ!$D$34:$D$777,СВЦЭМ!$A$34:$A$777,$A122,СВЦЭМ!$B$34:$B$777,M$119)+'СЕТ СН'!$I$11+СВЦЭМ!$D$10+'СЕТ СН'!$I$5</f>
        <v>5228.0100984799992</v>
      </c>
      <c r="N122" s="37">
        <f>SUMIFS(СВЦЭМ!$D$34:$D$777,СВЦЭМ!$A$34:$A$777,$A122,СВЦЭМ!$B$34:$B$777,N$119)+'СЕТ СН'!$I$11+СВЦЭМ!$D$10+'СЕТ СН'!$I$5</f>
        <v>5233.0518675899993</v>
      </c>
      <c r="O122" s="37">
        <f>SUMIFS(СВЦЭМ!$D$34:$D$777,СВЦЭМ!$A$34:$A$777,$A122,СВЦЭМ!$B$34:$B$777,O$119)+'СЕТ СН'!$I$11+СВЦЭМ!$D$10+'СЕТ СН'!$I$5</f>
        <v>5228.9971507299997</v>
      </c>
      <c r="P122" s="37">
        <f>SUMIFS(СВЦЭМ!$D$34:$D$777,СВЦЭМ!$A$34:$A$777,$A122,СВЦЭМ!$B$34:$B$777,P$119)+'СЕТ СН'!$I$11+СВЦЭМ!$D$10+'СЕТ СН'!$I$5</f>
        <v>5184.9555519999994</v>
      </c>
      <c r="Q122" s="37">
        <f>SUMIFS(СВЦЭМ!$D$34:$D$777,СВЦЭМ!$A$34:$A$777,$A122,СВЦЭМ!$B$34:$B$777,Q$119)+'СЕТ СН'!$I$11+СВЦЭМ!$D$10+'СЕТ СН'!$I$5</f>
        <v>5181.6642371599992</v>
      </c>
      <c r="R122" s="37">
        <f>SUMIFS(СВЦЭМ!$D$34:$D$777,СВЦЭМ!$A$34:$A$777,$A122,СВЦЭМ!$B$34:$B$777,R$119)+'СЕТ СН'!$I$11+СВЦЭМ!$D$10+'СЕТ СН'!$I$5</f>
        <v>5172.8897226599993</v>
      </c>
      <c r="S122" s="37">
        <f>SUMIFS(СВЦЭМ!$D$34:$D$777,СВЦЭМ!$A$34:$A$777,$A122,СВЦЭМ!$B$34:$B$777,S$119)+'СЕТ СН'!$I$11+СВЦЭМ!$D$10+'СЕТ СН'!$I$5</f>
        <v>5266.5766051399996</v>
      </c>
      <c r="T122" s="37">
        <f>SUMIFS(СВЦЭМ!$D$34:$D$777,СВЦЭМ!$A$34:$A$777,$A122,СВЦЭМ!$B$34:$B$777,T$119)+'СЕТ СН'!$I$11+СВЦЭМ!$D$10+'СЕТ СН'!$I$5</f>
        <v>5269.84929483</v>
      </c>
      <c r="U122" s="37">
        <f>SUMIFS(СВЦЭМ!$D$34:$D$777,СВЦЭМ!$A$34:$A$777,$A122,СВЦЭМ!$B$34:$B$777,U$119)+'СЕТ СН'!$I$11+СВЦЭМ!$D$10+'СЕТ СН'!$I$5</f>
        <v>5226.9551323699998</v>
      </c>
      <c r="V122" s="37">
        <f>SUMIFS(СВЦЭМ!$D$34:$D$777,СВЦЭМ!$A$34:$A$777,$A122,СВЦЭМ!$B$34:$B$777,V$119)+'СЕТ СН'!$I$11+СВЦЭМ!$D$10+'СЕТ СН'!$I$5</f>
        <v>5244.2107505799995</v>
      </c>
      <c r="W122" s="37">
        <f>SUMIFS(СВЦЭМ!$D$34:$D$777,СВЦЭМ!$A$34:$A$777,$A122,СВЦЭМ!$B$34:$B$777,W$119)+'СЕТ СН'!$I$11+СВЦЭМ!$D$10+'СЕТ СН'!$I$5</f>
        <v>5253.9406603699999</v>
      </c>
      <c r="X122" s="37">
        <f>SUMIFS(СВЦЭМ!$D$34:$D$777,СВЦЭМ!$A$34:$A$777,$A122,СВЦЭМ!$B$34:$B$777,X$119)+'СЕТ СН'!$I$11+СВЦЭМ!$D$10+'СЕТ СН'!$I$5</f>
        <v>5184.8549066099995</v>
      </c>
      <c r="Y122" s="37">
        <f>SUMIFS(СВЦЭМ!$D$34:$D$777,СВЦЭМ!$A$34:$A$777,$A122,СВЦЭМ!$B$34:$B$777,Y$119)+'СЕТ СН'!$I$11+СВЦЭМ!$D$10+'СЕТ СН'!$I$5</f>
        <v>5150.3168899699995</v>
      </c>
    </row>
    <row r="123" spans="1:27" ht="15.75" x14ac:dyDescent="0.2">
      <c r="A123" s="36">
        <f t="shared" si="3"/>
        <v>42586</v>
      </c>
      <c r="B123" s="37">
        <f>SUMIFS(СВЦЭМ!$D$34:$D$777,СВЦЭМ!$A$34:$A$777,$A123,СВЦЭМ!$B$34:$B$777,B$119)+'СЕТ СН'!$I$11+СВЦЭМ!$D$10+'СЕТ СН'!$I$5</f>
        <v>5231.4591328499992</v>
      </c>
      <c r="C123" s="37">
        <f>SUMIFS(СВЦЭМ!$D$34:$D$777,СВЦЭМ!$A$34:$A$777,$A123,СВЦЭМ!$B$34:$B$777,C$119)+'СЕТ СН'!$I$11+СВЦЭМ!$D$10+'СЕТ СН'!$I$5</f>
        <v>5299.6240177499994</v>
      </c>
      <c r="D123" s="37">
        <f>SUMIFS(СВЦЭМ!$D$34:$D$777,СВЦЭМ!$A$34:$A$777,$A123,СВЦЭМ!$B$34:$B$777,D$119)+'СЕТ СН'!$I$11+СВЦЭМ!$D$10+'СЕТ СН'!$I$5</f>
        <v>5347.6470622199995</v>
      </c>
      <c r="E123" s="37">
        <f>SUMIFS(СВЦЭМ!$D$34:$D$777,СВЦЭМ!$A$34:$A$777,$A123,СВЦЭМ!$B$34:$B$777,E$119)+'СЕТ СН'!$I$11+СВЦЭМ!$D$10+'СЕТ СН'!$I$5</f>
        <v>5366.3539062700002</v>
      </c>
      <c r="F123" s="37">
        <f>SUMIFS(СВЦЭМ!$D$34:$D$777,СВЦЭМ!$A$34:$A$777,$A123,СВЦЭМ!$B$34:$B$777,F$119)+'СЕТ СН'!$I$11+СВЦЭМ!$D$10+'СЕТ СН'!$I$5</f>
        <v>5364.0924457099991</v>
      </c>
      <c r="G123" s="37">
        <f>SUMIFS(СВЦЭМ!$D$34:$D$777,СВЦЭМ!$A$34:$A$777,$A123,СВЦЭМ!$B$34:$B$777,G$119)+'СЕТ СН'!$I$11+СВЦЭМ!$D$10+'СЕТ СН'!$I$5</f>
        <v>5350.7462747199997</v>
      </c>
      <c r="H123" s="37">
        <f>SUMIFS(СВЦЭМ!$D$34:$D$777,СВЦЭМ!$A$34:$A$777,$A123,СВЦЭМ!$B$34:$B$777,H$119)+'СЕТ СН'!$I$11+СВЦЭМ!$D$10+'СЕТ СН'!$I$5</f>
        <v>5302.9196702199997</v>
      </c>
      <c r="I123" s="37">
        <f>SUMIFS(СВЦЭМ!$D$34:$D$777,СВЦЭМ!$A$34:$A$777,$A123,СВЦЭМ!$B$34:$B$777,I$119)+'СЕТ СН'!$I$11+СВЦЭМ!$D$10+'СЕТ СН'!$I$5</f>
        <v>5273.1287610700001</v>
      </c>
      <c r="J123" s="37">
        <f>SUMIFS(СВЦЭМ!$D$34:$D$777,СВЦЭМ!$A$34:$A$777,$A123,СВЦЭМ!$B$34:$B$777,J$119)+'СЕТ СН'!$I$11+СВЦЭМ!$D$10+'СЕТ СН'!$I$5</f>
        <v>5283.8333720399996</v>
      </c>
      <c r="K123" s="37">
        <f>SUMIFS(СВЦЭМ!$D$34:$D$777,СВЦЭМ!$A$34:$A$777,$A123,СВЦЭМ!$B$34:$B$777,K$119)+'СЕТ СН'!$I$11+СВЦЭМ!$D$10+'СЕТ СН'!$I$5</f>
        <v>5244.4752614499994</v>
      </c>
      <c r="L123" s="37">
        <f>SUMIFS(СВЦЭМ!$D$34:$D$777,СВЦЭМ!$A$34:$A$777,$A123,СВЦЭМ!$B$34:$B$777,L$119)+'СЕТ СН'!$I$11+СВЦЭМ!$D$10+'СЕТ СН'!$I$5</f>
        <v>5256.5215590399994</v>
      </c>
      <c r="M123" s="37">
        <f>SUMIFS(СВЦЭМ!$D$34:$D$777,СВЦЭМ!$A$34:$A$777,$A123,СВЦЭМ!$B$34:$B$777,M$119)+'СЕТ СН'!$I$11+СВЦЭМ!$D$10+'СЕТ СН'!$I$5</f>
        <v>5272.3852201</v>
      </c>
      <c r="N123" s="37">
        <f>SUMIFS(СВЦЭМ!$D$34:$D$777,СВЦЭМ!$A$34:$A$777,$A123,СВЦЭМ!$B$34:$B$777,N$119)+'СЕТ СН'!$I$11+СВЦЭМ!$D$10+'СЕТ СН'!$I$5</f>
        <v>5281.7101867499996</v>
      </c>
      <c r="O123" s="37">
        <f>SUMIFS(СВЦЭМ!$D$34:$D$777,СВЦЭМ!$A$34:$A$777,$A123,СВЦЭМ!$B$34:$B$777,O$119)+'СЕТ СН'!$I$11+СВЦЭМ!$D$10+'СЕТ СН'!$I$5</f>
        <v>5332.3703683799995</v>
      </c>
      <c r="P123" s="37">
        <f>SUMIFS(СВЦЭМ!$D$34:$D$777,СВЦЭМ!$A$34:$A$777,$A123,СВЦЭМ!$B$34:$B$777,P$119)+'СЕТ СН'!$I$11+СВЦЭМ!$D$10+'СЕТ СН'!$I$5</f>
        <v>5308.3089001600001</v>
      </c>
      <c r="Q123" s="37">
        <f>SUMIFS(СВЦЭМ!$D$34:$D$777,СВЦЭМ!$A$34:$A$777,$A123,СВЦЭМ!$B$34:$B$777,Q$119)+'СЕТ СН'!$I$11+СВЦЭМ!$D$10+'СЕТ СН'!$I$5</f>
        <v>5210.7467579299991</v>
      </c>
      <c r="R123" s="37">
        <f>SUMIFS(СВЦЭМ!$D$34:$D$777,СВЦЭМ!$A$34:$A$777,$A123,СВЦЭМ!$B$34:$B$777,R$119)+'СЕТ СН'!$I$11+СВЦЭМ!$D$10+'СЕТ СН'!$I$5</f>
        <v>5191.4615301199992</v>
      </c>
      <c r="S123" s="37">
        <f>SUMIFS(СВЦЭМ!$D$34:$D$777,СВЦЭМ!$A$34:$A$777,$A123,СВЦЭМ!$B$34:$B$777,S$119)+'СЕТ СН'!$I$11+СВЦЭМ!$D$10+'СЕТ СН'!$I$5</f>
        <v>5254.00881286</v>
      </c>
      <c r="T123" s="37">
        <f>SUMIFS(СВЦЭМ!$D$34:$D$777,СВЦЭМ!$A$34:$A$777,$A123,СВЦЭМ!$B$34:$B$777,T$119)+'СЕТ СН'!$I$11+СВЦЭМ!$D$10+'СЕТ СН'!$I$5</f>
        <v>5223.49347949</v>
      </c>
      <c r="U123" s="37">
        <f>SUMIFS(СВЦЭМ!$D$34:$D$777,СВЦЭМ!$A$34:$A$777,$A123,СВЦЭМ!$B$34:$B$777,U$119)+'СЕТ СН'!$I$11+СВЦЭМ!$D$10+'СЕТ СН'!$I$5</f>
        <v>5211.3799211599999</v>
      </c>
      <c r="V123" s="37">
        <f>SUMIFS(СВЦЭМ!$D$34:$D$777,СВЦЭМ!$A$34:$A$777,$A123,СВЦЭМ!$B$34:$B$777,V$119)+'СЕТ СН'!$I$11+СВЦЭМ!$D$10+'СЕТ СН'!$I$5</f>
        <v>5231.6316933199996</v>
      </c>
      <c r="W123" s="37">
        <f>SUMIFS(СВЦЭМ!$D$34:$D$777,СВЦЭМ!$A$34:$A$777,$A123,СВЦЭМ!$B$34:$B$777,W$119)+'СЕТ СН'!$I$11+СВЦЭМ!$D$10+'СЕТ СН'!$I$5</f>
        <v>5253.2733807299992</v>
      </c>
      <c r="X123" s="37">
        <f>SUMIFS(СВЦЭМ!$D$34:$D$777,СВЦЭМ!$A$34:$A$777,$A123,СВЦЭМ!$B$34:$B$777,X$119)+'СЕТ СН'!$I$11+СВЦЭМ!$D$10+'СЕТ СН'!$I$5</f>
        <v>5227.4655865299992</v>
      </c>
      <c r="Y123" s="37">
        <f>SUMIFS(СВЦЭМ!$D$34:$D$777,СВЦЭМ!$A$34:$A$777,$A123,СВЦЭМ!$B$34:$B$777,Y$119)+'СЕТ СН'!$I$11+СВЦЭМ!$D$10+'СЕТ СН'!$I$5</f>
        <v>5205.1260797499999</v>
      </c>
    </row>
    <row r="124" spans="1:27" ht="15.75" x14ac:dyDescent="0.2">
      <c r="A124" s="36">
        <f t="shared" si="3"/>
        <v>42587</v>
      </c>
      <c r="B124" s="37">
        <f>SUMIFS(СВЦЭМ!$D$34:$D$777,СВЦЭМ!$A$34:$A$777,$A124,СВЦЭМ!$B$34:$B$777,B$119)+'СЕТ СН'!$I$11+СВЦЭМ!$D$10+'СЕТ СН'!$I$5</f>
        <v>5140.5799128299996</v>
      </c>
      <c r="C124" s="37">
        <f>SUMIFS(СВЦЭМ!$D$34:$D$777,СВЦЭМ!$A$34:$A$777,$A124,СВЦЭМ!$B$34:$B$777,C$119)+'СЕТ СН'!$I$11+СВЦЭМ!$D$10+'СЕТ СН'!$I$5</f>
        <v>5231.8798048399995</v>
      </c>
      <c r="D124" s="37">
        <f>SUMIFS(СВЦЭМ!$D$34:$D$777,СВЦЭМ!$A$34:$A$777,$A124,СВЦЭМ!$B$34:$B$777,D$119)+'СЕТ СН'!$I$11+СВЦЭМ!$D$10+'СЕТ СН'!$I$5</f>
        <v>5247.70431457</v>
      </c>
      <c r="E124" s="37">
        <f>SUMIFS(СВЦЭМ!$D$34:$D$777,СВЦЭМ!$A$34:$A$777,$A124,СВЦЭМ!$B$34:$B$777,E$119)+'СЕТ СН'!$I$11+СВЦЭМ!$D$10+'СЕТ СН'!$I$5</f>
        <v>5252.3860652200001</v>
      </c>
      <c r="F124" s="37">
        <f>SUMIFS(СВЦЭМ!$D$34:$D$777,СВЦЭМ!$A$34:$A$777,$A124,СВЦЭМ!$B$34:$B$777,F$119)+'СЕТ СН'!$I$11+СВЦЭМ!$D$10+'СЕТ СН'!$I$5</f>
        <v>5250.4782316999999</v>
      </c>
      <c r="G124" s="37">
        <f>SUMIFS(СВЦЭМ!$D$34:$D$777,СВЦЭМ!$A$34:$A$777,$A124,СВЦЭМ!$B$34:$B$777,G$119)+'СЕТ СН'!$I$11+СВЦЭМ!$D$10+'СЕТ СН'!$I$5</f>
        <v>5260.1473853099997</v>
      </c>
      <c r="H124" s="37">
        <f>SUMIFS(СВЦЭМ!$D$34:$D$777,СВЦЭМ!$A$34:$A$777,$A124,СВЦЭМ!$B$34:$B$777,H$119)+'СЕТ СН'!$I$11+СВЦЭМ!$D$10+'СЕТ СН'!$I$5</f>
        <v>5240.6522126199998</v>
      </c>
      <c r="I124" s="37">
        <f>SUMIFS(СВЦЭМ!$D$34:$D$777,СВЦЭМ!$A$34:$A$777,$A124,СВЦЭМ!$B$34:$B$777,I$119)+'СЕТ СН'!$I$11+СВЦЭМ!$D$10+'СЕТ СН'!$I$5</f>
        <v>5243.4727712699996</v>
      </c>
      <c r="J124" s="37">
        <f>SUMIFS(СВЦЭМ!$D$34:$D$777,СВЦЭМ!$A$34:$A$777,$A124,СВЦЭМ!$B$34:$B$777,J$119)+'СЕТ СН'!$I$11+СВЦЭМ!$D$10+'СЕТ СН'!$I$5</f>
        <v>5240.9180719599999</v>
      </c>
      <c r="K124" s="37">
        <f>SUMIFS(СВЦЭМ!$D$34:$D$777,СВЦЭМ!$A$34:$A$777,$A124,СВЦЭМ!$B$34:$B$777,K$119)+'СЕТ СН'!$I$11+СВЦЭМ!$D$10+'СЕТ СН'!$I$5</f>
        <v>5204.0708150199998</v>
      </c>
      <c r="L124" s="37">
        <f>SUMIFS(СВЦЭМ!$D$34:$D$777,СВЦЭМ!$A$34:$A$777,$A124,СВЦЭМ!$B$34:$B$777,L$119)+'СЕТ СН'!$I$11+СВЦЭМ!$D$10+'СЕТ СН'!$I$5</f>
        <v>5200.8423681599998</v>
      </c>
      <c r="M124" s="37">
        <f>SUMIFS(СВЦЭМ!$D$34:$D$777,СВЦЭМ!$A$34:$A$777,$A124,СВЦЭМ!$B$34:$B$777,M$119)+'СЕТ СН'!$I$11+СВЦЭМ!$D$10+'СЕТ СН'!$I$5</f>
        <v>5260.1439056599993</v>
      </c>
      <c r="N124" s="37">
        <f>SUMIFS(СВЦЭМ!$D$34:$D$777,СВЦЭМ!$A$34:$A$777,$A124,СВЦЭМ!$B$34:$B$777,N$119)+'СЕТ СН'!$I$11+СВЦЭМ!$D$10+'СЕТ СН'!$I$5</f>
        <v>5288.7445170599995</v>
      </c>
      <c r="O124" s="37">
        <f>SUMIFS(СВЦЭМ!$D$34:$D$777,СВЦЭМ!$A$34:$A$777,$A124,СВЦЭМ!$B$34:$B$777,O$119)+'СЕТ СН'!$I$11+СВЦЭМ!$D$10+'СЕТ СН'!$I$5</f>
        <v>5726.4651377299997</v>
      </c>
      <c r="P124" s="37">
        <f>SUMIFS(СВЦЭМ!$D$34:$D$777,СВЦЭМ!$A$34:$A$777,$A124,СВЦЭМ!$B$34:$B$777,P$119)+'СЕТ СН'!$I$11+СВЦЭМ!$D$10+'СЕТ СН'!$I$5</f>
        <v>5899.1986436499992</v>
      </c>
      <c r="Q124" s="37">
        <f>SUMIFS(СВЦЭМ!$D$34:$D$777,СВЦЭМ!$A$34:$A$777,$A124,СВЦЭМ!$B$34:$B$777,Q$119)+'СЕТ СН'!$I$11+СВЦЭМ!$D$10+'СЕТ СН'!$I$5</f>
        <v>5617.0113983599995</v>
      </c>
      <c r="R124" s="37">
        <f>SUMIFS(СВЦЭМ!$D$34:$D$777,СВЦЭМ!$A$34:$A$777,$A124,СВЦЭМ!$B$34:$B$777,R$119)+'СЕТ СН'!$I$11+СВЦЭМ!$D$10+'СЕТ СН'!$I$5</f>
        <v>5234.1482145399996</v>
      </c>
      <c r="S124" s="37">
        <f>SUMIFS(СВЦЭМ!$D$34:$D$777,СВЦЭМ!$A$34:$A$777,$A124,СВЦЭМ!$B$34:$B$777,S$119)+'СЕТ СН'!$I$11+СВЦЭМ!$D$10+'СЕТ СН'!$I$5</f>
        <v>5240.5253591599994</v>
      </c>
      <c r="T124" s="37">
        <f>SUMIFS(СВЦЭМ!$D$34:$D$777,СВЦЭМ!$A$34:$A$777,$A124,СВЦЭМ!$B$34:$B$777,T$119)+'СЕТ СН'!$I$11+СВЦЭМ!$D$10+'СЕТ СН'!$I$5</f>
        <v>5187.7188937599994</v>
      </c>
      <c r="U124" s="37">
        <f>SUMIFS(СВЦЭМ!$D$34:$D$777,СВЦЭМ!$A$34:$A$777,$A124,СВЦЭМ!$B$34:$B$777,U$119)+'СЕТ СН'!$I$11+СВЦЭМ!$D$10+'СЕТ СН'!$I$5</f>
        <v>5221.96710033</v>
      </c>
      <c r="V124" s="37">
        <f>SUMIFS(СВЦЭМ!$D$34:$D$777,СВЦЭМ!$A$34:$A$777,$A124,СВЦЭМ!$B$34:$B$777,V$119)+'СЕТ СН'!$I$11+СВЦЭМ!$D$10+'СЕТ СН'!$I$5</f>
        <v>5199.5821287799999</v>
      </c>
      <c r="W124" s="37">
        <f>SUMIFS(СВЦЭМ!$D$34:$D$777,СВЦЭМ!$A$34:$A$777,$A124,СВЦЭМ!$B$34:$B$777,W$119)+'СЕТ СН'!$I$11+СВЦЭМ!$D$10+'СЕТ СН'!$I$5</f>
        <v>5233.4688053699992</v>
      </c>
      <c r="X124" s="37">
        <f>SUMIFS(СВЦЭМ!$D$34:$D$777,СВЦЭМ!$A$34:$A$777,$A124,СВЦЭМ!$B$34:$B$777,X$119)+'СЕТ СН'!$I$11+СВЦЭМ!$D$10+'СЕТ СН'!$I$5</f>
        <v>5170.8071179399994</v>
      </c>
      <c r="Y124" s="37">
        <f>SUMIFS(СВЦЭМ!$D$34:$D$777,СВЦЭМ!$A$34:$A$777,$A124,СВЦЭМ!$B$34:$B$777,Y$119)+'СЕТ СН'!$I$11+СВЦЭМ!$D$10+'СЕТ СН'!$I$5</f>
        <v>5187.7041066499996</v>
      </c>
    </row>
    <row r="125" spans="1:27" ht="15.75" x14ac:dyDescent="0.2">
      <c r="A125" s="36">
        <f t="shared" si="3"/>
        <v>42588</v>
      </c>
      <c r="B125" s="37">
        <f>SUMIFS(СВЦЭМ!$D$34:$D$777,СВЦЭМ!$A$34:$A$777,$A125,СВЦЭМ!$B$34:$B$777,B$119)+'СЕТ СН'!$I$11+СВЦЭМ!$D$10+'СЕТ СН'!$I$5</f>
        <v>5301.0616728799996</v>
      </c>
      <c r="C125" s="37">
        <f>SUMIFS(СВЦЭМ!$D$34:$D$777,СВЦЭМ!$A$34:$A$777,$A125,СВЦЭМ!$B$34:$B$777,C$119)+'СЕТ СН'!$I$11+СВЦЭМ!$D$10+'СЕТ СН'!$I$5</f>
        <v>5389.4716971399994</v>
      </c>
      <c r="D125" s="37">
        <f>SUMIFS(СВЦЭМ!$D$34:$D$777,СВЦЭМ!$A$34:$A$777,$A125,СВЦЭМ!$B$34:$B$777,D$119)+'СЕТ СН'!$I$11+СВЦЭМ!$D$10+'СЕТ СН'!$I$5</f>
        <v>5434.3381620700002</v>
      </c>
      <c r="E125" s="37">
        <f>SUMIFS(СВЦЭМ!$D$34:$D$777,СВЦЭМ!$A$34:$A$777,$A125,СВЦЭМ!$B$34:$B$777,E$119)+'СЕТ СН'!$I$11+СВЦЭМ!$D$10+'СЕТ СН'!$I$5</f>
        <v>5469.0099107099995</v>
      </c>
      <c r="F125" s="37">
        <f>SUMIFS(СВЦЭМ!$D$34:$D$777,СВЦЭМ!$A$34:$A$777,$A125,СВЦЭМ!$B$34:$B$777,F$119)+'СЕТ СН'!$I$11+СВЦЭМ!$D$10+'СЕТ СН'!$I$5</f>
        <v>5506.3892392599992</v>
      </c>
      <c r="G125" s="37">
        <f>SUMIFS(СВЦЭМ!$D$34:$D$777,СВЦЭМ!$A$34:$A$777,$A125,СВЦЭМ!$B$34:$B$777,G$119)+'СЕТ СН'!$I$11+СВЦЭМ!$D$10+'СЕТ СН'!$I$5</f>
        <v>5507.7901709399994</v>
      </c>
      <c r="H125" s="37">
        <f>SUMIFS(СВЦЭМ!$D$34:$D$777,СВЦЭМ!$A$34:$A$777,$A125,СВЦЭМ!$B$34:$B$777,H$119)+'СЕТ СН'!$I$11+СВЦЭМ!$D$10+'СЕТ СН'!$I$5</f>
        <v>5470.4478926800002</v>
      </c>
      <c r="I125" s="37">
        <f>SUMIFS(СВЦЭМ!$D$34:$D$777,СВЦЭМ!$A$34:$A$777,$A125,СВЦЭМ!$B$34:$B$777,I$119)+'СЕТ СН'!$I$11+СВЦЭМ!$D$10+'СЕТ СН'!$I$5</f>
        <v>5375.5059994399999</v>
      </c>
      <c r="J125" s="37">
        <f>SUMIFS(СВЦЭМ!$D$34:$D$777,СВЦЭМ!$A$34:$A$777,$A125,СВЦЭМ!$B$34:$B$777,J$119)+'СЕТ СН'!$I$11+СВЦЭМ!$D$10+'СЕТ СН'!$I$5</f>
        <v>5266.4408996499997</v>
      </c>
      <c r="K125" s="37">
        <f>SUMIFS(СВЦЭМ!$D$34:$D$777,СВЦЭМ!$A$34:$A$777,$A125,СВЦЭМ!$B$34:$B$777,K$119)+'СЕТ СН'!$I$11+СВЦЭМ!$D$10+'СЕТ СН'!$I$5</f>
        <v>5255.1783933899997</v>
      </c>
      <c r="L125" s="37">
        <f>SUMIFS(СВЦЭМ!$D$34:$D$777,СВЦЭМ!$A$34:$A$777,$A125,СВЦЭМ!$B$34:$B$777,L$119)+'СЕТ СН'!$I$11+СВЦЭМ!$D$10+'СЕТ СН'!$I$5</f>
        <v>5292.9164682099999</v>
      </c>
      <c r="M125" s="37">
        <f>SUMIFS(СВЦЭМ!$D$34:$D$777,СВЦЭМ!$A$34:$A$777,$A125,СВЦЭМ!$B$34:$B$777,M$119)+'СЕТ СН'!$I$11+СВЦЭМ!$D$10+'СЕТ СН'!$I$5</f>
        <v>5237.2768202199995</v>
      </c>
      <c r="N125" s="37">
        <f>SUMIFS(СВЦЭМ!$D$34:$D$777,СВЦЭМ!$A$34:$A$777,$A125,СВЦЭМ!$B$34:$B$777,N$119)+'СЕТ СН'!$I$11+СВЦЭМ!$D$10+'СЕТ СН'!$I$5</f>
        <v>5215.7997376699996</v>
      </c>
      <c r="O125" s="37">
        <f>SUMIFS(СВЦЭМ!$D$34:$D$777,СВЦЭМ!$A$34:$A$777,$A125,СВЦЭМ!$B$34:$B$777,O$119)+'СЕТ СН'!$I$11+СВЦЭМ!$D$10+'СЕТ СН'!$I$5</f>
        <v>5211.8805240499996</v>
      </c>
      <c r="P125" s="37">
        <f>SUMIFS(СВЦЭМ!$D$34:$D$777,СВЦЭМ!$A$34:$A$777,$A125,СВЦЭМ!$B$34:$B$777,P$119)+'СЕТ СН'!$I$11+СВЦЭМ!$D$10+'СЕТ СН'!$I$5</f>
        <v>5223.9308994799994</v>
      </c>
      <c r="Q125" s="37">
        <f>SUMIFS(СВЦЭМ!$D$34:$D$777,СВЦЭМ!$A$34:$A$777,$A125,СВЦЭМ!$B$34:$B$777,Q$119)+'СЕТ СН'!$I$11+СВЦЭМ!$D$10+'СЕТ СН'!$I$5</f>
        <v>5298.6706162800001</v>
      </c>
      <c r="R125" s="37">
        <f>SUMIFS(СВЦЭМ!$D$34:$D$777,СВЦЭМ!$A$34:$A$777,$A125,СВЦЭМ!$B$34:$B$777,R$119)+'СЕТ СН'!$I$11+СВЦЭМ!$D$10+'СЕТ СН'!$I$5</f>
        <v>5204.9395080499999</v>
      </c>
      <c r="S125" s="37">
        <f>SUMIFS(СВЦЭМ!$D$34:$D$777,СВЦЭМ!$A$34:$A$777,$A125,СВЦЭМ!$B$34:$B$777,S$119)+'СЕТ СН'!$I$11+СВЦЭМ!$D$10+'СЕТ СН'!$I$5</f>
        <v>5199.80566086</v>
      </c>
      <c r="T125" s="37">
        <f>SUMIFS(СВЦЭМ!$D$34:$D$777,СВЦЭМ!$A$34:$A$777,$A125,СВЦЭМ!$B$34:$B$777,T$119)+'СЕТ СН'!$I$11+СВЦЭМ!$D$10+'СЕТ СН'!$I$5</f>
        <v>5208.7653781499994</v>
      </c>
      <c r="U125" s="37">
        <f>SUMIFS(СВЦЭМ!$D$34:$D$777,СВЦЭМ!$A$34:$A$777,$A125,СВЦЭМ!$B$34:$B$777,U$119)+'СЕТ СН'!$I$11+СВЦЭМ!$D$10+'СЕТ СН'!$I$5</f>
        <v>5195.6198849499997</v>
      </c>
      <c r="V125" s="37">
        <f>SUMIFS(СВЦЭМ!$D$34:$D$777,СВЦЭМ!$A$34:$A$777,$A125,СВЦЭМ!$B$34:$B$777,V$119)+'СЕТ СН'!$I$11+СВЦЭМ!$D$10+'СЕТ СН'!$I$5</f>
        <v>5213.2760945499995</v>
      </c>
      <c r="W125" s="37">
        <f>SUMIFS(СВЦЭМ!$D$34:$D$777,СВЦЭМ!$A$34:$A$777,$A125,СВЦЭМ!$B$34:$B$777,W$119)+'СЕТ СН'!$I$11+СВЦЭМ!$D$10+'СЕТ СН'!$I$5</f>
        <v>5230.1170728199995</v>
      </c>
      <c r="X125" s="37">
        <f>SUMIFS(СВЦЭМ!$D$34:$D$777,СВЦЭМ!$A$34:$A$777,$A125,СВЦЭМ!$B$34:$B$777,X$119)+'СЕТ СН'!$I$11+СВЦЭМ!$D$10+'СЕТ СН'!$I$5</f>
        <v>5182.83738197</v>
      </c>
      <c r="Y125" s="37">
        <f>SUMIFS(СВЦЭМ!$D$34:$D$777,СВЦЭМ!$A$34:$A$777,$A125,СВЦЭМ!$B$34:$B$777,Y$119)+'СЕТ СН'!$I$11+СВЦЭМ!$D$10+'СЕТ СН'!$I$5</f>
        <v>5207.9020407600001</v>
      </c>
    </row>
    <row r="126" spans="1:27" ht="15.75" x14ac:dyDescent="0.2">
      <c r="A126" s="36">
        <f t="shared" si="3"/>
        <v>42589</v>
      </c>
      <c r="B126" s="37">
        <f>SUMIFS(СВЦЭМ!$D$34:$D$777,СВЦЭМ!$A$34:$A$777,$A126,СВЦЭМ!$B$34:$B$777,B$119)+'СЕТ СН'!$I$11+СВЦЭМ!$D$10+'СЕТ СН'!$I$5</f>
        <v>5268.2552189799999</v>
      </c>
      <c r="C126" s="37">
        <f>SUMIFS(СВЦЭМ!$D$34:$D$777,СВЦЭМ!$A$34:$A$777,$A126,СВЦЭМ!$B$34:$B$777,C$119)+'СЕТ СН'!$I$11+СВЦЭМ!$D$10+'СЕТ СН'!$I$5</f>
        <v>5362.5857586499997</v>
      </c>
      <c r="D126" s="37">
        <f>SUMIFS(СВЦЭМ!$D$34:$D$777,СВЦЭМ!$A$34:$A$777,$A126,СВЦЭМ!$B$34:$B$777,D$119)+'СЕТ СН'!$I$11+СВЦЭМ!$D$10+'СЕТ СН'!$I$5</f>
        <v>5428.5731704699992</v>
      </c>
      <c r="E126" s="37">
        <f>SUMIFS(СВЦЭМ!$D$34:$D$777,СВЦЭМ!$A$34:$A$777,$A126,СВЦЭМ!$B$34:$B$777,E$119)+'СЕТ СН'!$I$11+СВЦЭМ!$D$10+'СЕТ СН'!$I$5</f>
        <v>5463.1993049599996</v>
      </c>
      <c r="F126" s="37">
        <f>SUMIFS(СВЦЭМ!$D$34:$D$777,СВЦЭМ!$A$34:$A$777,$A126,СВЦЭМ!$B$34:$B$777,F$119)+'СЕТ СН'!$I$11+СВЦЭМ!$D$10+'СЕТ СН'!$I$5</f>
        <v>5473.3975813399993</v>
      </c>
      <c r="G126" s="37">
        <f>SUMIFS(СВЦЭМ!$D$34:$D$777,СВЦЭМ!$A$34:$A$777,$A126,СВЦЭМ!$B$34:$B$777,G$119)+'СЕТ СН'!$I$11+СВЦЭМ!$D$10+'СЕТ СН'!$I$5</f>
        <v>5481.2753482299995</v>
      </c>
      <c r="H126" s="37">
        <f>SUMIFS(СВЦЭМ!$D$34:$D$777,СВЦЭМ!$A$34:$A$777,$A126,СВЦЭМ!$B$34:$B$777,H$119)+'СЕТ СН'!$I$11+СВЦЭМ!$D$10+'СЕТ СН'!$I$5</f>
        <v>5437.6786838399994</v>
      </c>
      <c r="I126" s="37">
        <f>SUMIFS(СВЦЭМ!$D$34:$D$777,СВЦЭМ!$A$34:$A$777,$A126,СВЦЭМ!$B$34:$B$777,I$119)+'СЕТ СН'!$I$11+СВЦЭМ!$D$10+'СЕТ СН'!$I$5</f>
        <v>5398.1475415299992</v>
      </c>
      <c r="J126" s="37">
        <f>SUMIFS(СВЦЭМ!$D$34:$D$777,СВЦЭМ!$A$34:$A$777,$A126,СВЦЭМ!$B$34:$B$777,J$119)+'СЕТ СН'!$I$11+СВЦЭМ!$D$10+'СЕТ СН'!$I$5</f>
        <v>5302.6527736799999</v>
      </c>
      <c r="K126" s="37">
        <f>SUMIFS(СВЦЭМ!$D$34:$D$777,СВЦЭМ!$A$34:$A$777,$A126,СВЦЭМ!$B$34:$B$777,K$119)+'СЕТ СН'!$I$11+СВЦЭМ!$D$10+'СЕТ СН'!$I$5</f>
        <v>5241.2927151399999</v>
      </c>
      <c r="L126" s="37">
        <f>SUMIFS(СВЦЭМ!$D$34:$D$777,СВЦЭМ!$A$34:$A$777,$A126,СВЦЭМ!$B$34:$B$777,L$119)+'СЕТ СН'!$I$11+СВЦЭМ!$D$10+'СЕТ СН'!$I$5</f>
        <v>5276.7974027299997</v>
      </c>
      <c r="M126" s="37">
        <f>SUMIFS(СВЦЭМ!$D$34:$D$777,СВЦЭМ!$A$34:$A$777,$A126,СВЦЭМ!$B$34:$B$777,M$119)+'СЕТ СН'!$I$11+СВЦЭМ!$D$10+'СЕТ СН'!$I$5</f>
        <v>5248.61257131</v>
      </c>
      <c r="N126" s="37">
        <f>SUMIFS(СВЦЭМ!$D$34:$D$777,СВЦЭМ!$A$34:$A$777,$A126,СВЦЭМ!$B$34:$B$777,N$119)+'СЕТ СН'!$I$11+СВЦЭМ!$D$10+'СЕТ СН'!$I$5</f>
        <v>5210.6664566899999</v>
      </c>
      <c r="O126" s="37">
        <f>SUMIFS(СВЦЭМ!$D$34:$D$777,СВЦЭМ!$A$34:$A$777,$A126,СВЦЭМ!$B$34:$B$777,O$119)+'СЕТ СН'!$I$11+СВЦЭМ!$D$10+'СЕТ СН'!$I$5</f>
        <v>5216.3727033199993</v>
      </c>
      <c r="P126" s="37">
        <f>SUMIFS(СВЦЭМ!$D$34:$D$777,СВЦЭМ!$A$34:$A$777,$A126,СВЦЭМ!$B$34:$B$777,P$119)+'СЕТ СН'!$I$11+СВЦЭМ!$D$10+'СЕТ СН'!$I$5</f>
        <v>5321.0927111799992</v>
      </c>
      <c r="Q126" s="37">
        <f>SUMIFS(СВЦЭМ!$D$34:$D$777,СВЦЭМ!$A$34:$A$777,$A126,СВЦЭМ!$B$34:$B$777,Q$119)+'СЕТ СН'!$I$11+СВЦЭМ!$D$10+'СЕТ СН'!$I$5</f>
        <v>5240.5812633400001</v>
      </c>
      <c r="R126" s="37">
        <f>SUMIFS(СВЦЭМ!$D$34:$D$777,СВЦЭМ!$A$34:$A$777,$A126,СВЦЭМ!$B$34:$B$777,R$119)+'СЕТ СН'!$I$11+СВЦЭМ!$D$10+'СЕТ СН'!$I$5</f>
        <v>5237.2319767599993</v>
      </c>
      <c r="S126" s="37">
        <f>SUMIFS(СВЦЭМ!$D$34:$D$777,СВЦЭМ!$A$34:$A$777,$A126,СВЦЭМ!$B$34:$B$777,S$119)+'СЕТ СН'!$I$11+СВЦЭМ!$D$10+'СЕТ СН'!$I$5</f>
        <v>5266.8713573999994</v>
      </c>
      <c r="T126" s="37">
        <f>SUMIFS(СВЦЭМ!$D$34:$D$777,СВЦЭМ!$A$34:$A$777,$A126,СВЦЭМ!$B$34:$B$777,T$119)+'СЕТ СН'!$I$11+СВЦЭМ!$D$10+'СЕТ СН'!$I$5</f>
        <v>5316.2610977199993</v>
      </c>
      <c r="U126" s="37">
        <f>SUMIFS(СВЦЭМ!$D$34:$D$777,СВЦЭМ!$A$34:$A$777,$A126,СВЦЭМ!$B$34:$B$777,U$119)+'СЕТ СН'!$I$11+СВЦЭМ!$D$10+'СЕТ СН'!$I$5</f>
        <v>5240.8671514899997</v>
      </c>
      <c r="V126" s="37">
        <f>SUMIFS(СВЦЭМ!$D$34:$D$777,СВЦЭМ!$A$34:$A$777,$A126,СВЦЭМ!$B$34:$B$777,V$119)+'СЕТ СН'!$I$11+СВЦЭМ!$D$10+'СЕТ СН'!$I$5</f>
        <v>5251.3365808999997</v>
      </c>
      <c r="W126" s="37">
        <f>SUMIFS(СВЦЭМ!$D$34:$D$777,СВЦЭМ!$A$34:$A$777,$A126,СВЦЭМ!$B$34:$B$777,W$119)+'СЕТ СН'!$I$11+СВЦЭМ!$D$10+'СЕТ СН'!$I$5</f>
        <v>5265.11996628</v>
      </c>
      <c r="X126" s="37">
        <f>SUMIFS(СВЦЭМ!$D$34:$D$777,СВЦЭМ!$A$34:$A$777,$A126,СВЦЭМ!$B$34:$B$777,X$119)+'СЕТ СН'!$I$11+СВЦЭМ!$D$10+'СЕТ СН'!$I$5</f>
        <v>5238.5759737299995</v>
      </c>
      <c r="Y126" s="37">
        <f>SUMIFS(СВЦЭМ!$D$34:$D$777,СВЦЭМ!$A$34:$A$777,$A126,СВЦЭМ!$B$34:$B$777,Y$119)+'СЕТ СН'!$I$11+СВЦЭМ!$D$10+'СЕТ СН'!$I$5</f>
        <v>5201.9206779999995</v>
      </c>
    </row>
    <row r="127" spans="1:27" ht="15.75" x14ac:dyDescent="0.2">
      <c r="A127" s="36">
        <f t="shared" si="3"/>
        <v>42590</v>
      </c>
      <c r="B127" s="37">
        <f>SUMIFS(СВЦЭМ!$D$34:$D$777,СВЦЭМ!$A$34:$A$777,$A127,СВЦЭМ!$B$34:$B$777,B$119)+'СЕТ СН'!$I$11+СВЦЭМ!$D$10+'СЕТ СН'!$I$5</f>
        <v>5241.2618352999998</v>
      </c>
      <c r="C127" s="37">
        <f>SUMIFS(СВЦЭМ!$D$34:$D$777,СВЦЭМ!$A$34:$A$777,$A127,СВЦЭМ!$B$34:$B$777,C$119)+'СЕТ СН'!$I$11+СВЦЭМ!$D$10+'СЕТ СН'!$I$5</f>
        <v>5324.5764806699999</v>
      </c>
      <c r="D127" s="37">
        <f>SUMIFS(СВЦЭМ!$D$34:$D$777,СВЦЭМ!$A$34:$A$777,$A127,СВЦЭМ!$B$34:$B$777,D$119)+'СЕТ СН'!$I$11+СВЦЭМ!$D$10+'СЕТ СН'!$I$5</f>
        <v>5383.6451103700001</v>
      </c>
      <c r="E127" s="37">
        <f>SUMIFS(СВЦЭМ!$D$34:$D$777,СВЦЭМ!$A$34:$A$777,$A127,СВЦЭМ!$B$34:$B$777,E$119)+'СЕТ СН'!$I$11+СВЦЭМ!$D$10+'СЕТ СН'!$I$5</f>
        <v>5429.5257907399991</v>
      </c>
      <c r="F127" s="37">
        <f>SUMIFS(СВЦЭМ!$D$34:$D$777,СВЦЭМ!$A$34:$A$777,$A127,СВЦЭМ!$B$34:$B$777,F$119)+'СЕТ СН'!$I$11+СВЦЭМ!$D$10+'СЕТ СН'!$I$5</f>
        <v>5445.0886696599991</v>
      </c>
      <c r="G127" s="37">
        <f>SUMIFS(СВЦЭМ!$D$34:$D$777,СВЦЭМ!$A$34:$A$777,$A127,СВЦЭМ!$B$34:$B$777,G$119)+'СЕТ СН'!$I$11+СВЦЭМ!$D$10+'СЕТ СН'!$I$5</f>
        <v>5416.7740661899998</v>
      </c>
      <c r="H127" s="37">
        <f>SUMIFS(СВЦЭМ!$D$34:$D$777,СВЦЭМ!$A$34:$A$777,$A127,СВЦЭМ!$B$34:$B$777,H$119)+'СЕТ СН'!$I$11+СВЦЭМ!$D$10+'СЕТ СН'!$I$5</f>
        <v>5356.3843908299996</v>
      </c>
      <c r="I127" s="37">
        <f>SUMIFS(СВЦЭМ!$D$34:$D$777,СВЦЭМ!$A$34:$A$777,$A127,СВЦЭМ!$B$34:$B$777,I$119)+'СЕТ СН'!$I$11+СВЦЭМ!$D$10+'СЕТ СН'!$I$5</f>
        <v>5293.8374852199995</v>
      </c>
      <c r="J127" s="37">
        <f>SUMIFS(СВЦЭМ!$D$34:$D$777,СВЦЭМ!$A$34:$A$777,$A127,СВЦЭМ!$B$34:$B$777,J$119)+'СЕТ СН'!$I$11+СВЦЭМ!$D$10+'СЕТ СН'!$I$5</f>
        <v>5332.5270148499994</v>
      </c>
      <c r="K127" s="37">
        <f>SUMIFS(СВЦЭМ!$D$34:$D$777,СВЦЭМ!$A$34:$A$777,$A127,СВЦЭМ!$B$34:$B$777,K$119)+'СЕТ СН'!$I$11+СВЦЭМ!$D$10+'СЕТ СН'!$I$5</f>
        <v>5464.6973826699996</v>
      </c>
      <c r="L127" s="37">
        <f>SUMIFS(СВЦЭМ!$D$34:$D$777,СВЦЭМ!$A$34:$A$777,$A127,СВЦЭМ!$B$34:$B$777,L$119)+'СЕТ СН'!$I$11+СВЦЭМ!$D$10+'СЕТ СН'!$I$5</f>
        <v>5808.8528537999991</v>
      </c>
      <c r="M127" s="37">
        <f>SUMIFS(СВЦЭМ!$D$34:$D$777,СВЦЭМ!$A$34:$A$777,$A127,СВЦЭМ!$B$34:$B$777,M$119)+'СЕТ СН'!$I$11+СВЦЭМ!$D$10+'СЕТ СН'!$I$5</f>
        <v>5771.3068308599995</v>
      </c>
      <c r="N127" s="37">
        <f>SUMIFS(СВЦЭМ!$D$34:$D$777,СВЦЭМ!$A$34:$A$777,$A127,СВЦЭМ!$B$34:$B$777,N$119)+'СЕТ СН'!$I$11+СВЦЭМ!$D$10+'СЕТ СН'!$I$5</f>
        <v>5367.0252559799992</v>
      </c>
      <c r="O127" s="37">
        <f>SUMIFS(СВЦЭМ!$D$34:$D$777,СВЦЭМ!$A$34:$A$777,$A127,СВЦЭМ!$B$34:$B$777,O$119)+'СЕТ СН'!$I$11+СВЦЭМ!$D$10+'СЕТ СН'!$I$5</f>
        <v>5398.9909539700002</v>
      </c>
      <c r="P127" s="37">
        <f>SUMIFS(СВЦЭМ!$D$34:$D$777,СВЦЭМ!$A$34:$A$777,$A127,СВЦЭМ!$B$34:$B$777,P$119)+'СЕТ СН'!$I$11+СВЦЭМ!$D$10+'СЕТ СН'!$I$5</f>
        <v>5264.7465933699996</v>
      </c>
      <c r="Q127" s="37">
        <f>SUMIFS(СВЦЭМ!$D$34:$D$777,СВЦЭМ!$A$34:$A$777,$A127,СВЦЭМ!$B$34:$B$777,Q$119)+'СЕТ СН'!$I$11+СВЦЭМ!$D$10+'СЕТ СН'!$I$5</f>
        <v>5257.9188342399993</v>
      </c>
      <c r="R127" s="37">
        <f>SUMIFS(СВЦЭМ!$D$34:$D$777,СВЦЭМ!$A$34:$A$777,$A127,СВЦЭМ!$B$34:$B$777,R$119)+'СЕТ СН'!$I$11+СВЦЭМ!$D$10+'СЕТ СН'!$I$5</f>
        <v>5257.6241061499995</v>
      </c>
      <c r="S127" s="37">
        <f>SUMIFS(СВЦЭМ!$D$34:$D$777,СВЦЭМ!$A$34:$A$777,$A127,СВЦЭМ!$B$34:$B$777,S$119)+'СЕТ СН'!$I$11+СВЦЭМ!$D$10+'СЕТ СН'!$I$5</f>
        <v>5353.9397694599993</v>
      </c>
      <c r="T127" s="37">
        <f>SUMIFS(СВЦЭМ!$D$34:$D$777,СВЦЭМ!$A$34:$A$777,$A127,СВЦЭМ!$B$34:$B$777,T$119)+'СЕТ СН'!$I$11+СВЦЭМ!$D$10+'СЕТ СН'!$I$5</f>
        <v>5324.1941495899991</v>
      </c>
      <c r="U127" s="37">
        <f>SUMIFS(СВЦЭМ!$D$34:$D$777,СВЦЭМ!$A$34:$A$777,$A127,СВЦЭМ!$B$34:$B$777,U$119)+'СЕТ СН'!$I$11+СВЦЭМ!$D$10+'СЕТ СН'!$I$5</f>
        <v>5320.9667961899995</v>
      </c>
      <c r="V127" s="37">
        <f>SUMIFS(СВЦЭМ!$D$34:$D$777,СВЦЭМ!$A$34:$A$777,$A127,СВЦЭМ!$B$34:$B$777,V$119)+'СЕТ СН'!$I$11+СВЦЭМ!$D$10+'СЕТ СН'!$I$5</f>
        <v>5356.1356115899998</v>
      </c>
      <c r="W127" s="37">
        <f>SUMIFS(СВЦЭМ!$D$34:$D$777,СВЦЭМ!$A$34:$A$777,$A127,СВЦЭМ!$B$34:$B$777,W$119)+'СЕТ СН'!$I$11+СВЦЭМ!$D$10+'СЕТ СН'!$I$5</f>
        <v>5375.9565590399998</v>
      </c>
      <c r="X127" s="37">
        <f>SUMIFS(СВЦЭМ!$D$34:$D$777,СВЦЭМ!$A$34:$A$777,$A127,СВЦЭМ!$B$34:$B$777,X$119)+'СЕТ СН'!$I$11+СВЦЭМ!$D$10+'СЕТ СН'!$I$5</f>
        <v>5260.56198417</v>
      </c>
      <c r="Y127" s="37">
        <f>SUMIFS(СВЦЭМ!$D$34:$D$777,СВЦЭМ!$A$34:$A$777,$A127,СВЦЭМ!$B$34:$B$777,Y$119)+'СЕТ СН'!$I$11+СВЦЭМ!$D$10+'СЕТ СН'!$I$5</f>
        <v>5280.22468424</v>
      </c>
    </row>
    <row r="128" spans="1:27" ht="15.75" x14ac:dyDescent="0.2">
      <c r="A128" s="36">
        <f t="shared" si="3"/>
        <v>42591</v>
      </c>
      <c r="B128" s="37">
        <f>SUMIFS(СВЦЭМ!$D$34:$D$777,СВЦЭМ!$A$34:$A$777,$A128,СВЦЭМ!$B$34:$B$777,B$119)+'СЕТ СН'!$I$11+СВЦЭМ!$D$10+'СЕТ СН'!$I$5</f>
        <v>5321.2775261999996</v>
      </c>
      <c r="C128" s="37">
        <f>SUMIFS(СВЦЭМ!$D$34:$D$777,СВЦЭМ!$A$34:$A$777,$A128,СВЦЭМ!$B$34:$B$777,C$119)+'СЕТ СН'!$I$11+СВЦЭМ!$D$10+'СЕТ СН'!$I$5</f>
        <v>5412.6338302200002</v>
      </c>
      <c r="D128" s="37">
        <f>SUMIFS(СВЦЭМ!$D$34:$D$777,СВЦЭМ!$A$34:$A$777,$A128,СВЦЭМ!$B$34:$B$777,D$119)+'СЕТ СН'!$I$11+СВЦЭМ!$D$10+'СЕТ СН'!$I$5</f>
        <v>5447.8718279200002</v>
      </c>
      <c r="E128" s="37">
        <f>SUMIFS(СВЦЭМ!$D$34:$D$777,СВЦЭМ!$A$34:$A$777,$A128,СВЦЭМ!$B$34:$B$777,E$119)+'СЕТ СН'!$I$11+СВЦЭМ!$D$10+'СЕТ СН'!$I$5</f>
        <v>5441.1535572799994</v>
      </c>
      <c r="F128" s="37">
        <f>SUMIFS(СВЦЭМ!$D$34:$D$777,СВЦЭМ!$A$34:$A$777,$A128,СВЦЭМ!$B$34:$B$777,F$119)+'СЕТ СН'!$I$11+СВЦЭМ!$D$10+'СЕТ СН'!$I$5</f>
        <v>5391.2263657999993</v>
      </c>
      <c r="G128" s="37">
        <f>SUMIFS(СВЦЭМ!$D$34:$D$777,СВЦЭМ!$A$34:$A$777,$A128,СВЦЭМ!$B$34:$B$777,G$119)+'СЕТ СН'!$I$11+СВЦЭМ!$D$10+'СЕТ СН'!$I$5</f>
        <v>5439.34938272</v>
      </c>
      <c r="H128" s="37">
        <f>SUMIFS(СВЦЭМ!$D$34:$D$777,СВЦЭМ!$A$34:$A$777,$A128,СВЦЭМ!$B$34:$B$777,H$119)+'СЕТ СН'!$I$11+СВЦЭМ!$D$10+'СЕТ СН'!$I$5</f>
        <v>5315.36853832</v>
      </c>
      <c r="I128" s="37">
        <f>SUMIFS(СВЦЭМ!$D$34:$D$777,СВЦЭМ!$A$34:$A$777,$A128,СВЦЭМ!$B$34:$B$777,I$119)+'СЕТ СН'!$I$11+СВЦЭМ!$D$10+'СЕТ СН'!$I$5</f>
        <v>5278.9715454299994</v>
      </c>
      <c r="J128" s="37">
        <f>SUMIFS(СВЦЭМ!$D$34:$D$777,СВЦЭМ!$A$34:$A$777,$A128,СВЦЭМ!$B$34:$B$777,J$119)+'СЕТ СН'!$I$11+СВЦЭМ!$D$10+'СЕТ СН'!$I$5</f>
        <v>5248.6536605799993</v>
      </c>
      <c r="K128" s="37">
        <f>SUMIFS(СВЦЭМ!$D$34:$D$777,СВЦЭМ!$A$34:$A$777,$A128,СВЦЭМ!$B$34:$B$777,K$119)+'СЕТ СН'!$I$11+СВЦЭМ!$D$10+'СЕТ СН'!$I$5</f>
        <v>5283.5950789899998</v>
      </c>
      <c r="L128" s="37">
        <f>SUMIFS(СВЦЭМ!$D$34:$D$777,СВЦЭМ!$A$34:$A$777,$A128,СВЦЭМ!$B$34:$B$777,L$119)+'СЕТ СН'!$I$11+СВЦЭМ!$D$10+'СЕТ СН'!$I$5</f>
        <v>5302.85237246</v>
      </c>
      <c r="M128" s="37">
        <f>SUMIFS(СВЦЭМ!$D$34:$D$777,СВЦЭМ!$A$34:$A$777,$A128,СВЦЭМ!$B$34:$B$777,M$119)+'СЕТ СН'!$I$11+СВЦЭМ!$D$10+'СЕТ СН'!$I$5</f>
        <v>5317.4250388</v>
      </c>
      <c r="N128" s="37">
        <f>SUMIFS(СВЦЭМ!$D$34:$D$777,СВЦЭМ!$A$34:$A$777,$A128,СВЦЭМ!$B$34:$B$777,N$119)+'СЕТ СН'!$I$11+СВЦЭМ!$D$10+'СЕТ СН'!$I$5</f>
        <v>5344.6077876399995</v>
      </c>
      <c r="O128" s="37">
        <f>SUMIFS(СВЦЭМ!$D$34:$D$777,СВЦЭМ!$A$34:$A$777,$A128,СВЦЭМ!$B$34:$B$777,O$119)+'СЕТ СН'!$I$11+СВЦЭМ!$D$10+'СЕТ СН'!$I$5</f>
        <v>5333.1168164999999</v>
      </c>
      <c r="P128" s="37">
        <f>SUMIFS(СВЦЭМ!$D$34:$D$777,СВЦЭМ!$A$34:$A$777,$A128,СВЦЭМ!$B$34:$B$777,P$119)+'СЕТ СН'!$I$11+СВЦЭМ!$D$10+'СЕТ СН'!$I$5</f>
        <v>5337.0050708500003</v>
      </c>
      <c r="Q128" s="37">
        <f>SUMIFS(СВЦЭМ!$D$34:$D$777,СВЦЭМ!$A$34:$A$777,$A128,СВЦЭМ!$B$34:$B$777,Q$119)+'СЕТ СН'!$I$11+СВЦЭМ!$D$10+'СЕТ СН'!$I$5</f>
        <v>5309.4560634199997</v>
      </c>
      <c r="R128" s="37">
        <f>SUMIFS(СВЦЭМ!$D$34:$D$777,СВЦЭМ!$A$34:$A$777,$A128,СВЦЭМ!$B$34:$B$777,R$119)+'СЕТ СН'!$I$11+СВЦЭМ!$D$10+'СЕТ СН'!$I$5</f>
        <v>5333.5177335899998</v>
      </c>
      <c r="S128" s="37">
        <f>SUMIFS(СВЦЭМ!$D$34:$D$777,СВЦЭМ!$A$34:$A$777,$A128,СВЦЭМ!$B$34:$B$777,S$119)+'СЕТ СН'!$I$11+СВЦЭМ!$D$10+'СЕТ СН'!$I$5</f>
        <v>5372.3196377799995</v>
      </c>
      <c r="T128" s="37">
        <f>SUMIFS(СВЦЭМ!$D$34:$D$777,СВЦЭМ!$A$34:$A$777,$A128,СВЦЭМ!$B$34:$B$777,T$119)+'СЕТ СН'!$I$11+СВЦЭМ!$D$10+'СЕТ СН'!$I$5</f>
        <v>5366.1193259399997</v>
      </c>
      <c r="U128" s="37">
        <f>SUMIFS(СВЦЭМ!$D$34:$D$777,СВЦЭМ!$A$34:$A$777,$A128,СВЦЭМ!$B$34:$B$777,U$119)+'СЕТ СН'!$I$11+СВЦЭМ!$D$10+'СЕТ СН'!$I$5</f>
        <v>5284.2296033499997</v>
      </c>
      <c r="V128" s="37">
        <f>SUMIFS(СВЦЭМ!$D$34:$D$777,СВЦЭМ!$A$34:$A$777,$A128,СВЦЭМ!$B$34:$B$777,V$119)+'СЕТ СН'!$I$11+СВЦЭМ!$D$10+'СЕТ СН'!$I$5</f>
        <v>5279.5389445000001</v>
      </c>
      <c r="W128" s="37">
        <f>SUMIFS(СВЦЭМ!$D$34:$D$777,СВЦЭМ!$A$34:$A$777,$A128,СВЦЭМ!$B$34:$B$777,W$119)+'СЕТ СН'!$I$11+СВЦЭМ!$D$10+'СЕТ СН'!$I$5</f>
        <v>5330.9351921899997</v>
      </c>
      <c r="X128" s="37">
        <f>SUMIFS(СВЦЭМ!$D$34:$D$777,СВЦЭМ!$A$34:$A$777,$A128,СВЦЭМ!$B$34:$B$777,X$119)+'СЕТ СН'!$I$11+СВЦЭМ!$D$10+'СЕТ СН'!$I$5</f>
        <v>5222.2244563799995</v>
      </c>
      <c r="Y128" s="37">
        <f>SUMIFS(СВЦЭМ!$D$34:$D$777,СВЦЭМ!$A$34:$A$777,$A128,СВЦЭМ!$B$34:$B$777,Y$119)+'СЕТ СН'!$I$11+СВЦЭМ!$D$10+'СЕТ СН'!$I$5</f>
        <v>5230.9283112699995</v>
      </c>
    </row>
    <row r="129" spans="1:25" ht="15.75" x14ac:dyDescent="0.2">
      <c r="A129" s="36">
        <f t="shared" si="3"/>
        <v>42592</v>
      </c>
      <c r="B129" s="37">
        <f>SUMIFS(СВЦЭМ!$D$34:$D$777,СВЦЭМ!$A$34:$A$777,$A129,СВЦЭМ!$B$34:$B$777,B$119)+'СЕТ СН'!$I$11+СВЦЭМ!$D$10+'СЕТ СН'!$I$5</f>
        <v>5319.6128977399994</v>
      </c>
      <c r="C129" s="37">
        <f>SUMIFS(СВЦЭМ!$D$34:$D$777,СВЦЭМ!$A$34:$A$777,$A129,СВЦЭМ!$B$34:$B$777,C$119)+'СЕТ СН'!$I$11+СВЦЭМ!$D$10+'СЕТ СН'!$I$5</f>
        <v>5362.8456401399999</v>
      </c>
      <c r="D129" s="37">
        <f>SUMIFS(СВЦЭМ!$D$34:$D$777,СВЦЭМ!$A$34:$A$777,$A129,СВЦЭМ!$B$34:$B$777,D$119)+'СЕТ СН'!$I$11+СВЦЭМ!$D$10+'СЕТ СН'!$I$5</f>
        <v>5388.6762438099995</v>
      </c>
      <c r="E129" s="37">
        <f>SUMIFS(СВЦЭМ!$D$34:$D$777,СВЦЭМ!$A$34:$A$777,$A129,СВЦЭМ!$B$34:$B$777,E$119)+'СЕТ СН'!$I$11+СВЦЭМ!$D$10+'СЕТ СН'!$I$5</f>
        <v>5382.1132745699997</v>
      </c>
      <c r="F129" s="37">
        <f>SUMIFS(СВЦЭМ!$D$34:$D$777,СВЦЭМ!$A$34:$A$777,$A129,СВЦЭМ!$B$34:$B$777,F$119)+'СЕТ СН'!$I$11+СВЦЭМ!$D$10+'СЕТ СН'!$I$5</f>
        <v>5415.0618175199997</v>
      </c>
      <c r="G129" s="37">
        <f>SUMIFS(СВЦЭМ!$D$34:$D$777,СВЦЭМ!$A$34:$A$777,$A129,СВЦЭМ!$B$34:$B$777,G$119)+'СЕТ СН'!$I$11+СВЦЭМ!$D$10+'СЕТ СН'!$I$5</f>
        <v>5392.5269801699997</v>
      </c>
      <c r="H129" s="37">
        <f>SUMIFS(СВЦЭМ!$D$34:$D$777,СВЦЭМ!$A$34:$A$777,$A129,СВЦЭМ!$B$34:$B$777,H$119)+'СЕТ СН'!$I$11+СВЦЭМ!$D$10+'СЕТ СН'!$I$5</f>
        <v>5345.1115686100002</v>
      </c>
      <c r="I129" s="37">
        <f>SUMIFS(СВЦЭМ!$D$34:$D$777,СВЦЭМ!$A$34:$A$777,$A129,СВЦЭМ!$B$34:$B$777,I$119)+'СЕТ СН'!$I$11+СВЦЭМ!$D$10+'СЕТ СН'!$I$5</f>
        <v>5310.1646364099997</v>
      </c>
      <c r="J129" s="37">
        <f>SUMIFS(СВЦЭМ!$D$34:$D$777,СВЦЭМ!$A$34:$A$777,$A129,СВЦЭМ!$B$34:$B$777,J$119)+'СЕТ СН'!$I$11+СВЦЭМ!$D$10+'СЕТ СН'!$I$5</f>
        <v>5226.9476745299999</v>
      </c>
      <c r="K129" s="37">
        <f>SUMIFS(СВЦЭМ!$D$34:$D$777,СВЦЭМ!$A$34:$A$777,$A129,СВЦЭМ!$B$34:$B$777,K$119)+'СЕТ СН'!$I$11+СВЦЭМ!$D$10+'СЕТ СН'!$I$5</f>
        <v>4988.9065312599996</v>
      </c>
      <c r="L129" s="37">
        <f>SUMIFS(СВЦЭМ!$D$34:$D$777,СВЦЭМ!$A$34:$A$777,$A129,СВЦЭМ!$B$34:$B$777,L$119)+'СЕТ СН'!$I$11+СВЦЭМ!$D$10+'СЕТ СН'!$I$5</f>
        <v>5249.8218320199994</v>
      </c>
      <c r="M129" s="37">
        <f>SUMIFS(СВЦЭМ!$D$34:$D$777,СВЦЭМ!$A$34:$A$777,$A129,СВЦЭМ!$B$34:$B$777,M$119)+'СЕТ СН'!$I$11+СВЦЭМ!$D$10+'СЕТ СН'!$I$5</f>
        <v>5329.9971185799996</v>
      </c>
      <c r="N129" s="37">
        <f>SUMIFS(СВЦЭМ!$D$34:$D$777,СВЦЭМ!$A$34:$A$777,$A129,СВЦЭМ!$B$34:$B$777,N$119)+'СЕТ СН'!$I$11+СВЦЭМ!$D$10+'СЕТ СН'!$I$5</f>
        <v>5445.6099059499993</v>
      </c>
      <c r="O129" s="37">
        <f>SUMIFS(СВЦЭМ!$D$34:$D$777,СВЦЭМ!$A$34:$A$777,$A129,СВЦЭМ!$B$34:$B$777,O$119)+'СЕТ СН'!$I$11+СВЦЭМ!$D$10+'СЕТ СН'!$I$5</f>
        <v>5443.0993490700002</v>
      </c>
      <c r="P129" s="37">
        <f>SUMIFS(СВЦЭМ!$D$34:$D$777,СВЦЭМ!$A$34:$A$777,$A129,СВЦЭМ!$B$34:$B$777,P$119)+'СЕТ СН'!$I$11+СВЦЭМ!$D$10+'СЕТ СН'!$I$5</f>
        <v>5495.1389224199993</v>
      </c>
      <c r="Q129" s="37">
        <f>SUMIFS(СВЦЭМ!$D$34:$D$777,СВЦЭМ!$A$34:$A$777,$A129,СВЦЭМ!$B$34:$B$777,Q$119)+'СЕТ СН'!$I$11+СВЦЭМ!$D$10+'СЕТ СН'!$I$5</f>
        <v>5400.7296745099993</v>
      </c>
      <c r="R129" s="37">
        <f>SUMIFS(СВЦЭМ!$D$34:$D$777,СВЦЭМ!$A$34:$A$777,$A129,СВЦЭМ!$B$34:$B$777,R$119)+'СЕТ СН'!$I$11+СВЦЭМ!$D$10+'СЕТ СН'!$I$5</f>
        <v>5314.89738253</v>
      </c>
      <c r="S129" s="37">
        <f>SUMIFS(СВЦЭМ!$D$34:$D$777,СВЦЭМ!$A$34:$A$777,$A129,СВЦЭМ!$B$34:$B$777,S$119)+'СЕТ СН'!$I$11+СВЦЭМ!$D$10+'СЕТ СН'!$I$5</f>
        <v>5426.1063567900001</v>
      </c>
      <c r="T129" s="37">
        <f>SUMIFS(СВЦЭМ!$D$34:$D$777,СВЦЭМ!$A$34:$A$777,$A129,СВЦЭМ!$B$34:$B$777,T$119)+'СЕТ СН'!$I$11+СВЦЭМ!$D$10+'СЕТ СН'!$I$5</f>
        <v>5476.2237782699995</v>
      </c>
      <c r="U129" s="37">
        <f>SUMIFS(СВЦЭМ!$D$34:$D$777,СВЦЭМ!$A$34:$A$777,$A129,СВЦЭМ!$B$34:$B$777,U$119)+'СЕТ СН'!$I$11+СВЦЭМ!$D$10+'СЕТ СН'!$I$5</f>
        <v>5479.6561798900002</v>
      </c>
      <c r="V129" s="37">
        <f>SUMIFS(СВЦЭМ!$D$34:$D$777,СВЦЭМ!$A$34:$A$777,$A129,СВЦЭМ!$B$34:$B$777,V$119)+'СЕТ СН'!$I$11+СВЦЭМ!$D$10+'СЕТ СН'!$I$5</f>
        <v>5596.4906024800002</v>
      </c>
      <c r="W129" s="37">
        <f>SUMIFS(СВЦЭМ!$D$34:$D$777,СВЦЭМ!$A$34:$A$777,$A129,СВЦЭМ!$B$34:$B$777,W$119)+'СЕТ СН'!$I$11+СВЦЭМ!$D$10+'СЕТ СН'!$I$5</f>
        <v>5566.0386997899996</v>
      </c>
      <c r="X129" s="37">
        <f>SUMIFS(СВЦЭМ!$D$34:$D$777,СВЦЭМ!$A$34:$A$777,$A129,СВЦЭМ!$B$34:$B$777,X$119)+'СЕТ СН'!$I$11+СВЦЭМ!$D$10+'СЕТ СН'!$I$5</f>
        <v>5403.6340693900001</v>
      </c>
      <c r="Y129" s="37">
        <f>SUMIFS(СВЦЭМ!$D$34:$D$777,СВЦЭМ!$A$34:$A$777,$A129,СВЦЭМ!$B$34:$B$777,Y$119)+'СЕТ СН'!$I$11+СВЦЭМ!$D$10+'СЕТ СН'!$I$5</f>
        <v>5395.2865879799992</v>
      </c>
    </row>
    <row r="130" spans="1:25" ht="15.75" x14ac:dyDescent="0.2">
      <c r="A130" s="36">
        <f t="shared" si="3"/>
        <v>42593</v>
      </c>
      <c r="B130" s="37">
        <f>SUMIFS(СВЦЭМ!$D$34:$D$777,СВЦЭМ!$A$34:$A$777,$A130,СВЦЭМ!$B$34:$B$777,B$119)+'СЕТ СН'!$I$11+СВЦЭМ!$D$10+'СЕТ СН'!$I$5</f>
        <v>5427.1616458899998</v>
      </c>
      <c r="C130" s="37">
        <f>SUMIFS(СВЦЭМ!$D$34:$D$777,СВЦЭМ!$A$34:$A$777,$A130,СВЦЭМ!$B$34:$B$777,C$119)+'СЕТ СН'!$I$11+СВЦЭМ!$D$10+'СЕТ СН'!$I$5</f>
        <v>5516.3128957600002</v>
      </c>
      <c r="D130" s="37">
        <f>SUMIFS(СВЦЭМ!$D$34:$D$777,СВЦЭМ!$A$34:$A$777,$A130,СВЦЭМ!$B$34:$B$777,D$119)+'СЕТ СН'!$I$11+СВЦЭМ!$D$10+'СЕТ СН'!$I$5</f>
        <v>5577.1678108199994</v>
      </c>
      <c r="E130" s="37">
        <f>SUMIFS(СВЦЭМ!$D$34:$D$777,СВЦЭМ!$A$34:$A$777,$A130,СВЦЭМ!$B$34:$B$777,E$119)+'СЕТ СН'!$I$11+СВЦЭМ!$D$10+'СЕТ СН'!$I$5</f>
        <v>5510.47309331</v>
      </c>
      <c r="F130" s="37">
        <f>SUMIFS(СВЦЭМ!$D$34:$D$777,СВЦЭМ!$A$34:$A$777,$A130,СВЦЭМ!$B$34:$B$777,F$119)+'СЕТ СН'!$I$11+СВЦЭМ!$D$10+'СЕТ СН'!$I$5</f>
        <v>5514.5993193499999</v>
      </c>
      <c r="G130" s="37">
        <f>SUMIFS(СВЦЭМ!$D$34:$D$777,СВЦЭМ!$A$34:$A$777,$A130,СВЦЭМ!$B$34:$B$777,G$119)+'СЕТ СН'!$I$11+СВЦЭМ!$D$10+'СЕТ СН'!$I$5</f>
        <v>5497.4255304399994</v>
      </c>
      <c r="H130" s="37">
        <f>SUMIFS(СВЦЭМ!$D$34:$D$777,СВЦЭМ!$A$34:$A$777,$A130,СВЦЭМ!$B$34:$B$777,H$119)+'СЕТ СН'!$I$11+СВЦЭМ!$D$10+'СЕТ СН'!$I$5</f>
        <v>5471.7434506499994</v>
      </c>
      <c r="I130" s="37">
        <f>SUMIFS(СВЦЭМ!$D$34:$D$777,СВЦЭМ!$A$34:$A$777,$A130,СВЦЭМ!$B$34:$B$777,I$119)+'СЕТ СН'!$I$11+СВЦЭМ!$D$10+'СЕТ СН'!$I$5</f>
        <v>5481.2099999499997</v>
      </c>
      <c r="J130" s="37">
        <f>SUMIFS(СВЦЭМ!$D$34:$D$777,СВЦЭМ!$A$34:$A$777,$A130,СВЦЭМ!$B$34:$B$777,J$119)+'СЕТ СН'!$I$11+СВЦЭМ!$D$10+'СЕТ СН'!$I$5</f>
        <v>5303.3182216899995</v>
      </c>
      <c r="K130" s="37">
        <f>SUMIFS(СВЦЭМ!$D$34:$D$777,СВЦЭМ!$A$34:$A$777,$A130,СВЦЭМ!$B$34:$B$777,K$119)+'СЕТ СН'!$I$11+СВЦЭМ!$D$10+'СЕТ СН'!$I$5</f>
        <v>5307.2225289499993</v>
      </c>
      <c r="L130" s="37">
        <f>SUMIFS(СВЦЭМ!$D$34:$D$777,СВЦЭМ!$A$34:$A$777,$A130,СВЦЭМ!$B$34:$B$777,L$119)+'СЕТ СН'!$I$11+СВЦЭМ!$D$10+'СЕТ СН'!$I$5</f>
        <v>5307.1134442899993</v>
      </c>
      <c r="M130" s="37">
        <f>SUMIFS(СВЦЭМ!$D$34:$D$777,СВЦЭМ!$A$34:$A$777,$A130,СВЦЭМ!$B$34:$B$777,M$119)+'СЕТ СН'!$I$11+СВЦЭМ!$D$10+'СЕТ СН'!$I$5</f>
        <v>5318.44840114</v>
      </c>
      <c r="N130" s="37">
        <f>SUMIFS(СВЦЭМ!$D$34:$D$777,СВЦЭМ!$A$34:$A$777,$A130,СВЦЭМ!$B$34:$B$777,N$119)+'СЕТ СН'!$I$11+СВЦЭМ!$D$10+'СЕТ СН'!$I$5</f>
        <v>5232.2689805399996</v>
      </c>
      <c r="O130" s="37">
        <f>SUMIFS(СВЦЭМ!$D$34:$D$777,СВЦЭМ!$A$34:$A$777,$A130,СВЦЭМ!$B$34:$B$777,O$119)+'СЕТ СН'!$I$11+СВЦЭМ!$D$10+'СЕТ СН'!$I$5</f>
        <v>5248.7028757399994</v>
      </c>
      <c r="P130" s="37">
        <f>SUMIFS(СВЦЭМ!$D$34:$D$777,СВЦЭМ!$A$34:$A$777,$A130,СВЦЭМ!$B$34:$B$777,P$119)+'СЕТ СН'!$I$11+СВЦЭМ!$D$10+'СЕТ СН'!$I$5</f>
        <v>5392.52980484</v>
      </c>
      <c r="Q130" s="37">
        <f>SUMIFS(СВЦЭМ!$D$34:$D$777,СВЦЭМ!$A$34:$A$777,$A130,СВЦЭМ!$B$34:$B$777,Q$119)+'СЕТ СН'!$I$11+СВЦЭМ!$D$10+'СЕТ СН'!$I$5</f>
        <v>5347.0939039299992</v>
      </c>
      <c r="R130" s="37">
        <f>SUMIFS(СВЦЭМ!$D$34:$D$777,СВЦЭМ!$A$34:$A$777,$A130,СВЦЭМ!$B$34:$B$777,R$119)+'СЕТ СН'!$I$11+СВЦЭМ!$D$10+'СЕТ СН'!$I$5</f>
        <v>6065.4123669299997</v>
      </c>
      <c r="S130" s="37">
        <f>SUMIFS(СВЦЭМ!$D$34:$D$777,СВЦЭМ!$A$34:$A$777,$A130,СВЦЭМ!$B$34:$B$777,S$119)+'СЕТ СН'!$I$11+СВЦЭМ!$D$10+'СЕТ СН'!$I$5</f>
        <v>5464.9605867599994</v>
      </c>
      <c r="T130" s="37">
        <f>SUMIFS(СВЦЭМ!$D$34:$D$777,СВЦЭМ!$A$34:$A$777,$A130,СВЦЭМ!$B$34:$B$777,T$119)+'СЕТ СН'!$I$11+СВЦЭМ!$D$10+'СЕТ СН'!$I$5</f>
        <v>5445.9453424499998</v>
      </c>
      <c r="U130" s="37">
        <f>SUMIFS(СВЦЭМ!$D$34:$D$777,СВЦЭМ!$A$34:$A$777,$A130,СВЦЭМ!$B$34:$B$777,U$119)+'СЕТ СН'!$I$11+СВЦЭМ!$D$10+'СЕТ СН'!$I$5</f>
        <v>5362.4188626699997</v>
      </c>
      <c r="V130" s="37">
        <f>SUMIFS(СВЦЭМ!$D$34:$D$777,СВЦЭМ!$A$34:$A$777,$A130,СВЦЭМ!$B$34:$B$777,V$119)+'СЕТ СН'!$I$11+СВЦЭМ!$D$10+'СЕТ СН'!$I$5</f>
        <v>5377.2427840299997</v>
      </c>
      <c r="W130" s="37">
        <f>SUMIFS(СВЦЭМ!$D$34:$D$777,СВЦЭМ!$A$34:$A$777,$A130,СВЦЭМ!$B$34:$B$777,W$119)+'СЕТ СН'!$I$11+СВЦЭМ!$D$10+'СЕТ СН'!$I$5</f>
        <v>5375.7316863899996</v>
      </c>
      <c r="X130" s="37">
        <f>SUMIFS(СВЦЭМ!$D$34:$D$777,СВЦЭМ!$A$34:$A$777,$A130,СВЦЭМ!$B$34:$B$777,X$119)+'СЕТ СН'!$I$11+СВЦЭМ!$D$10+'СЕТ СН'!$I$5</f>
        <v>5303.80520867</v>
      </c>
      <c r="Y130" s="37">
        <f>SUMIFS(СВЦЭМ!$D$34:$D$777,СВЦЭМ!$A$34:$A$777,$A130,СВЦЭМ!$B$34:$B$777,Y$119)+'СЕТ СН'!$I$11+СВЦЭМ!$D$10+'СЕТ СН'!$I$5</f>
        <v>5360.6088603199996</v>
      </c>
    </row>
    <row r="131" spans="1:25" ht="15.75" x14ac:dyDescent="0.2">
      <c r="A131" s="36">
        <f t="shared" si="3"/>
        <v>42594</v>
      </c>
      <c r="B131" s="37">
        <f>SUMIFS(СВЦЭМ!$D$34:$D$777,СВЦЭМ!$A$34:$A$777,$A131,СВЦЭМ!$B$34:$B$777,B$119)+'СЕТ СН'!$I$11+СВЦЭМ!$D$10+'СЕТ СН'!$I$5</f>
        <v>5481.6649812699998</v>
      </c>
      <c r="C131" s="37">
        <f>SUMIFS(СВЦЭМ!$D$34:$D$777,СВЦЭМ!$A$34:$A$777,$A131,СВЦЭМ!$B$34:$B$777,C$119)+'СЕТ СН'!$I$11+СВЦЭМ!$D$10+'СЕТ СН'!$I$5</f>
        <v>5574.7388595399998</v>
      </c>
      <c r="D131" s="37">
        <f>SUMIFS(СВЦЭМ!$D$34:$D$777,СВЦЭМ!$A$34:$A$777,$A131,СВЦЭМ!$B$34:$B$777,D$119)+'СЕТ СН'!$I$11+СВЦЭМ!$D$10+'СЕТ СН'!$I$5</f>
        <v>5550.1548964799995</v>
      </c>
      <c r="E131" s="37">
        <f>SUMIFS(СВЦЭМ!$D$34:$D$777,СВЦЭМ!$A$34:$A$777,$A131,СВЦЭМ!$B$34:$B$777,E$119)+'СЕТ СН'!$I$11+СВЦЭМ!$D$10+'СЕТ СН'!$I$5</f>
        <v>5571.1104840799999</v>
      </c>
      <c r="F131" s="37">
        <f>SUMIFS(СВЦЭМ!$D$34:$D$777,СВЦЭМ!$A$34:$A$777,$A131,СВЦЭМ!$B$34:$B$777,F$119)+'СЕТ СН'!$I$11+СВЦЭМ!$D$10+'СЕТ СН'!$I$5</f>
        <v>5555.4505406699991</v>
      </c>
      <c r="G131" s="37">
        <f>SUMIFS(СВЦЭМ!$D$34:$D$777,СВЦЭМ!$A$34:$A$777,$A131,СВЦЭМ!$B$34:$B$777,G$119)+'СЕТ СН'!$I$11+СВЦЭМ!$D$10+'СЕТ СН'!$I$5</f>
        <v>5540.8326946399993</v>
      </c>
      <c r="H131" s="37">
        <f>SUMIFS(СВЦЭМ!$D$34:$D$777,СВЦЭМ!$A$34:$A$777,$A131,СВЦЭМ!$B$34:$B$777,H$119)+'СЕТ СН'!$I$11+СВЦЭМ!$D$10+'СЕТ СН'!$I$5</f>
        <v>5511.9613882100002</v>
      </c>
      <c r="I131" s="37">
        <f>SUMIFS(СВЦЭМ!$D$34:$D$777,СВЦЭМ!$A$34:$A$777,$A131,СВЦЭМ!$B$34:$B$777,I$119)+'СЕТ СН'!$I$11+СВЦЭМ!$D$10+'СЕТ СН'!$I$5</f>
        <v>5495.6473072999997</v>
      </c>
      <c r="J131" s="37">
        <f>SUMIFS(СВЦЭМ!$D$34:$D$777,СВЦЭМ!$A$34:$A$777,$A131,СВЦЭМ!$B$34:$B$777,J$119)+'СЕТ СН'!$I$11+СВЦЭМ!$D$10+'СЕТ СН'!$I$5</f>
        <v>5423.5015726599995</v>
      </c>
      <c r="K131" s="37">
        <f>SUMIFS(СВЦЭМ!$D$34:$D$777,СВЦЭМ!$A$34:$A$777,$A131,СВЦЭМ!$B$34:$B$777,K$119)+'СЕТ СН'!$I$11+СВЦЭМ!$D$10+'СЕТ СН'!$I$5</f>
        <v>5322.5446415400002</v>
      </c>
      <c r="L131" s="37">
        <f>SUMIFS(СВЦЭМ!$D$34:$D$777,СВЦЭМ!$A$34:$A$777,$A131,СВЦЭМ!$B$34:$B$777,L$119)+'СЕТ СН'!$I$11+СВЦЭМ!$D$10+'СЕТ СН'!$I$5</f>
        <v>5266.0332688799999</v>
      </c>
      <c r="M131" s="37">
        <f>SUMIFS(СВЦЭМ!$D$34:$D$777,СВЦЭМ!$A$34:$A$777,$A131,СВЦЭМ!$B$34:$B$777,M$119)+'СЕТ СН'!$I$11+СВЦЭМ!$D$10+'СЕТ СН'!$I$5</f>
        <v>5332.5560491899996</v>
      </c>
      <c r="N131" s="37">
        <f>SUMIFS(СВЦЭМ!$D$34:$D$777,СВЦЭМ!$A$34:$A$777,$A131,СВЦЭМ!$B$34:$B$777,N$119)+'СЕТ СН'!$I$11+СВЦЭМ!$D$10+'СЕТ СН'!$I$5</f>
        <v>5253.3361886999992</v>
      </c>
      <c r="O131" s="37">
        <f>SUMIFS(СВЦЭМ!$D$34:$D$777,СВЦЭМ!$A$34:$A$777,$A131,СВЦЭМ!$B$34:$B$777,O$119)+'СЕТ СН'!$I$11+СВЦЭМ!$D$10+'СЕТ СН'!$I$5</f>
        <v>5315.4756316599996</v>
      </c>
      <c r="P131" s="37">
        <f>SUMIFS(СВЦЭМ!$D$34:$D$777,СВЦЭМ!$A$34:$A$777,$A131,СВЦЭМ!$B$34:$B$777,P$119)+'СЕТ СН'!$I$11+СВЦЭМ!$D$10+'СЕТ СН'!$I$5</f>
        <v>5280.66404693</v>
      </c>
      <c r="Q131" s="37">
        <f>SUMIFS(СВЦЭМ!$D$34:$D$777,СВЦЭМ!$A$34:$A$777,$A131,СВЦЭМ!$B$34:$B$777,Q$119)+'СЕТ СН'!$I$11+СВЦЭМ!$D$10+'СЕТ СН'!$I$5</f>
        <v>5273.3133137199993</v>
      </c>
      <c r="R131" s="37">
        <f>SUMIFS(СВЦЭМ!$D$34:$D$777,СВЦЭМ!$A$34:$A$777,$A131,СВЦЭМ!$B$34:$B$777,R$119)+'СЕТ СН'!$I$11+СВЦЭМ!$D$10+'СЕТ СН'!$I$5</f>
        <v>5261.8656066799995</v>
      </c>
      <c r="S131" s="37">
        <f>SUMIFS(СВЦЭМ!$D$34:$D$777,СВЦЭМ!$A$34:$A$777,$A131,СВЦЭМ!$B$34:$B$777,S$119)+'СЕТ СН'!$I$11+СВЦЭМ!$D$10+'СЕТ СН'!$I$5</f>
        <v>5277.0556672699995</v>
      </c>
      <c r="T131" s="37">
        <f>SUMIFS(СВЦЭМ!$D$34:$D$777,СВЦЭМ!$A$34:$A$777,$A131,СВЦЭМ!$B$34:$B$777,T$119)+'СЕТ СН'!$I$11+СВЦЭМ!$D$10+'СЕТ СН'!$I$5</f>
        <v>5251.1640108299998</v>
      </c>
      <c r="U131" s="37">
        <f>SUMIFS(СВЦЭМ!$D$34:$D$777,СВЦЭМ!$A$34:$A$777,$A131,СВЦЭМ!$B$34:$B$777,U$119)+'СЕТ СН'!$I$11+СВЦЭМ!$D$10+'СЕТ СН'!$I$5</f>
        <v>5180.2006678899997</v>
      </c>
      <c r="V131" s="37">
        <f>SUMIFS(СВЦЭМ!$D$34:$D$777,СВЦЭМ!$A$34:$A$777,$A131,СВЦЭМ!$B$34:$B$777,V$119)+'СЕТ СН'!$I$11+СВЦЭМ!$D$10+'СЕТ СН'!$I$5</f>
        <v>5201.82116245</v>
      </c>
      <c r="W131" s="37">
        <f>SUMIFS(СВЦЭМ!$D$34:$D$777,СВЦЭМ!$A$34:$A$777,$A131,СВЦЭМ!$B$34:$B$777,W$119)+'СЕТ СН'!$I$11+СВЦЭМ!$D$10+'СЕТ СН'!$I$5</f>
        <v>5248.6699288399996</v>
      </c>
      <c r="X131" s="37">
        <f>SUMIFS(СВЦЭМ!$D$34:$D$777,СВЦЭМ!$A$34:$A$777,$A131,СВЦЭМ!$B$34:$B$777,X$119)+'СЕТ СН'!$I$11+СВЦЭМ!$D$10+'СЕТ СН'!$I$5</f>
        <v>5220.9512698999997</v>
      </c>
      <c r="Y131" s="37">
        <f>SUMIFS(СВЦЭМ!$D$34:$D$777,СВЦЭМ!$A$34:$A$777,$A131,СВЦЭМ!$B$34:$B$777,Y$119)+'СЕТ СН'!$I$11+СВЦЭМ!$D$10+'СЕТ СН'!$I$5</f>
        <v>5253.5387357199997</v>
      </c>
    </row>
    <row r="132" spans="1:25" ht="15.75" x14ac:dyDescent="0.2">
      <c r="A132" s="36">
        <f t="shared" si="3"/>
        <v>42595</v>
      </c>
      <c r="B132" s="37">
        <f>SUMIFS(СВЦЭМ!$D$34:$D$777,СВЦЭМ!$A$34:$A$777,$A132,СВЦЭМ!$B$34:$B$777,B$119)+'СЕТ СН'!$I$11+СВЦЭМ!$D$10+'СЕТ СН'!$I$5</f>
        <v>5318.8374931999997</v>
      </c>
      <c r="C132" s="37">
        <f>SUMIFS(СВЦЭМ!$D$34:$D$777,СВЦЭМ!$A$34:$A$777,$A132,СВЦЭМ!$B$34:$B$777,C$119)+'СЕТ СН'!$I$11+СВЦЭМ!$D$10+'СЕТ СН'!$I$5</f>
        <v>5369.3136471899998</v>
      </c>
      <c r="D132" s="37">
        <f>SUMIFS(СВЦЭМ!$D$34:$D$777,СВЦЭМ!$A$34:$A$777,$A132,СВЦЭМ!$B$34:$B$777,D$119)+'СЕТ СН'!$I$11+СВЦЭМ!$D$10+'СЕТ СН'!$I$5</f>
        <v>5409.9800784199997</v>
      </c>
      <c r="E132" s="37">
        <f>SUMIFS(СВЦЭМ!$D$34:$D$777,СВЦЭМ!$A$34:$A$777,$A132,СВЦЭМ!$B$34:$B$777,E$119)+'СЕТ СН'!$I$11+СВЦЭМ!$D$10+'СЕТ СН'!$I$5</f>
        <v>5457.2720344899999</v>
      </c>
      <c r="F132" s="37">
        <f>SUMIFS(СВЦЭМ!$D$34:$D$777,СВЦЭМ!$A$34:$A$777,$A132,СВЦЭМ!$B$34:$B$777,F$119)+'СЕТ СН'!$I$11+СВЦЭМ!$D$10+'СЕТ СН'!$I$5</f>
        <v>5464.1845282199993</v>
      </c>
      <c r="G132" s="37">
        <f>SUMIFS(СВЦЭМ!$D$34:$D$777,СВЦЭМ!$A$34:$A$777,$A132,СВЦЭМ!$B$34:$B$777,G$119)+'СЕТ СН'!$I$11+СВЦЭМ!$D$10+'СЕТ СН'!$I$5</f>
        <v>5487.7388062399996</v>
      </c>
      <c r="H132" s="37">
        <f>SUMIFS(СВЦЭМ!$D$34:$D$777,СВЦЭМ!$A$34:$A$777,$A132,СВЦЭМ!$B$34:$B$777,H$119)+'СЕТ СН'!$I$11+СВЦЭМ!$D$10+'СЕТ СН'!$I$5</f>
        <v>5446.3196632799991</v>
      </c>
      <c r="I132" s="37">
        <f>SUMIFS(СВЦЭМ!$D$34:$D$777,СВЦЭМ!$A$34:$A$777,$A132,СВЦЭМ!$B$34:$B$777,I$119)+'СЕТ СН'!$I$11+СВЦЭМ!$D$10+'СЕТ СН'!$I$5</f>
        <v>5421.0691637499995</v>
      </c>
      <c r="J132" s="37">
        <f>SUMIFS(СВЦЭМ!$D$34:$D$777,СВЦЭМ!$A$34:$A$777,$A132,СВЦЭМ!$B$34:$B$777,J$119)+'СЕТ СН'!$I$11+СВЦЭМ!$D$10+'СЕТ СН'!$I$5</f>
        <v>5334.8786814399991</v>
      </c>
      <c r="K132" s="37">
        <f>SUMIFS(СВЦЭМ!$D$34:$D$777,СВЦЭМ!$A$34:$A$777,$A132,СВЦЭМ!$B$34:$B$777,K$119)+'СЕТ СН'!$I$11+СВЦЭМ!$D$10+'СЕТ СН'!$I$5</f>
        <v>5283.6418079099994</v>
      </c>
      <c r="L132" s="37">
        <f>SUMIFS(СВЦЭМ!$D$34:$D$777,СВЦЭМ!$A$34:$A$777,$A132,СВЦЭМ!$B$34:$B$777,L$119)+'СЕТ СН'!$I$11+СВЦЭМ!$D$10+'СЕТ СН'!$I$5</f>
        <v>5285.1553660599993</v>
      </c>
      <c r="M132" s="37">
        <f>SUMIFS(СВЦЭМ!$D$34:$D$777,СВЦЭМ!$A$34:$A$777,$A132,СВЦЭМ!$B$34:$B$777,M$119)+'СЕТ СН'!$I$11+СВЦЭМ!$D$10+'СЕТ СН'!$I$5</f>
        <v>5272.0536443299998</v>
      </c>
      <c r="N132" s="37">
        <f>SUMIFS(СВЦЭМ!$D$34:$D$777,СВЦЭМ!$A$34:$A$777,$A132,СВЦЭМ!$B$34:$B$777,N$119)+'СЕТ СН'!$I$11+СВЦЭМ!$D$10+'СЕТ СН'!$I$5</f>
        <v>5251.1453152399999</v>
      </c>
      <c r="O132" s="37">
        <f>SUMIFS(СВЦЭМ!$D$34:$D$777,СВЦЭМ!$A$34:$A$777,$A132,СВЦЭМ!$B$34:$B$777,O$119)+'СЕТ СН'!$I$11+СВЦЭМ!$D$10+'СЕТ СН'!$I$5</f>
        <v>5257.4140009899993</v>
      </c>
      <c r="P132" s="37">
        <f>SUMIFS(СВЦЭМ!$D$34:$D$777,СВЦЭМ!$A$34:$A$777,$A132,СВЦЭМ!$B$34:$B$777,P$119)+'СЕТ СН'!$I$11+СВЦЭМ!$D$10+'СЕТ СН'!$I$5</f>
        <v>5236.7960760599999</v>
      </c>
      <c r="Q132" s="37">
        <f>SUMIFS(СВЦЭМ!$D$34:$D$777,СВЦЭМ!$A$34:$A$777,$A132,СВЦЭМ!$B$34:$B$777,Q$119)+'СЕТ СН'!$I$11+СВЦЭМ!$D$10+'СЕТ СН'!$I$5</f>
        <v>5253.7945239599994</v>
      </c>
      <c r="R132" s="37">
        <f>SUMIFS(СВЦЭМ!$D$34:$D$777,СВЦЭМ!$A$34:$A$777,$A132,СВЦЭМ!$B$34:$B$777,R$119)+'СЕТ СН'!$I$11+СВЦЭМ!$D$10+'СЕТ СН'!$I$5</f>
        <v>5251.3498521799993</v>
      </c>
      <c r="S132" s="37">
        <f>SUMIFS(СВЦЭМ!$D$34:$D$777,СВЦЭМ!$A$34:$A$777,$A132,СВЦЭМ!$B$34:$B$777,S$119)+'СЕТ СН'!$I$11+СВЦЭМ!$D$10+'СЕТ СН'!$I$5</f>
        <v>5253.1719174</v>
      </c>
      <c r="T132" s="37">
        <f>SUMIFS(СВЦЭМ!$D$34:$D$777,СВЦЭМ!$A$34:$A$777,$A132,СВЦЭМ!$B$34:$B$777,T$119)+'СЕТ СН'!$I$11+СВЦЭМ!$D$10+'СЕТ СН'!$I$5</f>
        <v>5234.6460258999996</v>
      </c>
      <c r="U132" s="37">
        <f>SUMIFS(СВЦЭМ!$D$34:$D$777,СВЦЭМ!$A$34:$A$777,$A132,СВЦЭМ!$B$34:$B$777,U$119)+'СЕТ СН'!$I$11+СВЦЭМ!$D$10+'СЕТ СН'!$I$5</f>
        <v>5252.2204923599993</v>
      </c>
      <c r="V132" s="37">
        <f>SUMIFS(СВЦЭМ!$D$34:$D$777,СВЦЭМ!$A$34:$A$777,$A132,СВЦЭМ!$B$34:$B$777,V$119)+'СЕТ СН'!$I$11+СВЦЭМ!$D$10+'СЕТ СН'!$I$5</f>
        <v>5278.7123621399996</v>
      </c>
      <c r="W132" s="37">
        <f>SUMIFS(СВЦЭМ!$D$34:$D$777,СВЦЭМ!$A$34:$A$777,$A132,СВЦЭМ!$B$34:$B$777,W$119)+'СЕТ СН'!$I$11+СВЦЭМ!$D$10+'СЕТ СН'!$I$5</f>
        <v>5284.3321093199993</v>
      </c>
      <c r="X132" s="37">
        <f>SUMIFS(СВЦЭМ!$D$34:$D$777,СВЦЭМ!$A$34:$A$777,$A132,СВЦЭМ!$B$34:$B$777,X$119)+'СЕТ СН'!$I$11+СВЦЭМ!$D$10+'СЕТ СН'!$I$5</f>
        <v>5217.5289147099993</v>
      </c>
      <c r="Y132" s="37">
        <f>SUMIFS(СВЦЭМ!$D$34:$D$777,СВЦЭМ!$A$34:$A$777,$A132,СВЦЭМ!$B$34:$B$777,Y$119)+'СЕТ СН'!$I$11+СВЦЭМ!$D$10+'СЕТ СН'!$I$5</f>
        <v>5266.1556682399996</v>
      </c>
    </row>
    <row r="133" spans="1:25" ht="15.75" x14ac:dyDescent="0.2">
      <c r="A133" s="36">
        <f t="shared" si="3"/>
        <v>42596</v>
      </c>
      <c r="B133" s="37">
        <f>SUMIFS(СВЦЭМ!$D$34:$D$777,СВЦЭМ!$A$34:$A$777,$A133,СВЦЭМ!$B$34:$B$777,B$119)+'СЕТ СН'!$I$11+СВЦЭМ!$D$10+'СЕТ СН'!$I$5</f>
        <v>5355.1097287299999</v>
      </c>
      <c r="C133" s="37">
        <f>SUMIFS(СВЦЭМ!$D$34:$D$777,СВЦЭМ!$A$34:$A$777,$A133,СВЦЭМ!$B$34:$B$777,C$119)+'СЕТ СН'!$I$11+СВЦЭМ!$D$10+'СЕТ СН'!$I$5</f>
        <v>5414.1992383399993</v>
      </c>
      <c r="D133" s="37">
        <f>SUMIFS(СВЦЭМ!$D$34:$D$777,СВЦЭМ!$A$34:$A$777,$A133,СВЦЭМ!$B$34:$B$777,D$119)+'СЕТ СН'!$I$11+СВЦЭМ!$D$10+'СЕТ СН'!$I$5</f>
        <v>5438.9259417499998</v>
      </c>
      <c r="E133" s="37">
        <f>SUMIFS(СВЦЭМ!$D$34:$D$777,СВЦЭМ!$A$34:$A$777,$A133,СВЦЭМ!$B$34:$B$777,E$119)+'СЕТ СН'!$I$11+СВЦЭМ!$D$10+'СЕТ СН'!$I$5</f>
        <v>5456.0436457099995</v>
      </c>
      <c r="F133" s="37">
        <f>SUMIFS(СВЦЭМ!$D$34:$D$777,СВЦЭМ!$A$34:$A$777,$A133,СВЦЭМ!$B$34:$B$777,F$119)+'СЕТ СН'!$I$11+СВЦЭМ!$D$10+'СЕТ СН'!$I$5</f>
        <v>5463.6778274799999</v>
      </c>
      <c r="G133" s="37">
        <f>SUMIFS(СВЦЭМ!$D$34:$D$777,СВЦЭМ!$A$34:$A$777,$A133,СВЦЭМ!$B$34:$B$777,G$119)+'СЕТ СН'!$I$11+СВЦЭМ!$D$10+'СЕТ СН'!$I$5</f>
        <v>5462.3274873999999</v>
      </c>
      <c r="H133" s="37">
        <f>SUMIFS(СВЦЭМ!$D$34:$D$777,СВЦЭМ!$A$34:$A$777,$A133,СВЦЭМ!$B$34:$B$777,H$119)+'СЕТ СН'!$I$11+СВЦЭМ!$D$10+'СЕТ СН'!$I$5</f>
        <v>5435.0205282199995</v>
      </c>
      <c r="I133" s="37">
        <f>SUMIFS(СВЦЭМ!$D$34:$D$777,СВЦЭМ!$A$34:$A$777,$A133,СВЦЭМ!$B$34:$B$777,I$119)+'СЕТ СН'!$I$11+СВЦЭМ!$D$10+'СЕТ СН'!$I$5</f>
        <v>5428.4692494800001</v>
      </c>
      <c r="J133" s="37">
        <f>SUMIFS(СВЦЭМ!$D$34:$D$777,СВЦЭМ!$A$34:$A$777,$A133,СВЦЭМ!$B$34:$B$777,J$119)+'СЕТ СН'!$I$11+СВЦЭМ!$D$10+'СЕТ СН'!$I$5</f>
        <v>5357.7484848599997</v>
      </c>
      <c r="K133" s="37">
        <f>SUMIFS(СВЦЭМ!$D$34:$D$777,СВЦЭМ!$A$34:$A$777,$A133,СВЦЭМ!$B$34:$B$777,K$119)+'СЕТ СН'!$I$11+СВЦЭМ!$D$10+'СЕТ СН'!$I$5</f>
        <v>5260.4804488599993</v>
      </c>
      <c r="L133" s="37">
        <f>SUMIFS(СВЦЭМ!$D$34:$D$777,СВЦЭМ!$A$34:$A$777,$A133,СВЦЭМ!$B$34:$B$777,L$119)+'СЕТ СН'!$I$11+СВЦЭМ!$D$10+'СЕТ СН'!$I$5</f>
        <v>5294.9275997099994</v>
      </c>
      <c r="M133" s="37">
        <f>SUMIFS(СВЦЭМ!$D$34:$D$777,СВЦЭМ!$A$34:$A$777,$A133,СВЦЭМ!$B$34:$B$777,M$119)+'СЕТ СН'!$I$11+СВЦЭМ!$D$10+'СЕТ СН'!$I$5</f>
        <v>5366.61688331</v>
      </c>
      <c r="N133" s="37">
        <f>SUMIFS(СВЦЭМ!$D$34:$D$777,СВЦЭМ!$A$34:$A$777,$A133,СВЦЭМ!$B$34:$B$777,N$119)+'СЕТ СН'!$I$11+СВЦЭМ!$D$10+'СЕТ СН'!$I$5</f>
        <v>5397.4431666499995</v>
      </c>
      <c r="O133" s="37">
        <f>SUMIFS(СВЦЭМ!$D$34:$D$777,СВЦЭМ!$A$34:$A$777,$A133,СВЦЭМ!$B$34:$B$777,O$119)+'СЕТ СН'!$I$11+СВЦЭМ!$D$10+'СЕТ СН'!$I$5</f>
        <v>5549.5542507099999</v>
      </c>
      <c r="P133" s="37">
        <f>SUMIFS(СВЦЭМ!$D$34:$D$777,СВЦЭМ!$A$34:$A$777,$A133,СВЦЭМ!$B$34:$B$777,P$119)+'СЕТ СН'!$I$11+СВЦЭМ!$D$10+'СЕТ СН'!$I$5</f>
        <v>5386.4247243499995</v>
      </c>
      <c r="Q133" s="37">
        <f>SUMIFS(СВЦЭМ!$D$34:$D$777,СВЦЭМ!$A$34:$A$777,$A133,СВЦЭМ!$B$34:$B$777,Q$119)+'СЕТ СН'!$I$11+СВЦЭМ!$D$10+'СЕТ СН'!$I$5</f>
        <v>5359.1920050499994</v>
      </c>
      <c r="R133" s="37">
        <f>SUMIFS(СВЦЭМ!$D$34:$D$777,СВЦЭМ!$A$34:$A$777,$A133,СВЦЭМ!$B$34:$B$777,R$119)+'СЕТ СН'!$I$11+СВЦЭМ!$D$10+'СЕТ СН'!$I$5</f>
        <v>5340.1514208699991</v>
      </c>
      <c r="S133" s="37">
        <f>SUMIFS(СВЦЭМ!$D$34:$D$777,СВЦЭМ!$A$34:$A$777,$A133,СВЦЭМ!$B$34:$B$777,S$119)+'СЕТ СН'!$I$11+СВЦЭМ!$D$10+'СЕТ СН'!$I$5</f>
        <v>5371.3863285299994</v>
      </c>
      <c r="T133" s="37">
        <f>SUMIFS(СВЦЭМ!$D$34:$D$777,СВЦЭМ!$A$34:$A$777,$A133,СВЦЭМ!$B$34:$B$777,T$119)+'СЕТ СН'!$I$11+СВЦЭМ!$D$10+'СЕТ СН'!$I$5</f>
        <v>5359.7737164599994</v>
      </c>
      <c r="U133" s="37">
        <f>SUMIFS(СВЦЭМ!$D$34:$D$777,СВЦЭМ!$A$34:$A$777,$A133,СВЦЭМ!$B$34:$B$777,U$119)+'СЕТ СН'!$I$11+СВЦЭМ!$D$10+'СЕТ СН'!$I$5</f>
        <v>5361.1100006399993</v>
      </c>
      <c r="V133" s="37">
        <f>SUMIFS(СВЦЭМ!$D$34:$D$777,СВЦЭМ!$A$34:$A$777,$A133,СВЦЭМ!$B$34:$B$777,V$119)+'СЕТ СН'!$I$11+СВЦЭМ!$D$10+'СЕТ СН'!$I$5</f>
        <v>5328.8072001299997</v>
      </c>
      <c r="W133" s="37">
        <f>SUMIFS(СВЦЭМ!$D$34:$D$777,СВЦЭМ!$A$34:$A$777,$A133,СВЦЭМ!$B$34:$B$777,W$119)+'СЕТ СН'!$I$11+СВЦЭМ!$D$10+'СЕТ СН'!$I$5</f>
        <v>5284.8852142699998</v>
      </c>
      <c r="X133" s="37">
        <f>SUMIFS(СВЦЭМ!$D$34:$D$777,СВЦЭМ!$A$34:$A$777,$A133,СВЦЭМ!$B$34:$B$777,X$119)+'СЕТ СН'!$I$11+СВЦЭМ!$D$10+'СЕТ СН'!$I$5</f>
        <v>5268.9657619499994</v>
      </c>
      <c r="Y133" s="37">
        <f>SUMIFS(СВЦЭМ!$D$34:$D$777,СВЦЭМ!$A$34:$A$777,$A133,СВЦЭМ!$B$34:$B$777,Y$119)+'СЕТ СН'!$I$11+СВЦЭМ!$D$10+'СЕТ СН'!$I$5</f>
        <v>5369.8736423299997</v>
      </c>
    </row>
    <row r="134" spans="1:25" ht="15.75" x14ac:dyDescent="0.2">
      <c r="A134" s="36">
        <f t="shared" si="3"/>
        <v>42597</v>
      </c>
      <c r="B134" s="37">
        <f>SUMIFS(СВЦЭМ!$D$34:$D$777,СВЦЭМ!$A$34:$A$777,$A134,СВЦЭМ!$B$34:$B$777,B$119)+'СЕТ СН'!$I$11+СВЦЭМ!$D$10+'СЕТ СН'!$I$5</f>
        <v>5417.2652046200001</v>
      </c>
      <c r="C134" s="37">
        <f>SUMIFS(СВЦЭМ!$D$34:$D$777,СВЦЭМ!$A$34:$A$777,$A134,СВЦЭМ!$B$34:$B$777,C$119)+'СЕТ СН'!$I$11+СВЦЭМ!$D$10+'СЕТ СН'!$I$5</f>
        <v>5478.6447172799999</v>
      </c>
      <c r="D134" s="37">
        <f>SUMIFS(СВЦЭМ!$D$34:$D$777,СВЦЭМ!$A$34:$A$777,$A134,СВЦЭМ!$B$34:$B$777,D$119)+'СЕТ СН'!$I$11+СВЦЭМ!$D$10+'СЕТ СН'!$I$5</f>
        <v>5585.5463675699993</v>
      </c>
      <c r="E134" s="37">
        <f>SUMIFS(СВЦЭМ!$D$34:$D$777,СВЦЭМ!$A$34:$A$777,$A134,СВЦЭМ!$B$34:$B$777,E$119)+'СЕТ СН'!$I$11+СВЦЭМ!$D$10+'СЕТ СН'!$I$5</f>
        <v>5575.7606590099995</v>
      </c>
      <c r="F134" s="37">
        <f>SUMIFS(СВЦЭМ!$D$34:$D$777,СВЦЭМ!$A$34:$A$777,$A134,СВЦЭМ!$B$34:$B$777,F$119)+'СЕТ СН'!$I$11+СВЦЭМ!$D$10+'СЕТ СН'!$I$5</f>
        <v>5499.3619267199992</v>
      </c>
      <c r="G134" s="37">
        <f>SUMIFS(СВЦЭМ!$D$34:$D$777,СВЦЭМ!$A$34:$A$777,$A134,СВЦЭМ!$B$34:$B$777,G$119)+'СЕТ СН'!$I$11+СВЦЭМ!$D$10+'СЕТ СН'!$I$5</f>
        <v>5484.8660705799994</v>
      </c>
      <c r="H134" s="37">
        <f>SUMIFS(СВЦЭМ!$D$34:$D$777,СВЦЭМ!$A$34:$A$777,$A134,СВЦЭМ!$B$34:$B$777,H$119)+'СЕТ СН'!$I$11+СВЦЭМ!$D$10+'СЕТ СН'!$I$5</f>
        <v>5478.1205793499994</v>
      </c>
      <c r="I134" s="37">
        <f>SUMIFS(СВЦЭМ!$D$34:$D$777,СВЦЭМ!$A$34:$A$777,$A134,СВЦЭМ!$B$34:$B$777,I$119)+'СЕТ СН'!$I$11+СВЦЭМ!$D$10+'СЕТ СН'!$I$5</f>
        <v>5477.1044834999993</v>
      </c>
      <c r="J134" s="37">
        <f>SUMIFS(СВЦЭМ!$D$34:$D$777,СВЦЭМ!$A$34:$A$777,$A134,СВЦЭМ!$B$34:$B$777,J$119)+'СЕТ СН'!$I$11+СВЦЭМ!$D$10+'СЕТ СН'!$I$5</f>
        <v>5370.8016447999998</v>
      </c>
      <c r="K134" s="37">
        <f>SUMIFS(СВЦЭМ!$D$34:$D$777,СВЦЭМ!$A$34:$A$777,$A134,СВЦЭМ!$B$34:$B$777,K$119)+'СЕТ СН'!$I$11+СВЦЭМ!$D$10+'СЕТ СН'!$I$5</f>
        <v>5209.2000905099994</v>
      </c>
      <c r="L134" s="37">
        <f>SUMIFS(СВЦЭМ!$D$34:$D$777,СВЦЭМ!$A$34:$A$777,$A134,СВЦЭМ!$B$34:$B$777,L$119)+'СЕТ СН'!$I$11+СВЦЭМ!$D$10+'СЕТ СН'!$I$5</f>
        <v>5209.7387885199996</v>
      </c>
      <c r="M134" s="37">
        <f>SUMIFS(СВЦЭМ!$D$34:$D$777,СВЦЭМ!$A$34:$A$777,$A134,СВЦЭМ!$B$34:$B$777,M$119)+'СЕТ СН'!$I$11+СВЦЭМ!$D$10+'СЕТ СН'!$I$5</f>
        <v>5155.9340859599997</v>
      </c>
      <c r="N134" s="37">
        <f>SUMIFS(СВЦЭМ!$D$34:$D$777,СВЦЭМ!$A$34:$A$777,$A134,СВЦЭМ!$B$34:$B$777,N$119)+'СЕТ СН'!$I$11+СВЦЭМ!$D$10+'СЕТ СН'!$I$5</f>
        <v>5184.1051636599996</v>
      </c>
      <c r="O134" s="37">
        <f>SUMIFS(СВЦЭМ!$D$34:$D$777,СВЦЭМ!$A$34:$A$777,$A134,СВЦЭМ!$B$34:$B$777,O$119)+'СЕТ СН'!$I$11+СВЦЭМ!$D$10+'СЕТ СН'!$I$5</f>
        <v>5199.1556893299994</v>
      </c>
      <c r="P134" s="37">
        <f>SUMIFS(СВЦЭМ!$D$34:$D$777,СВЦЭМ!$A$34:$A$777,$A134,СВЦЭМ!$B$34:$B$777,P$119)+'СЕТ СН'!$I$11+СВЦЭМ!$D$10+'СЕТ СН'!$I$5</f>
        <v>5224.71332317</v>
      </c>
      <c r="Q134" s="37">
        <f>SUMIFS(СВЦЭМ!$D$34:$D$777,СВЦЭМ!$A$34:$A$777,$A134,СВЦЭМ!$B$34:$B$777,Q$119)+'СЕТ СН'!$I$11+СВЦЭМ!$D$10+'СЕТ СН'!$I$5</f>
        <v>5189.68805832</v>
      </c>
      <c r="R134" s="37">
        <f>SUMIFS(СВЦЭМ!$D$34:$D$777,СВЦЭМ!$A$34:$A$777,$A134,СВЦЭМ!$B$34:$B$777,R$119)+'СЕТ СН'!$I$11+СВЦЭМ!$D$10+'СЕТ СН'!$I$5</f>
        <v>5207.8961159199998</v>
      </c>
      <c r="S134" s="37">
        <f>SUMIFS(СВЦЭМ!$D$34:$D$777,СВЦЭМ!$A$34:$A$777,$A134,СВЦЭМ!$B$34:$B$777,S$119)+'СЕТ СН'!$I$11+СВЦЭМ!$D$10+'СЕТ СН'!$I$5</f>
        <v>5268.1494246999991</v>
      </c>
      <c r="T134" s="37">
        <f>SUMIFS(СВЦЭМ!$D$34:$D$777,СВЦЭМ!$A$34:$A$777,$A134,СВЦЭМ!$B$34:$B$777,T$119)+'СЕТ СН'!$I$11+СВЦЭМ!$D$10+'СЕТ СН'!$I$5</f>
        <v>5270.9900440900001</v>
      </c>
      <c r="U134" s="37">
        <f>SUMIFS(СВЦЭМ!$D$34:$D$777,СВЦЭМ!$A$34:$A$777,$A134,СВЦЭМ!$B$34:$B$777,U$119)+'СЕТ СН'!$I$11+СВЦЭМ!$D$10+'СЕТ СН'!$I$5</f>
        <v>5279.3104023199994</v>
      </c>
      <c r="V134" s="37">
        <f>SUMIFS(СВЦЭМ!$D$34:$D$777,СВЦЭМ!$A$34:$A$777,$A134,СВЦЭМ!$B$34:$B$777,V$119)+'СЕТ СН'!$I$11+СВЦЭМ!$D$10+'СЕТ СН'!$I$5</f>
        <v>5264.8159461199994</v>
      </c>
      <c r="W134" s="37">
        <f>SUMIFS(СВЦЭМ!$D$34:$D$777,СВЦЭМ!$A$34:$A$777,$A134,СВЦЭМ!$B$34:$B$777,W$119)+'СЕТ СН'!$I$11+СВЦЭМ!$D$10+'СЕТ СН'!$I$5</f>
        <v>5246.7053857199999</v>
      </c>
      <c r="X134" s="37">
        <f>SUMIFS(СВЦЭМ!$D$34:$D$777,СВЦЭМ!$A$34:$A$777,$A134,СВЦЭМ!$B$34:$B$777,X$119)+'СЕТ СН'!$I$11+СВЦЭМ!$D$10+'СЕТ СН'!$I$5</f>
        <v>5284.3301198899999</v>
      </c>
      <c r="Y134" s="37">
        <f>SUMIFS(СВЦЭМ!$D$34:$D$777,СВЦЭМ!$A$34:$A$777,$A134,СВЦЭМ!$B$34:$B$777,Y$119)+'СЕТ СН'!$I$11+СВЦЭМ!$D$10+'СЕТ СН'!$I$5</f>
        <v>5370.1815252300003</v>
      </c>
    </row>
    <row r="135" spans="1:25" ht="15.75" x14ac:dyDescent="0.2">
      <c r="A135" s="36">
        <f t="shared" si="3"/>
        <v>42598</v>
      </c>
      <c r="B135" s="37">
        <f>SUMIFS(СВЦЭМ!$D$34:$D$777,СВЦЭМ!$A$34:$A$777,$A135,СВЦЭМ!$B$34:$B$777,B$119)+'СЕТ СН'!$I$11+СВЦЭМ!$D$10+'СЕТ СН'!$I$5</f>
        <v>5425.3240286199998</v>
      </c>
      <c r="C135" s="37">
        <f>SUMIFS(СВЦЭМ!$D$34:$D$777,СВЦЭМ!$A$34:$A$777,$A135,СВЦЭМ!$B$34:$B$777,C$119)+'СЕТ СН'!$I$11+СВЦЭМ!$D$10+'СЕТ СН'!$I$5</f>
        <v>5457.60405756</v>
      </c>
      <c r="D135" s="37">
        <f>SUMIFS(СВЦЭМ!$D$34:$D$777,СВЦЭМ!$A$34:$A$777,$A135,СВЦЭМ!$B$34:$B$777,D$119)+'СЕТ СН'!$I$11+СВЦЭМ!$D$10+'СЕТ СН'!$I$5</f>
        <v>5469.8660044600001</v>
      </c>
      <c r="E135" s="37">
        <f>SUMIFS(СВЦЭМ!$D$34:$D$777,СВЦЭМ!$A$34:$A$777,$A135,СВЦЭМ!$B$34:$B$777,E$119)+'СЕТ СН'!$I$11+СВЦЭМ!$D$10+'СЕТ СН'!$I$5</f>
        <v>5497.6467466799995</v>
      </c>
      <c r="F135" s="37">
        <f>SUMIFS(СВЦЭМ!$D$34:$D$777,СВЦЭМ!$A$34:$A$777,$A135,СВЦЭМ!$B$34:$B$777,F$119)+'СЕТ СН'!$I$11+СВЦЭМ!$D$10+'СЕТ СН'!$I$5</f>
        <v>5527.8098055199998</v>
      </c>
      <c r="G135" s="37">
        <f>SUMIFS(СВЦЭМ!$D$34:$D$777,СВЦЭМ!$A$34:$A$777,$A135,СВЦЭМ!$B$34:$B$777,G$119)+'СЕТ СН'!$I$11+СВЦЭМ!$D$10+'СЕТ СН'!$I$5</f>
        <v>5536.7684284400002</v>
      </c>
      <c r="H135" s="37">
        <f>SUMIFS(СВЦЭМ!$D$34:$D$777,СВЦЭМ!$A$34:$A$777,$A135,СВЦЭМ!$B$34:$B$777,H$119)+'СЕТ СН'!$I$11+СВЦЭМ!$D$10+'СЕТ СН'!$I$5</f>
        <v>5489.5408124799997</v>
      </c>
      <c r="I135" s="37">
        <f>SUMIFS(СВЦЭМ!$D$34:$D$777,СВЦЭМ!$A$34:$A$777,$A135,СВЦЭМ!$B$34:$B$777,I$119)+'СЕТ СН'!$I$11+СВЦЭМ!$D$10+'СЕТ СН'!$I$5</f>
        <v>5468.8390476599998</v>
      </c>
      <c r="J135" s="37">
        <f>SUMIFS(СВЦЭМ!$D$34:$D$777,СВЦЭМ!$A$34:$A$777,$A135,СВЦЭМ!$B$34:$B$777,J$119)+'СЕТ СН'!$I$11+СВЦЭМ!$D$10+'СЕТ СН'!$I$5</f>
        <v>5357.0409362699993</v>
      </c>
      <c r="K135" s="37">
        <f>SUMIFS(СВЦЭМ!$D$34:$D$777,СВЦЭМ!$A$34:$A$777,$A135,СВЦЭМ!$B$34:$B$777,K$119)+'СЕТ СН'!$I$11+СВЦЭМ!$D$10+'СЕТ СН'!$I$5</f>
        <v>5261.1500273900001</v>
      </c>
      <c r="L135" s="37">
        <f>SUMIFS(СВЦЭМ!$D$34:$D$777,СВЦЭМ!$A$34:$A$777,$A135,СВЦЭМ!$B$34:$B$777,L$119)+'СЕТ СН'!$I$11+СВЦЭМ!$D$10+'СЕТ СН'!$I$5</f>
        <v>5191.5260032699998</v>
      </c>
      <c r="M135" s="37">
        <f>SUMIFS(СВЦЭМ!$D$34:$D$777,СВЦЭМ!$A$34:$A$777,$A135,СВЦЭМ!$B$34:$B$777,M$119)+'СЕТ СН'!$I$11+СВЦЭМ!$D$10+'СЕТ СН'!$I$5</f>
        <v>5195.92149402</v>
      </c>
      <c r="N135" s="37">
        <f>SUMIFS(СВЦЭМ!$D$34:$D$777,СВЦЭМ!$A$34:$A$777,$A135,СВЦЭМ!$B$34:$B$777,N$119)+'СЕТ СН'!$I$11+СВЦЭМ!$D$10+'СЕТ СН'!$I$5</f>
        <v>5201.4559981399998</v>
      </c>
      <c r="O135" s="37">
        <f>SUMIFS(СВЦЭМ!$D$34:$D$777,СВЦЭМ!$A$34:$A$777,$A135,СВЦЭМ!$B$34:$B$777,O$119)+'СЕТ СН'!$I$11+СВЦЭМ!$D$10+'СЕТ СН'!$I$5</f>
        <v>5236.8294302899994</v>
      </c>
      <c r="P135" s="37">
        <f>SUMIFS(СВЦЭМ!$D$34:$D$777,СВЦЭМ!$A$34:$A$777,$A135,СВЦЭМ!$B$34:$B$777,P$119)+'СЕТ СН'!$I$11+СВЦЭМ!$D$10+'СЕТ СН'!$I$5</f>
        <v>5191.8608239899995</v>
      </c>
      <c r="Q135" s="37">
        <f>SUMIFS(СВЦЭМ!$D$34:$D$777,СВЦЭМ!$A$34:$A$777,$A135,СВЦЭМ!$B$34:$B$777,Q$119)+'СЕТ СН'!$I$11+СВЦЭМ!$D$10+'СЕТ СН'!$I$5</f>
        <v>5168.2210275899997</v>
      </c>
      <c r="R135" s="37">
        <f>SUMIFS(СВЦЭМ!$D$34:$D$777,СВЦЭМ!$A$34:$A$777,$A135,СВЦЭМ!$B$34:$B$777,R$119)+'СЕТ СН'!$I$11+СВЦЭМ!$D$10+'СЕТ СН'!$I$5</f>
        <v>5204.0856064399995</v>
      </c>
      <c r="S135" s="37">
        <f>SUMIFS(СВЦЭМ!$D$34:$D$777,СВЦЭМ!$A$34:$A$777,$A135,СВЦЭМ!$B$34:$B$777,S$119)+'СЕТ СН'!$I$11+СВЦЭМ!$D$10+'СЕТ СН'!$I$5</f>
        <v>5268.7668746399995</v>
      </c>
      <c r="T135" s="37">
        <f>SUMIFS(СВЦЭМ!$D$34:$D$777,СВЦЭМ!$A$34:$A$777,$A135,СВЦЭМ!$B$34:$B$777,T$119)+'СЕТ СН'!$I$11+СВЦЭМ!$D$10+'СЕТ СН'!$I$5</f>
        <v>5267.0233147899999</v>
      </c>
      <c r="U135" s="37">
        <f>SUMIFS(СВЦЭМ!$D$34:$D$777,СВЦЭМ!$A$34:$A$777,$A135,СВЦЭМ!$B$34:$B$777,U$119)+'СЕТ СН'!$I$11+СВЦЭМ!$D$10+'СЕТ СН'!$I$5</f>
        <v>5256.4598664499999</v>
      </c>
      <c r="V135" s="37">
        <f>SUMIFS(СВЦЭМ!$D$34:$D$777,СВЦЭМ!$A$34:$A$777,$A135,СВЦЭМ!$B$34:$B$777,V$119)+'СЕТ СН'!$I$11+СВЦЭМ!$D$10+'СЕТ СН'!$I$5</f>
        <v>5271.7859979199993</v>
      </c>
      <c r="W135" s="37">
        <f>SUMIFS(СВЦЭМ!$D$34:$D$777,СВЦЭМ!$A$34:$A$777,$A135,СВЦЭМ!$B$34:$B$777,W$119)+'СЕТ СН'!$I$11+СВЦЭМ!$D$10+'СЕТ СН'!$I$5</f>
        <v>5293.67333409</v>
      </c>
      <c r="X135" s="37">
        <f>SUMIFS(СВЦЭМ!$D$34:$D$777,СВЦЭМ!$A$34:$A$777,$A135,СВЦЭМ!$B$34:$B$777,X$119)+'СЕТ СН'!$I$11+СВЦЭМ!$D$10+'СЕТ СН'!$I$5</f>
        <v>5238.6814393199993</v>
      </c>
      <c r="Y135" s="37">
        <f>SUMIFS(СВЦЭМ!$D$34:$D$777,СВЦЭМ!$A$34:$A$777,$A135,СВЦЭМ!$B$34:$B$777,Y$119)+'СЕТ СН'!$I$11+СВЦЭМ!$D$10+'СЕТ СН'!$I$5</f>
        <v>5322.5699145199997</v>
      </c>
    </row>
    <row r="136" spans="1:25" ht="15.75" x14ac:dyDescent="0.2">
      <c r="A136" s="36">
        <f t="shared" si="3"/>
        <v>42599</v>
      </c>
      <c r="B136" s="37">
        <f>SUMIFS(СВЦЭМ!$D$34:$D$777,СВЦЭМ!$A$34:$A$777,$A136,СВЦЭМ!$B$34:$B$777,B$119)+'СЕТ СН'!$I$11+СВЦЭМ!$D$10+'СЕТ СН'!$I$5</f>
        <v>5378.0641356899996</v>
      </c>
      <c r="C136" s="37">
        <f>SUMIFS(СВЦЭМ!$D$34:$D$777,СВЦЭМ!$A$34:$A$777,$A136,СВЦЭМ!$B$34:$B$777,C$119)+'СЕТ СН'!$I$11+СВЦЭМ!$D$10+'СЕТ СН'!$I$5</f>
        <v>5496.3929970600002</v>
      </c>
      <c r="D136" s="37">
        <f>SUMIFS(СВЦЭМ!$D$34:$D$777,СВЦЭМ!$A$34:$A$777,$A136,СВЦЭМ!$B$34:$B$777,D$119)+'СЕТ СН'!$I$11+СВЦЭМ!$D$10+'СЕТ СН'!$I$5</f>
        <v>5551.4248626199997</v>
      </c>
      <c r="E136" s="37">
        <f>SUMIFS(СВЦЭМ!$D$34:$D$777,СВЦЭМ!$A$34:$A$777,$A136,СВЦЭМ!$B$34:$B$777,E$119)+'СЕТ СН'!$I$11+СВЦЭМ!$D$10+'СЕТ СН'!$I$5</f>
        <v>5594.3164043399993</v>
      </c>
      <c r="F136" s="37">
        <f>SUMIFS(СВЦЭМ!$D$34:$D$777,СВЦЭМ!$A$34:$A$777,$A136,СВЦЭМ!$B$34:$B$777,F$119)+'СЕТ СН'!$I$11+СВЦЭМ!$D$10+'СЕТ СН'!$I$5</f>
        <v>5578.0704945899997</v>
      </c>
      <c r="G136" s="37">
        <f>SUMIFS(СВЦЭМ!$D$34:$D$777,СВЦЭМ!$A$34:$A$777,$A136,СВЦЭМ!$B$34:$B$777,G$119)+'СЕТ СН'!$I$11+СВЦЭМ!$D$10+'СЕТ СН'!$I$5</f>
        <v>5599.4289874199994</v>
      </c>
      <c r="H136" s="37">
        <f>SUMIFS(СВЦЭМ!$D$34:$D$777,СВЦЭМ!$A$34:$A$777,$A136,СВЦЭМ!$B$34:$B$777,H$119)+'СЕТ СН'!$I$11+СВЦЭМ!$D$10+'СЕТ СН'!$I$5</f>
        <v>5464.6622374199997</v>
      </c>
      <c r="I136" s="37">
        <f>SUMIFS(СВЦЭМ!$D$34:$D$777,СВЦЭМ!$A$34:$A$777,$A136,СВЦЭМ!$B$34:$B$777,I$119)+'СЕТ СН'!$I$11+СВЦЭМ!$D$10+'СЕТ СН'!$I$5</f>
        <v>5406.4566844099991</v>
      </c>
      <c r="J136" s="37">
        <f>SUMIFS(СВЦЭМ!$D$34:$D$777,СВЦЭМ!$A$34:$A$777,$A136,СВЦЭМ!$B$34:$B$777,J$119)+'СЕТ СН'!$I$11+СВЦЭМ!$D$10+'СЕТ СН'!$I$5</f>
        <v>5313.6764804099994</v>
      </c>
      <c r="K136" s="37">
        <f>SUMIFS(СВЦЭМ!$D$34:$D$777,СВЦЭМ!$A$34:$A$777,$A136,СВЦЭМ!$B$34:$B$777,K$119)+'СЕТ СН'!$I$11+СВЦЭМ!$D$10+'СЕТ СН'!$I$5</f>
        <v>5240.7976404199999</v>
      </c>
      <c r="L136" s="37">
        <f>SUMIFS(СВЦЭМ!$D$34:$D$777,СВЦЭМ!$A$34:$A$777,$A136,СВЦЭМ!$B$34:$B$777,L$119)+'СЕТ СН'!$I$11+СВЦЭМ!$D$10+'СЕТ СН'!$I$5</f>
        <v>5192.02624741</v>
      </c>
      <c r="M136" s="37">
        <f>SUMIFS(СВЦЭМ!$D$34:$D$777,СВЦЭМ!$A$34:$A$777,$A136,СВЦЭМ!$B$34:$B$777,M$119)+'СЕТ СН'!$I$11+СВЦЭМ!$D$10+'СЕТ СН'!$I$5</f>
        <v>5213.5840660699996</v>
      </c>
      <c r="N136" s="37">
        <f>SUMIFS(СВЦЭМ!$D$34:$D$777,СВЦЭМ!$A$34:$A$777,$A136,СВЦЭМ!$B$34:$B$777,N$119)+'СЕТ СН'!$I$11+СВЦЭМ!$D$10+'СЕТ СН'!$I$5</f>
        <v>5246.48542</v>
      </c>
      <c r="O136" s="37">
        <f>SUMIFS(СВЦЭМ!$D$34:$D$777,СВЦЭМ!$A$34:$A$777,$A136,СВЦЭМ!$B$34:$B$777,O$119)+'СЕТ СН'!$I$11+СВЦЭМ!$D$10+'СЕТ СН'!$I$5</f>
        <v>5227.3317768299994</v>
      </c>
      <c r="P136" s="37">
        <f>SUMIFS(СВЦЭМ!$D$34:$D$777,СВЦЭМ!$A$34:$A$777,$A136,СВЦЭМ!$B$34:$B$777,P$119)+'СЕТ СН'!$I$11+СВЦЭМ!$D$10+'СЕТ СН'!$I$5</f>
        <v>5229.8290447599993</v>
      </c>
      <c r="Q136" s="37">
        <f>SUMIFS(СВЦЭМ!$D$34:$D$777,СВЦЭМ!$A$34:$A$777,$A136,СВЦЭМ!$B$34:$B$777,Q$119)+'СЕТ СН'!$I$11+СВЦЭМ!$D$10+'СЕТ СН'!$I$5</f>
        <v>5226.7555370599994</v>
      </c>
      <c r="R136" s="37">
        <f>SUMIFS(СВЦЭМ!$D$34:$D$777,СВЦЭМ!$A$34:$A$777,$A136,СВЦЭМ!$B$34:$B$777,R$119)+'СЕТ СН'!$I$11+СВЦЭМ!$D$10+'СЕТ СН'!$I$5</f>
        <v>5228.3549092199992</v>
      </c>
      <c r="S136" s="37">
        <f>SUMIFS(СВЦЭМ!$D$34:$D$777,СВЦЭМ!$A$34:$A$777,$A136,СВЦЭМ!$B$34:$B$777,S$119)+'СЕТ СН'!$I$11+СВЦЭМ!$D$10+'СЕТ СН'!$I$5</f>
        <v>5293.0806245999993</v>
      </c>
      <c r="T136" s="37">
        <f>SUMIFS(СВЦЭМ!$D$34:$D$777,СВЦЭМ!$A$34:$A$777,$A136,СВЦЭМ!$B$34:$B$777,T$119)+'СЕТ СН'!$I$11+СВЦЭМ!$D$10+'СЕТ СН'!$I$5</f>
        <v>5353.9685219699995</v>
      </c>
      <c r="U136" s="37">
        <f>SUMIFS(СВЦЭМ!$D$34:$D$777,СВЦЭМ!$A$34:$A$777,$A136,СВЦЭМ!$B$34:$B$777,U$119)+'СЕТ СН'!$I$11+СВЦЭМ!$D$10+'СЕТ СН'!$I$5</f>
        <v>5313.1550786799999</v>
      </c>
      <c r="V136" s="37">
        <f>SUMIFS(СВЦЭМ!$D$34:$D$777,СВЦЭМ!$A$34:$A$777,$A136,СВЦЭМ!$B$34:$B$777,V$119)+'СЕТ СН'!$I$11+СВЦЭМ!$D$10+'СЕТ СН'!$I$5</f>
        <v>5317.5500392899994</v>
      </c>
      <c r="W136" s="37">
        <f>SUMIFS(СВЦЭМ!$D$34:$D$777,СВЦЭМ!$A$34:$A$777,$A136,СВЦЭМ!$B$34:$B$777,W$119)+'СЕТ СН'!$I$11+СВЦЭМ!$D$10+'СЕТ СН'!$I$5</f>
        <v>5298.0532321199998</v>
      </c>
      <c r="X136" s="37">
        <f>SUMIFS(СВЦЭМ!$D$34:$D$777,СВЦЭМ!$A$34:$A$777,$A136,СВЦЭМ!$B$34:$B$777,X$119)+'СЕТ СН'!$I$11+СВЦЭМ!$D$10+'СЕТ СН'!$I$5</f>
        <v>5240.1662319699999</v>
      </c>
      <c r="Y136" s="37">
        <f>SUMIFS(СВЦЭМ!$D$34:$D$777,СВЦЭМ!$A$34:$A$777,$A136,СВЦЭМ!$B$34:$B$777,Y$119)+'СЕТ СН'!$I$11+СВЦЭМ!$D$10+'СЕТ СН'!$I$5</f>
        <v>5295.0789558999995</v>
      </c>
    </row>
    <row r="137" spans="1:25" ht="15.75" x14ac:dyDescent="0.2">
      <c r="A137" s="36">
        <f t="shared" si="3"/>
        <v>42600</v>
      </c>
      <c r="B137" s="37">
        <f>SUMIFS(СВЦЭМ!$D$34:$D$777,СВЦЭМ!$A$34:$A$777,$A137,СВЦЭМ!$B$34:$B$777,B$119)+'СЕТ СН'!$I$11+СВЦЭМ!$D$10+'СЕТ СН'!$I$5</f>
        <v>5254.8033895999997</v>
      </c>
      <c r="C137" s="37">
        <f>SUMIFS(СВЦЭМ!$D$34:$D$777,СВЦЭМ!$A$34:$A$777,$A137,СВЦЭМ!$B$34:$B$777,C$119)+'СЕТ СН'!$I$11+СВЦЭМ!$D$10+'СЕТ СН'!$I$5</f>
        <v>5336.0061116599991</v>
      </c>
      <c r="D137" s="37">
        <f>SUMIFS(СВЦЭМ!$D$34:$D$777,СВЦЭМ!$A$34:$A$777,$A137,СВЦЭМ!$B$34:$B$777,D$119)+'СЕТ СН'!$I$11+СВЦЭМ!$D$10+'СЕТ СН'!$I$5</f>
        <v>5407.70910387</v>
      </c>
      <c r="E137" s="37">
        <f>SUMIFS(СВЦЭМ!$D$34:$D$777,СВЦЭМ!$A$34:$A$777,$A137,СВЦЭМ!$B$34:$B$777,E$119)+'СЕТ СН'!$I$11+СВЦЭМ!$D$10+'СЕТ СН'!$I$5</f>
        <v>5426.9551137099998</v>
      </c>
      <c r="F137" s="37">
        <f>SUMIFS(СВЦЭМ!$D$34:$D$777,СВЦЭМ!$A$34:$A$777,$A137,СВЦЭМ!$B$34:$B$777,F$119)+'СЕТ СН'!$I$11+СВЦЭМ!$D$10+'СЕТ СН'!$I$5</f>
        <v>5495.7961408399997</v>
      </c>
      <c r="G137" s="37">
        <f>SUMIFS(СВЦЭМ!$D$34:$D$777,СВЦЭМ!$A$34:$A$777,$A137,СВЦЭМ!$B$34:$B$777,G$119)+'СЕТ СН'!$I$11+СВЦЭМ!$D$10+'СЕТ СН'!$I$5</f>
        <v>5456.9591838199995</v>
      </c>
      <c r="H137" s="37">
        <f>SUMIFS(СВЦЭМ!$D$34:$D$777,СВЦЭМ!$A$34:$A$777,$A137,СВЦЭМ!$B$34:$B$777,H$119)+'СЕТ СН'!$I$11+СВЦЭМ!$D$10+'СЕТ СН'!$I$5</f>
        <v>5510.0286195799999</v>
      </c>
      <c r="I137" s="37">
        <f>SUMIFS(СВЦЭМ!$D$34:$D$777,СВЦЭМ!$A$34:$A$777,$A137,СВЦЭМ!$B$34:$B$777,I$119)+'СЕТ СН'!$I$11+СВЦЭМ!$D$10+'СЕТ СН'!$I$5</f>
        <v>5366.8808668900001</v>
      </c>
      <c r="J137" s="37">
        <f>SUMIFS(СВЦЭМ!$D$34:$D$777,СВЦЭМ!$A$34:$A$777,$A137,СВЦЭМ!$B$34:$B$777,J$119)+'СЕТ СН'!$I$11+СВЦЭМ!$D$10+'СЕТ СН'!$I$5</f>
        <v>5266.25145402</v>
      </c>
      <c r="K137" s="37">
        <f>SUMIFS(СВЦЭМ!$D$34:$D$777,СВЦЭМ!$A$34:$A$777,$A137,СВЦЭМ!$B$34:$B$777,K$119)+'СЕТ СН'!$I$11+СВЦЭМ!$D$10+'СЕТ СН'!$I$5</f>
        <v>5160.0690892399998</v>
      </c>
      <c r="L137" s="37">
        <f>SUMIFS(СВЦЭМ!$D$34:$D$777,СВЦЭМ!$A$34:$A$777,$A137,СВЦЭМ!$B$34:$B$777,L$119)+'СЕТ СН'!$I$11+СВЦЭМ!$D$10+'СЕТ СН'!$I$5</f>
        <v>5113.0815299799997</v>
      </c>
      <c r="M137" s="37">
        <f>SUMIFS(СВЦЭМ!$D$34:$D$777,СВЦЭМ!$A$34:$A$777,$A137,СВЦЭМ!$B$34:$B$777,M$119)+'СЕТ СН'!$I$11+СВЦЭМ!$D$10+'СЕТ СН'!$I$5</f>
        <v>5139.1717054399996</v>
      </c>
      <c r="N137" s="37">
        <f>SUMIFS(СВЦЭМ!$D$34:$D$777,СВЦЭМ!$A$34:$A$777,$A137,СВЦЭМ!$B$34:$B$777,N$119)+'СЕТ СН'!$I$11+СВЦЭМ!$D$10+'СЕТ СН'!$I$5</f>
        <v>5115.73486082</v>
      </c>
      <c r="O137" s="37">
        <f>SUMIFS(СВЦЭМ!$D$34:$D$777,СВЦЭМ!$A$34:$A$777,$A137,СВЦЭМ!$B$34:$B$777,O$119)+'СЕТ СН'!$I$11+СВЦЭМ!$D$10+'СЕТ СН'!$I$5</f>
        <v>5116.4844951799996</v>
      </c>
      <c r="P137" s="37">
        <f>SUMIFS(СВЦЭМ!$D$34:$D$777,СВЦЭМ!$A$34:$A$777,$A137,СВЦЭМ!$B$34:$B$777,P$119)+'СЕТ СН'!$I$11+СВЦЭМ!$D$10+'СЕТ СН'!$I$5</f>
        <v>5112.4835117299999</v>
      </c>
      <c r="Q137" s="37">
        <f>SUMIFS(СВЦЭМ!$D$34:$D$777,СВЦЭМ!$A$34:$A$777,$A137,СВЦЭМ!$B$34:$B$777,Q$119)+'СЕТ СН'!$I$11+СВЦЭМ!$D$10+'СЕТ СН'!$I$5</f>
        <v>5079.9589993299996</v>
      </c>
      <c r="R137" s="37">
        <f>SUMIFS(СВЦЭМ!$D$34:$D$777,СВЦЭМ!$A$34:$A$777,$A137,СВЦЭМ!$B$34:$B$777,R$119)+'СЕТ СН'!$I$11+СВЦЭМ!$D$10+'СЕТ СН'!$I$5</f>
        <v>5106.66879952</v>
      </c>
      <c r="S137" s="37">
        <f>SUMIFS(СВЦЭМ!$D$34:$D$777,СВЦЭМ!$A$34:$A$777,$A137,СВЦЭМ!$B$34:$B$777,S$119)+'СЕТ СН'!$I$11+СВЦЭМ!$D$10+'СЕТ СН'!$I$5</f>
        <v>5104.1006615499991</v>
      </c>
      <c r="T137" s="37">
        <f>SUMIFS(СВЦЭМ!$D$34:$D$777,СВЦЭМ!$A$34:$A$777,$A137,СВЦЭМ!$B$34:$B$777,T$119)+'СЕТ СН'!$I$11+СВЦЭМ!$D$10+'СЕТ СН'!$I$5</f>
        <v>5086.1696701599994</v>
      </c>
      <c r="U137" s="37">
        <f>SUMIFS(СВЦЭМ!$D$34:$D$777,СВЦЭМ!$A$34:$A$777,$A137,СВЦЭМ!$B$34:$B$777,U$119)+'СЕТ СН'!$I$11+СВЦЭМ!$D$10+'СЕТ СН'!$I$5</f>
        <v>5088.0246207799992</v>
      </c>
      <c r="V137" s="37">
        <f>SUMIFS(СВЦЭМ!$D$34:$D$777,СВЦЭМ!$A$34:$A$777,$A137,СВЦЭМ!$B$34:$B$777,V$119)+'СЕТ СН'!$I$11+СВЦЭМ!$D$10+'СЕТ СН'!$I$5</f>
        <v>5112.8815218700001</v>
      </c>
      <c r="W137" s="37">
        <f>SUMIFS(СВЦЭМ!$D$34:$D$777,СВЦЭМ!$A$34:$A$777,$A137,СВЦЭМ!$B$34:$B$777,W$119)+'СЕТ СН'!$I$11+СВЦЭМ!$D$10+'СЕТ СН'!$I$5</f>
        <v>5132.0767843799995</v>
      </c>
      <c r="X137" s="37">
        <f>SUMIFS(СВЦЭМ!$D$34:$D$777,СВЦЭМ!$A$34:$A$777,$A137,СВЦЭМ!$B$34:$B$777,X$119)+'СЕТ СН'!$I$11+СВЦЭМ!$D$10+'СЕТ СН'!$I$5</f>
        <v>5090.2394500499995</v>
      </c>
      <c r="Y137" s="37">
        <f>SUMIFS(СВЦЭМ!$D$34:$D$777,СВЦЭМ!$A$34:$A$777,$A137,СВЦЭМ!$B$34:$B$777,Y$119)+'СЕТ СН'!$I$11+СВЦЭМ!$D$10+'СЕТ СН'!$I$5</f>
        <v>5147.8362278999994</v>
      </c>
    </row>
    <row r="138" spans="1:25" ht="15.75" x14ac:dyDescent="0.2">
      <c r="A138" s="36">
        <f t="shared" si="3"/>
        <v>42601</v>
      </c>
      <c r="B138" s="37">
        <f>SUMIFS(СВЦЭМ!$D$34:$D$777,СВЦЭМ!$A$34:$A$777,$A138,СВЦЭМ!$B$34:$B$777,B$119)+'СЕТ СН'!$I$11+СВЦЭМ!$D$10+'СЕТ СН'!$I$5</f>
        <v>5245.08691662</v>
      </c>
      <c r="C138" s="37">
        <f>SUMIFS(СВЦЭМ!$D$34:$D$777,СВЦЭМ!$A$34:$A$777,$A138,СВЦЭМ!$B$34:$B$777,C$119)+'СЕТ СН'!$I$11+СВЦЭМ!$D$10+'СЕТ СН'!$I$5</f>
        <v>5307.2546001499995</v>
      </c>
      <c r="D138" s="37">
        <f>SUMIFS(СВЦЭМ!$D$34:$D$777,СВЦЭМ!$A$34:$A$777,$A138,СВЦЭМ!$B$34:$B$777,D$119)+'СЕТ СН'!$I$11+СВЦЭМ!$D$10+'СЕТ СН'!$I$5</f>
        <v>5353.8627467999995</v>
      </c>
      <c r="E138" s="37">
        <f>SUMIFS(СВЦЭМ!$D$34:$D$777,СВЦЭМ!$A$34:$A$777,$A138,СВЦЭМ!$B$34:$B$777,E$119)+'СЕТ СН'!$I$11+СВЦЭМ!$D$10+'СЕТ СН'!$I$5</f>
        <v>5351.8178709099993</v>
      </c>
      <c r="F138" s="37">
        <f>SUMIFS(СВЦЭМ!$D$34:$D$777,СВЦЭМ!$A$34:$A$777,$A138,СВЦЭМ!$B$34:$B$777,F$119)+'СЕТ СН'!$I$11+СВЦЭМ!$D$10+'СЕТ СН'!$I$5</f>
        <v>5369.1885535999991</v>
      </c>
      <c r="G138" s="37">
        <f>SUMIFS(СВЦЭМ!$D$34:$D$777,СВЦЭМ!$A$34:$A$777,$A138,СВЦЭМ!$B$34:$B$777,G$119)+'СЕТ СН'!$I$11+СВЦЭМ!$D$10+'СЕТ СН'!$I$5</f>
        <v>5356.2276784999995</v>
      </c>
      <c r="H138" s="37">
        <f>SUMIFS(СВЦЭМ!$D$34:$D$777,СВЦЭМ!$A$34:$A$777,$A138,СВЦЭМ!$B$34:$B$777,H$119)+'СЕТ СН'!$I$11+СВЦЭМ!$D$10+'СЕТ СН'!$I$5</f>
        <v>5329.2987705999994</v>
      </c>
      <c r="I138" s="37">
        <f>SUMIFS(СВЦЭМ!$D$34:$D$777,СВЦЭМ!$A$34:$A$777,$A138,СВЦЭМ!$B$34:$B$777,I$119)+'СЕТ СН'!$I$11+СВЦЭМ!$D$10+'СЕТ СН'!$I$5</f>
        <v>5251.3271132</v>
      </c>
      <c r="J138" s="37">
        <f>SUMIFS(СВЦЭМ!$D$34:$D$777,СВЦЭМ!$A$34:$A$777,$A138,СВЦЭМ!$B$34:$B$777,J$119)+'СЕТ СН'!$I$11+СВЦЭМ!$D$10+'СЕТ СН'!$I$5</f>
        <v>5182.2091713999998</v>
      </c>
      <c r="K138" s="37">
        <f>SUMIFS(СВЦЭМ!$D$34:$D$777,СВЦЭМ!$A$34:$A$777,$A138,СВЦЭМ!$B$34:$B$777,K$119)+'СЕТ СН'!$I$11+СВЦЭМ!$D$10+'СЕТ СН'!$I$5</f>
        <v>5100.5380397099998</v>
      </c>
      <c r="L138" s="37">
        <f>SUMIFS(СВЦЭМ!$D$34:$D$777,СВЦЭМ!$A$34:$A$777,$A138,СВЦЭМ!$B$34:$B$777,L$119)+'СЕТ СН'!$I$11+СВЦЭМ!$D$10+'СЕТ СН'!$I$5</f>
        <v>5076.3014009599992</v>
      </c>
      <c r="M138" s="37">
        <f>SUMIFS(СВЦЭМ!$D$34:$D$777,СВЦЭМ!$A$34:$A$777,$A138,СВЦЭМ!$B$34:$B$777,M$119)+'СЕТ СН'!$I$11+СВЦЭМ!$D$10+'СЕТ СН'!$I$5</f>
        <v>5213.2558366699996</v>
      </c>
      <c r="N138" s="37">
        <f>SUMIFS(СВЦЭМ!$D$34:$D$777,СВЦЭМ!$A$34:$A$777,$A138,СВЦЭМ!$B$34:$B$777,N$119)+'СЕТ СН'!$I$11+СВЦЭМ!$D$10+'СЕТ СН'!$I$5</f>
        <v>5212.5409582899993</v>
      </c>
      <c r="O138" s="37">
        <f>SUMIFS(СВЦЭМ!$D$34:$D$777,СВЦЭМ!$A$34:$A$777,$A138,СВЦЭМ!$B$34:$B$777,O$119)+'СЕТ СН'!$I$11+СВЦЭМ!$D$10+'СЕТ СН'!$I$5</f>
        <v>5227.8999374699997</v>
      </c>
      <c r="P138" s="37">
        <f>SUMIFS(СВЦЭМ!$D$34:$D$777,СВЦЭМ!$A$34:$A$777,$A138,СВЦЭМ!$B$34:$B$777,P$119)+'СЕТ СН'!$I$11+СВЦЭМ!$D$10+'СЕТ СН'!$I$5</f>
        <v>5252.3766818599997</v>
      </c>
      <c r="Q138" s="37">
        <f>SUMIFS(СВЦЭМ!$D$34:$D$777,СВЦЭМ!$A$34:$A$777,$A138,СВЦЭМ!$B$34:$B$777,Q$119)+'СЕТ СН'!$I$11+СВЦЭМ!$D$10+'СЕТ СН'!$I$5</f>
        <v>5422.5100917700001</v>
      </c>
      <c r="R138" s="37">
        <f>SUMIFS(СВЦЭМ!$D$34:$D$777,СВЦЭМ!$A$34:$A$777,$A138,СВЦЭМ!$B$34:$B$777,R$119)+'СЕТ СН'!$I$11+СВЦЭМ!$D$10+'СЕТ СН'!$I$5</f>
        <v>5224.9203180799996</v>
      </c>
      <c r="S138" s="37">
        <f>SUMIFS(СВЦЭМ!$D$34:$D$777,СВЦЭМ!$A$34:$A$777,$A138,СВЦЭМ!$B$34:$B$777,S$119)+'СЕТ СН'!$I$11+СВЦЭМ!$D$10+'СЕТ СН'!$I$5</f>
        <v>5149.0681147999994</v>
      </c>
      <c r="T138" s="37">
        <f>SUMIFS(СВЦЭМ!$D$34:$D$777,СВЦЭМ!$A$34:$A$777,$A138,СВЦЭМ!$B$34:$B$777,T$119)+'СЕТ СН'!$I$11+СВЦЭМ!$D$10+'СЕТ СН'!$I$5</f>
        <v>5125.1487892499999</v>
      </c>
      <c r="U138" s="37">
        <f>SUMIFS(СВЦЭМ!$D$34:$D$777,СВЦЭМ!$A$34:$A$777,$A138,СВЦЭМ!$B$34:$B$777,U$119)+'СЕТ СН'!$I$11+СВЦЭМ!$D$10+'СЕТ СН'!$I$5</f>
        <v>5123.5601933099997</v>
      </c>
      <c r="V138" s="37">
        <f>SUMIFS(СВЦЭМ!$D$34:$D$777,СВЦЭМ!$A$34:$A$777,$A138,СВЦЭМ!$B$34:$B$777,V$119)+'СЕТ СН'!$I$11+СВЦЭМ!$D$10+'СЕТ СН'!$I$5</f>
        <v>5148.1937709899994</v>
      </c>
      <c r="W138" s="37">
        <f>SUMIFS(СВЦЭМ!$D$34:$D$777,СВЦЭМ!$A$34:$A$777,$A138,СВЦЭМ!$B$34:$B$777,W$119)+'СЕТ СН'!$I$11+СВЦЭМ!$D$10+'СЕТ СН'!$I$5</f>
        <v>5125.1379285399998</v>
      </c>
      <c r="X138" s="37">
        <f>SUMIFS(СВЦЭМ!$D$34:$D$777,СВЦЭМ!$A$34:$A$777,$A138,СВЦЭМ!$B$34:$B$777,X$119)+'СЕТ СН'!$I$11+СВЦЭМ!$D$10+'СЕТ СН'!$I$5</f>
        <v>5082.1052084499997</v>
      </c>
      <c r="Y138" s="37">
        <f>SUMIFS(СВЦЭМ!$D$34:$D$777,СВЦЭМ!$A$34:$A$777,$A138,СВЦЭМ!$B$34:$B$777,Y$119)+'СЕТ СН'!$I$11+СВЦЭМ!$D$10+'СЕТ СН'!$I$5</f>
        <v>5120.8072678499993</v>
      </c>
    </row>
    <row r="139" spans="1:25" ht="15.75" x14ac:dyDescent="0.2">
      <c r="A139" s="36">
        <f t="shared" si="3"/>
        <v>42602</v>
      </c>
      <c r="B139" s="37">
        <f>SUMIFS(СВЦЭМ!$D$34:$D$777,СВЦЭМ!$A$34:$A$777,$A139,СВЦЭМ!$B$34:$B$777,B$119)+'СЕТ СН'!$I$11+СВЦЭМ!$D$10+'СЕТ СН'!$I$5</f>
        <v>5151.1114783699995</v>
      </c>
      <c r="C139" s="37">
        <f>SUMIFS(СВЦЭМ!$D$34:$D$777,СВЦЭМ!$A$34:$A$777,$A139,СВЦЭМ!$B$34:$B$777,C$119)+'СЕТ СН'!$I$11+СВЦЭМ!$D$10+'СЕТ СН'!$I$5</f>
        <v>5153.8960119499998</v>
      </c>
      <c r="D139" s="37">
        <f>SUMIFS(СВЦЭМ!$D$34:$D$777,СВЦЭМ!$A$34:$A$777,$A139,СВЦЭМ!$B$34:$B$777,D$119)+'СЕТ СН'!$I$11+СВЦЭМ!$D$10+'СЕТ СН'!$I$5</f>
        <v>5176.6621213199996</v>
      </c>
      <c r="E139" s="37">
        <f>SUMIFS(СВЦЭМ!$D$34:$D$777,СВЦЭМ!$A$34:$A$777,$A139,СВЦЭМ!$B$34:$B$777,E$119)+'СЕТ СН'!$I$11+СВЦЭМ!$D$10+'СЕТ СН'!$I$5</f>
        <v>5190.1443787199996</v>
      </c>
      <c r="F139" s="37">
        <f>SUMIFS(СВЦЭМ!$D$34:$D$777,СВЦЭМ!$A$34:$A$777,$A139,СВЦЭМ!$B$34:$B$777,F$119)+'СЕТ СН'!$I$11+СВЦЭМ!$D$10+'СЕТ СН'!$I$5</f>
        <v>5205.4541245</v>
      </c>
      <c r="G139" s="37">
        <f>SUMIFS(СВЦЭМ!$D$34:$D$777,СВЦЭМ!$A$34:$A$777,$A139,СВЦЭМ!$B$34:$B$777,G$119)+'СЕТ СН'!$I$11+СВЦЭМ!$D$10+'СЕТ СН'!$I$5</f>
        <v>5195.1635609199993</v>
      </c>
      <c r="H139" s="37">
        <f>SUMIFS(СВЦЭМ!$D$34:$D$777,СВЦЭМ!$A$34:$A$777,$A139,СВЦЭМ!$B$34:$B$777,H$119)+'СЕТ СН'!$I$11+СВЦЭМ!$D$10+'СЕТ СН'!$I$5</f>
        <v>5201.2585982000001</v>
      </c>
      <c r="I139" s="37">
        <f>SUMIFS(СВЦЭМ!$D$34:$D$777,СВЦЭМ!$A$34:$A$777,$A139,СВЦЭМ!$B$34:$B$777,I$119)+'СЕТ СН'!$I$11+СВЦЭМ!$D$10+'СЕТ СН'!$I$5</f>
        <v>5231.7579928499999</v>
      </c>
      <c r="J139" s="37">
        <f>SUMIFS(СВЦЭМ!$D$34:$D$777,СВЦЭМ!$A$34:$A$777,$A139,СВЦЭМ!$B$34:$B$777,J$119)+'СЕТ СН'!$I$11+СВЦЭМ!$D$10+'СЕТ СН'!$I$5</f>
        <v>5201.2152016799992</v>
      </c>
      <c r="K139" s="37">
        <f>SUMIFS(СВЦЭМ!$D$34:$D$777,СВЦЭМ!$A$34:$A$777,$A139,СВЦЭМ!$B$34:$B$777,K$119)+'СЕТ СН'!$I$11+СВЦЭМ!$D$10+'СЕТ СН'!$I$5</f>
        <v>5155.2677998299996</v>
      </c>
      <c r="L139" s="37">
        <f>SUMIFS(СВЦЭМ!$D$34:$D$777,СВЦЭМ!$A$34:$A$777,$A139,СВЦЭМ!$B$34:$B$777,L$119)+'СЕТ СН'!$I$11+СВЦЭМ!$D$10+'СЕТ СН'!$I$5</f>
        <v>5166.0893239099996</v>
      </c>
      <c r="M139" s="37">
        <f>SUMIFS(СВЦЭМ!$D$34:$D$777,СВЦЭМ!$A$34:$A$777,$A139,СВЦЭМ!$B$34:$B$777,M$119)+'СЕТ СН'!$I$11+СВЦЭМ!$D$10+'СЕТ СН'!$I$5</f>
        <v>5267.0030605399998</v>
      </c>
      <c r="N139" s="37">
        <f>SUMIFS(СВЦЭМ!$D$34:$D$777,СВЦЭМ!$A$34:$A$777,$A139,СВЦЭМ!$B$34:$B$777,N$119)+'СЕТ СН'!$I$11+СВЦЭМ!$D$10+'СЕТ СН'!$I$5</f>
        <v>5257.9616718899997</v>
      </c>
      <c r="O139" s="37">
        <f>SUMIFS(СВЦЭМ!$D$34:$D$777,СВЦЭМ!$A$34:$A$777,$A139,СВЦЭМ!$B$34:$B$777,O$119)+'СЕТ СН'!$I$11+СВЦЭМ!$D$10+'СЕТ СН'!$I$5</f>
        <v>5255.9443281200001</v>
      </c>
      <c r="P139" s="37">
        <f>SUMIFS(СВЦЭМ!$D$34:$D$777,СВЦЭМ!$A$34:$A$777,$A139,СВЦЭМ!$B$34:$B$777,P$119)+'СЕТ СН'!$I$11+СВЦЭМ!$D$10+'СЕТ СН'!$I$5</f>
        <v>5327.6828367199996</v>
      </c>
      <c r="Q139" s="37">
        <f>SUMIFS(СВЦЭМ!$D$34:$D$777,СВЦЭМ!$A$34:$A$777,$A139,СВЦЭМ!$B$34:$B$777,Q$119)+'СЕТ СН'!$I$11+СВЦЭМ!$D$10+'СЕТ СН'!$I$5</f>
        <v>5386.4795642600002</v>
      </c>
      <c r="R139" s="37">
        <f>SUMIFS(СВЦЭМ!$D$34:$D$777,СВЦЭМ!$A$34:$A$777,$A139,СВЦЭМ!$B$34:$B$777,R$119)+'СЕТ СН'!$I$11+СВЦЭМ!$D$10+'СЕТ СН'!$I$5</f>
        <v>5619.4380115399999</v>
      </c>
      <c r="S139" s="37">
        <f>SUMIFS(СВЦЭМ!$D$34:$D$777,СВЦЭМ!$A$34:$A$777,$A139,СВЦЭМ!$B$34:$B$777,S$119)+'СЕТ СН'!$I$11+СВЦЭМ!$D$10+'СЕТ СН'!$I$5</f>
        <v>5560.5162376999997</v>
      </c>
      <c r="T139" s="37">
        <f>SUMIFS(СВЦЭМ!$D$34:$D$777,СВЦЭМ!$A$34:$A$777,$A139,СВЦЭМ!$B$34:$B$777,T$119)+'СЕТ СН'!$I$11+СВЦЭМ!$D$10+'СЕТ СН'!$I$5</f>
        <v>5551.9900937499997</v>
      </c>
      <c r="U139" s="37">
        <f>SUMIFS(СВЦЭМ!$D$34:$D$777,СВЦЭМ!$A$34:$A$777,$A139,СВЦЭМ!$B$34:$B$777,U$119)+'СЕТ СН'!$I$11+СВЦЭМ!$D$10+'СЕТ СН'!$I$5</f>
        <v>5606.4225775499999</v>
      </c>
      <c r="V139" s="37">
        <f>SUMIFS(СВЦЭМ!$D$34:$D$777,СВЦЭМ!$A$34:$A$777,$A139,СВЦЭМ!$B$34:$B$777,V$119)+'СЕТ СН'!$I$11+СВЦЭМ!$D$10+'СЕТ СН'!$I$5</f>
        <v>5666.9241992099996</v>
      </c>
      <c r="W139" s="37">
        <f>SUMIFS(СВЦЭМ!$D$34:$D$777,СВЦЭМ!$A$34:$A$777,$A139,СВЦЭМ!$B$34:$B$777,W$119)+'СЕТ СН'!$I$11+СВЦЭМ!$D$10+'СЕТ СН'!$I$5</f>
        <v>5644.1708859199998</v>
      </c>
      <c r="X139" s="37">
        <f>SUMIFS(СВЦЭМ!$D$34:$D$777,СВЦЭМ!$A$34:$A$777,$A139,СВЦЭМ!$B$34:$B$777,X$119)+'СЕТ СН'!$I$11+СВЦЭМ!$D$10+'СЕТ СН'!$I$5</f>
        <v>5619.1402493599999</v>
      </c>
      <c r="Y139" s="37">
        <f>SUMIFS(СВЦЭМ!$D$34:$D$777,СВЦЭМ!$A$34:$A$777,$A139,СВЦЭМ!$B$34:$B$777,Y$119)+'СЕТ СН'!$I$11+СВЦЭМ!$D$10+'СЕТ СН'!$I$5</f>
        <v>5689.2899005399995</v>
      </c>
    </row>
    <row r="140" spans="1:25" ht="15.75" x14ac:dyDescent="0.2">
      <c r="A140" s="36">
        <f t="shared" si="3"/>
        <v>42603</v>
      </c>
      <c r="B140" s="37">
        <f>SUMIFS(СВЦЭМ!$D$34:$D$777,СВЦЭМ!$A$34:$A$777,$A140,СВЦЭМ!$B$34:$B$777,B$119)+'СЕТ СН'!$I$11+СВЦЭМ!$D$10+'СЕТ СН'!$I$5</f>
        <v>5855.7739572699993</v>
      </c>
      <c r="C140" s="37">
        <f>SUMIFS(СВЦЭМ!$D$34:$D$777,СВЦЭМ!$A$34:$A$777,$A140,СВЦЭМ!$B$34:$B$777,C$119)+'СЕТ СН'!$I$11+СВЦЭМ!$D$10+'СЕТ СН'!$I$5</f>
        <v>5695.8400108299993</v>
      </c>
      <c r="D140" s="37">
        <f>SUMIFS(СВЦЭМ!$D$34:$D$777,СВЦЭМ!$A$34:$A$777,$A140,СВЦЭМ!$B$34:$B$777,D$119)+'СЕТ СН'!$I$11+СВЦЭМ!$D$10+'СЕТ СН'!$I$5</f>
        <v>5870.5076178199997</v>
      </c>
      <c r="E140" s="37">
        <f>SUMIFS(СВЦЭМ!$D$34:$D$777,СВЦЭМ!$A$34:$A$777,$A140,СВЦЭМ!$B$34:$B$777,E$119)+'СЕТ СН'!$I$11+СВЦЭМ!$D$10+'СЕТ СН'!$I$5</f>
        <v>5778.9463735299996</v>
      </c>
      <c r="F140" s="37">
        <f>SUMIFS(СВЦЭМ!$D$34:$D$777,СВЦЭМ!$A$34:$A$777,$A140,СВЦЭМ!$B$34:$B$777,F$119)+'СЕТ СН'!$I$11+СВЦЭМ!$D$10+'СЕТ СН'!$I$5</f>
        <v>5598.47117101</v>
      </c>
      <c r="G140" s="37">
        <f>SUMIFS(СВЦЭМ!$D$34:$D$777,СВЦЭМ!$A$34:$A$777,$A140,СВЦЭМ!$B$34:$B$777,G$119)+'СЕТ СН'!$I$11+СВЦЭМ!$D$10+'СЕТ СН'!$I$5</f>
        <v>5533.41970889</v>
      </c>
      <c r="H140" s="37">
        <f>SUMIFS(СВЦЭМ!$D$34:$D$777,СВЦЭМ!$A$34:$A$777,$A140,СВЦЭМ!$B$34:$B$777,H$119)+'СЕТ СН'!$I$11+СВЦЭМ!$D$10+'СЕТ СН'!$I$5</f>
        <v>5511.5872982599994</v>
      </c>
      <c r="I140" s="37">
        <f>SUMIFS(СВЦЭМ!$D$34:$D$777,СВЦЭМ!$A$34:$A$777,$A140,СВЦЭМ!$B$34:$B$777,I$119)+'СЕТ СН'!$I$11+СВЦЭМ!$D$10+'СЕТ СН'!$I$5</f>
        <v>5471.9208400199996</v>
      </c>
      <c r="J140" s="37">
        <f>SUMIFS(СВЦЭМ!$D$34:$D$777,СВЦЭМ!$A$34:$A$777,$A140,СВЦЭМ!$B$34:$B$777,J$119)+'СЕТ СН'!$I$11+СВЦЭМ!$D$10+'СЕТ СН'!$I$5</f>
        <v>5378.2399028099999</v>
      </c>
      <c r="K140" s="37">
        <f>SUMIFS(СВЦЭМ!$D$34:$D$777,СВЦЭМ!$A$34:$A$777,$A140,СВЦЭМ!$B$34:$B$777,K$119)+'СЕТ СН'!$I$11+СВЦЭМ!$D$10+'СЕТ СН'!$I$5</f>
        <v>5212.2572563199992</v>
      </c>
      <c r="L140" s="37">
        <f>SUMIFS(СВЦЭМ!$D$34:$D$777,СВЦЭМ!$A$34:$A$777,$A140,СВЦЭМ!$B$34:$B$777,L$119)+'СЕТ СН'!$I$11+СВЦЭМ!$D$10+'СЕТ СН'!$I$5</f>
        <v>5178.9488936799999</v>
      </c>
      <c r="M140" s="37">
        <f>SUMIFS(СВЦЭМ!$D$34:$D$777,СВЦЭМ!$A$34:$A$777,$A140,СВЦЭМ!$B$34:$B$777,M$119)+'СЕТ СН'!$I$11+СВЦЭМ!$D$10+'СЕТ СН'!$I$5</f>
        <v>5231.5706430699993</v>
      </c>
      <c r="N140" s="37">
        <f>SUMIFS(СВЦЭМ!$D$34:$D$777,СВЦЭМ!$A$34:$A$777,$A140,СВЦЭМ!$B$34:$B$777,N$119)+'СЕТ СН'!$I$11+СВЦЭМ!$D$10+'СЕТ СН'!$I$5</f>
        <v>5240.1085871899995</v>
      </c>
      <c r="O140" s="37">
        <f>SUMIFS(СВЦЭМ!$D$34:$D$777,СВЦЭМ!$A$34:$A$777,$A140,СВЦЭМ!$B$34:$B$777,O$119)+'СЕТ СН'!$I$11+СВЦЭМ!$D$10+'СЕТ СН'!$I$5</f>
        <v>5280.3000525899997</v>
      </c>
      <c r="P140" s="37">
        <f>SUMIFS(СВЦЭМ!$D$34:$D$777,СВЦЭМ!$A$34:$A$777,$A140,СВЦЭМ!$B$34:$B$777,P$119)+'СЕТ СН'!$I$11+СВЦЭМ!$D$10+'СЕТ СН'!$I$5</f>
        <v>5275.8408246199997</v>
      </c>
      <c r="Q140" s="37">
        <f>SUMIFS(СВЦЭМ!$D$34:$D$777,СВЦЭМ!$A$34:$A$777,$A140,СВЦЭМ!$B$34:$B$777,Q$119)+'СЕТ СН'!$I$11+СВЦЭМ!$D$10+'СЕТ СН'!$I$5</f>
        <v>5270.4141985099996</v>
      </c>
      <c r="R140" s="37">
        <f>SUMIFS(СВЦЭМ!$D$34:$D$777,СВЦЭМ!$A$34:$A$777,$A140,СВЦЭМ!$B$34:$B$777,R$119)+'СЕТ СН'!$I$11+СВЦЭМ!$D$10+'СЕТ СН'!$I$5</f>
        <v>5336.1171236299997</v>
      </c>
      <c r="S140" s="37">
        <f>SUMIFS(СВЦЭМ!$D$34:$D$777,СВЦЭМ!$A$34:$A$777,$A140,СВЦЭМ!$B$34:$B$777,S$119)+'СЕТ СН'!$I$11+СВЦЭМ!$D$10+'СЕТ СН'!$I$5</f>
        <v>5340.2939862399999</v>
      </c>
      <c r="T140" s="37">
        <f>SUMIFS(СВЦЭМ!$D$34:$D$777,СВЦЭМ!$A$34:$A$777,$A140,СВЦЭМ!$B$34:$B$777,T$119)+'СЕТ СН'!$I$11+СВЦЭМ!$D$10+'СЕТ СН'!$I$5</f>
        <v>5324.2433089699998</v>
      </c>
      <c r="U140" s="37">
        <f>SUMIFS(СВЦЭМ!$D$34:$D$777,СВЦЭМ!$A$34:$A$777,$A140,СВЦЭМ!$B$34:$B$777,U$119)+'СЕТ СН'!$I$11+СВЦЭМ!$D$10+'СЕТ СН'!$I$5</f>
        <v>5317.5236883099997</v>
      </c>
      <c r="V140" s="37">
        <f>SUMIFS(СВЦЭМ!$D$34:$D$777,СВЦЭМ!$A$34:$A$777,$A140,СВЦЭМ!$B$34:$B$777,V$119)+'СЕТ СН'!$I$11+СВЦЭМ!$D$10+'СЕТ СН'!$I$5</f>
        <v>5312.4139611999999</v>
      </c>
      <c r="W140" s="37">
        <f>SUMIFS(СВЦЭМ!$D$34:$D$777,СВЦЭМ!$A$34:$A$777,$A140,СВЦЭМ!$B$34:$B$777,W$119)+'СЕТ СН'!$I$11+СВЦЭМ!$D$10+'СЕТ СН'!$I$5</f>
        <v>5372.7831894299998</v>
      </c>
      <c r="X140" s="37">
        <f>SUMIFS(СВЦЭМ!$D$34:$D$777,СВЦЭМ!$A$34:$A$777,$A140,СВЦЭМ!$B$34:$B$777,X$119)+'СЕТ СН'!$I$11+СВЦЭМ!$D$10+'СЕТ СН'!$I$5</f>
        <v>5285.2524306299993</v>
      </c>
      <c r="Y140" s="37">
        <f>SUMIFS(СВЦЭМ!$D$34:$D$777,СВЦЭМ!$A$34:$A$777,$A140,СВЦЭМ!$B$34:$B$777,Y$119)+'СЕТ СН'!$I$11+СВЦЭМ!$D$10+'СЕТ СН'!$I$5</f>
        <v>5260.3866323099992</v>
      </c>
    </row>
    <row r="141" spans="1:25" ht="15.75" x14ac:dyDescent="0.2">
      <c r="A141" s="36">
        <f t="shared" si="3"/>
        <v>42604</v>
      </c>
      <c r="B141" s="37">
        <f>SUMIFS(СВЦЭМ!$D$34:$D$777,СВЦЭМ!$A$34:$A$777,$A141,СВЦЭМ!$B$34:$B$777,B$119)+'СЕТ СН'!$I$11+СВЦЭМ!$D$10+'СЕТ СН'!$I$5</f>
        <v>5280.5773328899995</v>
      </c>
      <c r="C141" s="37">
        <f>SUMIFS(СВЦЭМ!$D$34:$D$777,СВЦЭМ!$A$34:$A$777,$A141,СВЦЭМ!$B$34:$B$777,C$119)+'СЕТ СН'!$I$11+СВЦЭМ!$D$10+'СЕТ СН'!$I$5</f>
        <v>5350.7463727099994</v>
      </c>
      <c r="D141" s="37">
        <f>SUMIFS(СВЦЭМ!$D$34:$D$777,СВЦЭМ!$A$34:$A$777,$A141,СВЦЭМ!$B$34:$B$777,D$119)+'СЕТ СН'!$I$11+СВЦЭМ!$D$10+'СЕТ СН'!$I$5</f>
        <v>5415.1167906499995</v>
      </c>
      <c r="E141" s="37">
        <f>SUMIFS(СВЦЭМ!$D$34:$D$777,СВЦЭМ!$A$34:$A$777,$A141,СВЦЭМ!$B$34:$B$777,E$119)+'СЕТ СН'!$I$11+СВЦЭМ!$D$10+'СЕТ СН'!$I$5</f>
        <v>5398.0194508799996</v>
      </c>
      <c r="F141" s="37">
        <f>SUMIFS(СВЦЭМ!$D$34:$D$777,СВЦЭМ!$A$34:$A$777,$A141,СВЦЭМ!$B$34:$B$777,F$119)+'СЕТ СН'!$I$11+СВЦЭМ!$D$10+'СЕТ СН'!$I$5</f>
        <v>5368.5805688599994</v>
      </c>
      <c r="G141" s="37">
        <f>SUMIFS(СВЦЭМ!$D$34:$D$777,СВЦЭМ!$A$34:$A$777,$A141,СВЦЭМ!$B$34:$B$777,G$119)+'СЕТ СН'!$I$11+СВЦЭМ!$D$10+'СЕТ СН'!$I$5</f>
        <v>5334.2712897099991</v>
      </c>
      <c r="H141" s="37">
        <f>SUMIFS(СВЦЭМ!$D$34:$D$777,СВЦЭМ!$A$34:$A$777,$A141,СВЦЭМ!$B$34:$B$777,H$119)+'СЕТ СН'!$I$11+СВЦЭМ!$D$10+'СЕТ СН'!$I$5</f>
        <v>5255.2553445699996</v>
      </c>
      <c r="I141" s="37">
        <f>SUMIFS(СВЦЭМ!$D$34:$D$777,СВЦЭМ!$A$34:$A$777,$A141,СВЦЭМ!$B$34:$B$777,I$119)+'СЕТ СН'!$I$11+СВЦЭМ!$D$10+'СЕТ СН'!$I$5</f>
        <v>5243.8510948200001</v>
      </c>
      <c r="J141" s="37">
        <f>SUMIFS(СВЦЭМ!$D$34:$D$777,СВЦЭМ!$A$34:$A$777,$A141,СВЦЭМ!$B$34:$B$777,J$119)+'СЕТ СН'!$I$11+СВЦЭМ!$D$10+'СЕТ СН'!$I$5</f>
        <v>5153.5450704999994</v>
      </c>
      <c r="K141" s="37">
        <f>SUMIFS(СВЦЭМ!$D$34:$D$777,СВЦЭМ!$A$34:$A$777,$A141,СВЦЭМ!$B$34:$B$777,K$119)+'СЕТ СН'!$I$11+СВЦЭМ!$D$10+'СЕТ СН'!$I$5</f>
        <v>5104.5073297199997</v>
      </c>
      <c r="L141" s="37">
        <f>SUMIFS(СВЦЭМ!$D$34:$D$777,СВЦЭМ!$A$34:$A$777,$A141,СВЦЭМ!$B$34:$B$777,L$119)+'СЕТ СН'!$I$11+СВЦЭМ!$D$10+'СЕТ СН'!$I$5</f>
        <v>5147.5821839</v>
      </c>
      <c r="M141" s="37">
        <f>SUMIFS(СВЦЭМ!$D$34:$D$777,СВЦЭМ!$A$34:$A$777,$A141,СВЦЭМ!$B$34:$B$777,M$119)+'СЕТ СН'!$I$11+СВЦЭМ!$D$10+'СЕТ СН'!$I$5</f>
        <v>5184.8620376999997</v>
      </c>
      <c r="N141" s="37">
        <f>SUMIFS(СВЦЭМ!$D$34:$D$777,СВЦЭМ!$A$34:$A$777,$A141,СВЦЭМ!$B$34:$B$777,N$119)+'СЕТ СН'!$I$11+СВЦЭМ!$D$10+'СЕТ СН'!$I$5</f>
        <v>5164.7869534900001</v>
      </c>
      <c r="O141" s="37">
        <f>SUMIFS(СВЦЭМ!$D$34:$D$777,СВЦЭМ!$A$34:$A$777,$A141,СВЦЭМ!$B$34:$B$777,O$119)+'СЕТ СН'!$I$11+СВЦЭМ!$D$10+'СЕТ СН'!$I$5</f>
        <v>5209.4506274799996</v>
      </c>
      <c r="P141" s="37">
        <f>SUMIFS(СВЦЭМ!$D$34:$D$777,СВЦЭМ!$A$34:$A$777,$A141,СВЦЭМ!$B$34:$B$777,P$119)+'СЕТ СН'!$I$11+СВЦЭМ!$D$10+'СЕТ СН'!$I$5</f>
        <v>5205.4664287699998</v>
      </c>
      <c r="Q141" s="37">
        <f>SUMIFS(СВЦЭМ!$D$34:$D$777,СВЦЭМ!$A$34:$A$777,$A141,СВЦЭМ!$B$34:$B$777,Q$119)+'СЕТ СН'!$I$11+СВЦЭМ!$D$10+'СЕТ СН'!$I$5</f>
        <v>5169.4078860699992</v>
      </c>
      <c r="R141" s="37">
        <f>SUMIFS(СВЦЭМ!$D$34:$D$777,СВЦЭМ!$A$34:$A$777,$A141,СВЦЭМ!$B$34:$B$777,R$119)+'СЕТ СН'!$I$11+СВЦЭМ!$D$10+'СЕТ СН'!$I$5</f>
        <v>5176.1361355099998</v>
      </c>
      <c r="S141" s="37">
        <f>SUMIFS(СВЦЭМ!$D$34:$D$777,СВЦЭМ!$A$34:$A$777,$A141,СВЦЭМ!$B$34:$B$777,S$119)+'СЕТ СН'!$I$11+СВЦЭМ!$D$10+'СЕТ СН'!$I$5</f>
        <v>5168.4150992599998</v>
      </c>
      <c r="T141" s="37">
        <f>SUMIFS(СВЦЭМ!$D$34:$D$777,СВЦЭМ!$A$34:$A$777,$A141,СВЦЭМ!$B$34:$B$777,T$119)+'СЕТ СН'!$I$11+СВЦЭМ!$D$10+'СЕТ СН'!$I$5</f>
        <v>5107.0481319599994</v>
      </c>
      <c r="U141" s="37">
        <f>SUMIFS(СВЦЭМ!$D$34:$D$777,СВЦЭМ!$A$34:$A$777,$A141,СВЦЭМ!$B$34:$B$777,U$119)+'СЕТ СН'!$I$11+СВЦЭМ!$D$10+'СЕТ СН'!$I$5</f>
        <v>5096.6065285099994</v>
      </c>
      <c r="V141" s="37">
        <f>SUMIFS(СВЦЭМ!$D$34:$D$777,СВЦЭМ!$A$34:$A$777,$A141,СВЦЭМ!$B$34:$B$777,V$119)+'СЕТ СН'!$I$11+СВЦЭМ!$D$10+'СЕТ СН'!$I$5</f>
        <v>5092.4635860499993</v>
      </c>
      <c r="W141" s="37">
        <f>SUMIFS(СВЦЭМ!$D$34:$D$777,СВЦЭМ!$A$34:$A$777,$A141,СВЦЭМ!$B$34:$B$777,W$119)+'СЕТ СН'!$I$11+СВЦЭМ!$D$10+'СЕТ СН'!$I$5</f>
        <v>5078.9724367099998</v>
      </c>
      <c r="X141" s="37">
        <f>SUMIFS(СВЦЭМ!$D$34:$D$777,СВЦЭМ!$A$34:$A$777,$A141,СВЦЭМ!$B$34:$B$777,X$119)+'СЕТ СН'!$I$11+СВЦЭМ!$D$10+'СЕТ СН'!$I$5</f>
        <v>5062.8620529</v>
      </c>
      <c r="Y141" s="37">
        <f>SUMIFS(СВЦЭМ!$D$34:$D$777,СВЦЭМ!$A$34:$A$777,$A141,СВЦЭМ!$B$34:$B$777,Y$119)+'СЕТ СН'!$I$11+СВЦЭМ!$D$10+'СЕТ СН'!$I$5</f>
        <v>5126.3904286099996</v>
      </c>
    </row>
    <row r="142" spans="1:25" ht="15.75" x14ac:dyDescent="0.2">
      <c r="A142" s="36">
        <f t="shared" si="3"/>
        <v>42605</v>
      </c>
      <c r="B142" s="37">
        <f>SUMIFS(СВЦЭМ!$D$34:$D$777,СВЦЭМ!$A$34:$A$777,$A142,СВЦЭМ!$B$34:$B$777,B$119)+'СЕТ СН'!$I$11+СВЦЭМ!$D$10+'СЕТ СН'!$I$5</f>
        <v>5158.4539449799995</v>
      </c>
      <c r="C142" s="37">
        <f>SUMIFS(СВЦЭМ!$D$34:$D$777,СВЦЭМ!$A$34:$A$777,$A142,СВЦЭМ!$B$34:$B$777,C$119)+'СЕТ СН'!$I$11+СВЦЭМ!$D$10+'СЕТ СН'!$I$5</f>
        <v>5228.3132016599993</v>
      </c>
      <c r="D142" s="37">
        <f>SUMIFS(СВЦЭМ!$D$34:$D$777,СВЦЭМ!$A$34:$A$777,$A142,СВЦЭМ!$B$34:$B$777,D$119)+'СЕТ СН'!$I$11+СВЦЭМ!$D$10+'СЕТ СН'!$I$5</f>
        <v>5253.5996916399999</v>
      </c>
      <c r="E142" s="37">
        <f>SUMIFS(СВЦЭМ!$D$34:$D$777,СВЦЭМ!$A$34:$A$777,$A142,СВЦЭМ!$B$34:$B$777,E$119)+'СЕТ СН'!$I$11+СВЦЭМ!$D$10+'СЕТ СН'!$I$5</f>
        <v>5260.2028888299992</v>
      </c>
      <c r="F142" s="37">
        <f>SUMIFS(СВЦЭМ!$D$34:$D$777,СВЦЭМ!$A$34:$A$777,$A142,СВЦЭМ!$B$34:$B$777,F$119)+'СЕТ СН'!$I$11+СВЦЭМ!$D$10+'СЕТ СН'!$I$5</f>
        <v>5250.7069313599995</v>
      </c>
      <c r="G142" s="37">
        <f>SUMIFS(СВЦЭМ!$D$34:$D$777,СВЦЭМ!$A$34:$A$777,$A142,СВЦЭМ!$B$34:$B$777,G$119)+'СЕТ СН'!$I$11+СВЦЭМ!$D$10+'СЕТ СН'!$I$5</f>
        <v>5263.2097766299994</v>
      </c>
      <c r="H142" s="37">
        <f>SUMIFS(СВЦЭМ!$D$34:$D$777,СВЦЭМ!$A$34:$A$777,$A142,СВЦЭМ!$B$34:$B$777,H$119)+'СЕТ СН'!$I$11+СВЦЭМ!$D$10+'СЕТ СН'!$I$5</f>
        <v>5288.5624041299998</v>
      </c>
      <c r="I142" s="37">
        <f>SUMIFS(СВЦЭМ!$D$34:$D$777,СВЦЭМ!$A$34:$A$777,$A142,СВЦЭМ!$B$34:$B$777,I$119)+'СЕТ СН'!$I$11+СВЦЭМ!$D$10+'СЕТ СН'!$I$5</f>
        <v>5263.6373220899995</v>
      </c>
      <c r="J142" s="37">
        <f>SUMIFS(СВЦЭМ!$D$34:$D$777,СВЦЭМ!$A$34:$A$777,$A142,СВЦЭМ!$B$34:$B$777,J$119)+'СЕТ СН'!$I$11+СВЦЭМ!$D$10+'СЕТ СН'!$I$5</f>
        <v>5301.95850789</v>
      </c>
      <c r="K142" s="37">
        <f>SUMIFS(СВЦЭМ!$D$34:$D$777,СВЦЭМ!$A$34:$A$777,$A142,СВЦЭМ!$B$34:$B$777,K$119)+'СЕТ СН'!$I$11+СВЦЭМ!$D$10+'СЕТ СН'!$I$5</f>
        <v>5091.80261978</v>
      </c>
      <c r="L142" s="37">
        <f>SUMIFS(СВЦЭМ!$D$34:$D$777,СВЦЭМ!$A$34:$A$777,$A142,СВЦЭМ!$B$34:$B$777,L$119)+'СЕТ СН'!$I$11+СВЦЭМ!$D$10+'СЕТ СН'!$I$5</f>
        <v>5054.2902658499997</v>
      </c>
      <c r="M142" s="37">
        <f>SUMIFS(СВЦЭМ!$D$34:$D$777,СВЦЭМ!$A$34:$A$777,$A142,СВЦЭМ!$B$34:$B$777,M$119)+'СЕТ СН'!$I$11+СВЦЭМ!$D$10+'СЕТ СН'!$I$5</f>
        <v>5039.4410227699991</v>
      </c>
      <c r="N142" s="37">
        <f>SUMIFS(СВЦЭМ!$D$34:$D$777,СВЦЭМ!$A$34:$A$777,$A142,СВЦЭМ!$B$34:$B$777,N$119)+'СЕТ СН'!$I$11+СВЦЭМ!$D$10+'СЕТ СН'!$I$5</f>
        <v>5052.3555346199992</v>
      </c>
      <c r="O142" s="37">
        <f>SUMIFS(СВЦЭМ!$D$34:$D$777,СВЦЭМ!$A$34:$A$777,$A142,СВЦЭМ!$B$34:$B$777,O$119)+'СЕТ СН'!$I$11+СВЦЭМ!$D$10+'СЕТ СН'!$I$5</f>
        <v>5088.0251857799994</v>
      </c>
      <c r="P142" s="37">
        <f>SUMIFS(СВЦЭМ!$D$34:$D$777,СВЦЭМ!$A$34:$A$777,$A142,СВЦЭМ!$B$34:$B$777,P$119)+'СЕТ СН'!$I$11+СВЦЭМ!$D$10+'СЕТ СН'!$I$5</f>
        <v>5099.3842997399997</v>
      </c>
      <c r="Q142" s="37">
        <f>SUMIFS(СВЦЭМ!$D$34:$D$777,СВЦЭМ!$A$34:$A$777,$A142,СВЦЭМ!$B$34:$B$777,Q$119)+'СЕТ СН'!$I$11+СВЦЭМ!$D$10+'СЕТ СН'!$I$5</f>
        <v>5048.0128378199997</v>
      </c>
      <c r="R142" s="37">
        <f>SUMIFS(СВЦЭМ!$D$34:$D$777,СВЦЭМ!$A$34:$A$777,$A142,СВЦЭМ!$B$34:$B$777,R$119)+'СЕТ СН'!$I$11+СВЦЭМ!$D$10+'СЕТ СН'!$I$5</f>
        <v>5075.2819184399996</v>
      </c>
      <c r="S142" s="37">
        <f>SUMIFS(СВЦЭМ!$D$34:$D$777,СВЦЭМ!$A$34:$A$777,$A142,СВЦЭМ!$B$34:$B$777,S$119)+'СЕТ СН'!$I$11+СВЦЭМ!$D$10+'СЕТ СН'!$I$5</f>
        <v>5072.7611413099994</v>
      </c>
      <c r="T142" s="37">
        <f>SUMIFS(СВЦЭМ!$D$34:$D$777,СВЦЭМ!$A$34:$A$777,$A142,СВЦЭМ!$B$34:$B$777,T$119)+'СЕТ СН'!$I$11+СВЦЭМ!$D$10+'СЕТ СН'!$I$5</f>
        <v>5054.3695332999996</v>
      </c>
      <c r="U142" s="37">
        <f>SUMIFS(СВЦЭМ!$D$34:$D$777,СВЦЭМ!$A$34:$A$777,$A142,СВЦЭМ!$B$34:$B$777,U$119)+'СЕТ СН'!$I$11+СВЦЭМ!$D$10+'СЕТ СН'!$I$5</f>
        <v>5032.3159369699997</v>
      </c>
      <c r="V142" s="37">
        <f>SUMIFS(СВЦЭМ!$D$34:$D$777,СВЦЭМ!$A$34:$A$777,$A142,СВЦЭМ!$B$34:$B$777,V$119)+'СЕТ СН'!$I$11+СВЦЭМ!$D$10+'СЕТ СН'!$I$5</f>
        <v>5052.2431451100001</v>
      </c>
      <c r="W142" s="37">
        <f>SUMIFS(СВЦЭМ!$D$34:$D$777,СВЦЭМ!$A$34:$A$777,$A142,СВЦЭМ!$B$34:$B$777,W$119)+'СЕТ СН'!$I$11+СВЦЭМ!$D$10+'СЕТ СН'!$I$5</f>
        <v>5066.2296286299998</v>
      </c>
      <c r="X142" s="37">
        <f>SUMIFS(СВЦЭМ!$D$34:$D$777,СВЦЭМ!$A$34:$A$777,$A142,СВЦЭМ!$B$34:$B$777,X$119)+'СЕТ СН'!$I$11+СВЦЭМ!$D$10+'СЕТ СН'!$I$5</f>
        <v>5130.3806383399997</v>
      </c>
      <c r="Y142" s="37">
        <f>SUMIFS(СВЦЭМ!$D$34:$D$777,СВЦЭМ!$A$34:$A$777,$A142,СВЦЭМ!$B$34:$B$777,Y$119)+'СЕТ СН'!$I$11+СВЦЭМ!$D$10+'СЕТ СН'!$I$5</f>
        <v>5122.9839432099998</v>
      </c>
    </row>
    <row r="143" spans="1:25" ht="15.75" x14ac:dyDescent="0.2">
      <c r="A143" s="36">
        <f t="shared" si="3"/>
        <v>42606</v>
      </c>
      <c r="B143" s="37">
        <f>SUMIFS(СВЦЭМ!$D$34:$D$777,СВЦЭМ!$A$34:$A$777,$A143,СВЦЭМ!$B$34:$B$777,B$119)+'СЕТ СН'!$I$11+СВЦЭМ!$D$10+'СЕТ СН'!$I$5</f>
        <v>5199.7051759899996</v>
      </c>
      <c r="C143" s="37">
        <f>SUMIFS(СВЦЭМ!$D$34:$D$777,СВЦЭМ!$A$34:$A$777,$A143,СВЦЭМ!$B$34:$B$777,C$119)+'СЕТ СН'!$I$11+СВЦЭМ!$D$10+'СЕТ СН'!$I$5</f>
        <v>5254.1275689799995</v>
      </c>
      <c r="D143" s="37">
        <f>SUMIFS(СВЦЭМ!$D$34:$D$777,СВЦЭМ!$A$34:$A$777,$A143,СВЦЭМ!$B$34:$B$777,D$119)+'СЕТ СН'!$I$11+СВЦЭМ!$D$10+'СЕТ СН'!$I$5</f>
        <v>5249.1548986899998</v>
      </c>
      <c r="E143" s="37">
        <f>SUMIFS(СВЦЭМ!$D$34:$D$777,СВЦЭМ!$A$34:$A$777,$A143,СВЦЭМ!$B$34:$B$777,E$119)+'СЕТ СН'!$I$11+СВЦЭМ!$D$10+'СЕТ СН'!$I$5</f>
        <v>5257.0946503599998</v>
      </c>
      <c r="F143" s="37">
        <f>SUMIFS(СВЦЭМ!$D$34:$D$777,СВЦЭМ!$A$34:$A$777,$A143,СВЦЭМ!$B$34:$B$777,F$119)+'СЕТ СН'!$I$11+СВЦЭМ!$D$10+'СЕТ СН'!$I$5</f>
        <v>5238.7513968099993</v>
      </c>
      <c r="G143" s="37">
        <f>SUMIFS(СВЦЭМ!$D$34:$D$777,СВЦЭМ!$A$34:$A$777,$A143,СВЦЭМ!$B$34:$B$777,G$119)+'СЕТ СН'!$I$11+СВЦЭМ!$D$10+'СЕТ СН'!$I$5</f>
        <v>5283.4742415999999</v>
      </c>
      <c r="H143" s="37">
        <f>SUMIFS(СВЦЭМ!$D$34:$D$777,СВЦЭМ!$A$34:$A$777,$A143,СВЦЭМ!$B$34:$B$777,H$119)+'СЕТ СН'!$I$11+СВЦЭМ!$D$10+'СЕТ СН'!$I$5</f>
        <v>5228.4409676099995</v>
      </c>
      <c r="I143" s="37">
        <f>SUMIFS(СВЦЭМ!$D$34:$D$777,СВЦЭМ!$A$34:$A$777,$A143,СВЦЭМ!$B$34:$B$777,I$119)+'СЕТ СН'!$I$11+СВЦЭМ!$D$10+'СЕТ СН'!$I$5</f>
        <v>5211.1235497399994</v>
      </c>
      <c r="J143" s="37">
        <f>SUMIFS(СВЦЭМ!$D$34:$D$777,СВЦЭМ!$A$34:$A$777,$A143,СВЦЭМ!$B$34:$B$777,J$119)+'СЕТ СН'!$I$11+СВЦЭМ!$D$10+'СЕТ СН'!$I$5</f>
        <v>5139.1176768299993</v>
      </c>
      <c r="K143" s="37">
        <f>SUMIFS(СВЦЭМ!$D$34:$D$777,СВЦЭМ!$A$34:$A$777,$A143,СВЦЭМ!$B$34:$B$777,K$119)+'СЕТ СН'!$I$11+СВЦЭМ!$D$10+'СЕТ СН'!$I$5</f>
        <v>5065.8578910899996</v>
      </c>
      <c r="L143" s="37">
        <f>SUMIFS(СВЦЭМ!$D$34:$D$777,СВЦЭМ!$A$34:$A$777,$A143,СВЦЭМ!$B$34:$B$777,L$119)+'СЕТ СН'!$I$11+СВЦЭМ!$D$10+'СЕТ СН'!$I$5</f>
        <v>5061.0248510599995</v>
      </c>
      <c r="M143" s="37">
        <f>SUMIFS(СВЦЭМ!$D$34:$D$777,СВЦЭМ!$A$34:$A$777,$A143,СВЦЭМ!$B$34:$B$777,M$119)+'СЕТ СН'!$I$11+СВЦЭМ!$D$10+'СЕТ СН'!$I$5</f>
        <v>5091.8292454099992</v>
      </c>
      <c r="N143" s="37">
        <f>SUMIFS(СВЦЭМ!$D$34:$D$777,СВЦЭМ!$A$34:$A$777,$A143,СВЦЭМ!$B$34:$B$777,N$119)+'СЕТ СН'!$I$11+СВЦЭМ!$D$10+'СЕТ СН'!$I$5</f>
        <v>5053.8690744099995</v>
      </c>
      <c r="O143" s="37">
        <f>SUMIFS(СВЦЭМ!$D$34:$D$777,СВЦЭМ!$A$34:$A$777,$A143,СВЦЭМ!$B$34:$B$777,O$119)+'СЕТ СН'!$I$11+СВЦЭМ!$D$10+'СЕТ СН'!$I$5</f>
        <v>5109.1227268799994</v>
      </c>
      <c r="P143" s="37">
        <f>SUMIFS(СВЦЭМ!$D$34:$D$777,СВЦЭМ!$A$34:$A$777,$A143,СВЦЭМ!$B$34:$B$777,P$119)+'СЕТ СН'!$I$11+СВЦЭМ!$D$10+'СЕТ СН'!$I$5</f>
        <v>5130.5922662199991</v>
      </c>
      <c r="Q143" s="37">
        <f>SUMIFS(СВЦЭМ!$D$34:$D$777,СВЦЭМ!$A$34:$A$777,$A143,СВЦЭМ!$B$34:$B$777,Q$119)+'СЕТ СН'!$I$11+СВЦЭМ!$D$10+'СЕТ СН'!$I$5</f>
        <v>5087.8261923800001</v>
      </c>
      <c r="R143" s="37">
        <f>SUMIFS(СВЦЭМ!$D$34:$D$777,СВЦЭМ!$A$34:$A$777,$A143,СВЦЭМ!$B$34:$B$777,R$119)+'СЕТ СН'!$I$11+СВЦЭМ!$D$10+'СЕТ СН'!$I$5</f>
        <v>5057.99733767</v>
      </c>
      <c r="S143" s="37">
        <f>SUMIFS(СВЦЭМ!$D$34:$D$777,СВЦЭМ!$A$34:$A$777,$A143,СВЦЭМ!$B$34:$B$777,S$119)+'СЕТ СН'!$I$11+СВЦЭМ!$D$10+'СЕТ СН'!$I$5</f>
        <v>5027.9064145499997</v>
      </c>
      <c r="T143" s="37">
        <f>SUMIFS(СВЦЭМ!$D$34:$D$777,СВЦЭМ!$A$34:$A$777,$A143,СВЦЭМ!$B$34:$B$777,T$119)+'СЕТ СН'!$I$11+СВЦЭМ!$D$10+'СЕТ СН'!$I$5</f>
        <v>5053.3895950999995</v>
      </c>
      <c r="U143" s="37">
        <f>SUMIFS(СВЦЭМ!$D$34:$D$777,СВЦЭМ!$A$34:$A$777,$A143,СВЦЭМ!$B$34:$B$777,U$119)+'СЕТ СН'!$I$11+СВЦЭМ!$D$10+'СЕТ СН'!$I$5</f>
        <v>5063.16475954</v>
      </c>
      <c r="V143" s="37">
        <f>SUMIFS(СВЦЭМ!$D$34:$D$777,СВЦЭМ!$A$34:$A$777,$A143,СВЦЭМ!$B$34:$B$777,V$119)+'СЕТ СН'!$I$11+СВЦЭМ!$D$10+'СЕТ СН'!$I$5</f>
        <v>5091.2266765099994</v>
      </c>
      <c r="W143" s="37">
        <f>SUMIFS(СВЦЭМ!$D$34:$D$777,СВЦЭМ!$A$34:$A$777,$A143,СВЦЭМ!$B$34:$B$777,W$119)+'СЕТ СН'!$I$11+СВЦЭМ!$D$10+'СЕТ СН'!$I$5</f>
        <v>5098.2959370399994</v>
      </c>
      <c r="X143" s="37">
        <f>SUMIFS(СВЦЭМ!$D$34:$D$777,СВЦЭМ!$A$34:$A$777,$A143,СВЦЭМ!$B$34:$B$777,X$119)+'СЕТ СН'!$I$11+СВЦЭМ!$D$10+'СЕТ СН'!$I$5</f>
        <v>5038.8872382599993</v>
      </c>
      <c r="Y143" s="37">
        <f>SUMIFS(СВЦЭМ!$D$34:$D$777,СВЦЭМ!$A$34:$A$777,$A143,СВЦЭМ!$B$34:$B$777,Y$119)+'СЕТ СН'!$I$11+СВЦЭМ!$D$10+'СЕТ СН'!$I$5</f>
        <v>5046.7539454299995</v>
      </c>
    </row>
    <row r="144" spans="1:25" ht="15.75" x14ac:dyDescent="0.2">
      <c r="A144" s="36">
        <f t="shared" si="3"/>
        <v>42607</v>
      </c>
      <c r="B144" s="37">
        <f>SUMIFS(СВЦЭМ!$D$34:$D$777,СВЦЭМ!$A$34:$A$777,$A144,СВЦЭМ!$B$34:$B$777,B$119)+'СЕТ СН'!$I$11+СВЦЭМ!$D$10+'СЕТ СН'!$I$5</f>
        <v>5152.3822626199999</v>
      </c>
      <c r="C144" s="37">
        <f>SUMIFS(СВЦЭМ!$D$34:$D$777,СВЦЭМ!$A$34:$A$777,$A144,СВЦЭМ!$B$34:$B$777,C$119)+'СЕТ СН'!$I$11+СВЦЭМ!$D$10+'СЕТ СН'!$I$5</f>
        <v>5221.2175100699997</v>
      </c>
      <c r="D144" s="37">
        <f>SUMIFS(СВЦЭМ!$D$34:$D$777,СВЦЭМ!$A$34:$A$777,$A144,СВЦЭМ!$B$34:$B$777,D$119)+'СЕТ СН'!$I$11+СВЦЭМ!$D$10+'СЕТ СН'!$I$5</f>
        <v>5240.4396453999998</v>
      </c>
      <c r="E144" s="37">
        <f>SUMIFS(СВЦЭМ!$D$34:$D$777,СВЦЭМ!$A$34:$A$777,$A144,СВЦЭМ!$B$34:$B$777,E$119)+'СЕТ СН'!$I$11+СВЦЭМ!$D$10+'СЕТ СН'!$I$5</f>
        <v>5240.8742633499996</v>
      </c>
      <c r="F144" s="37">
        <f>SUMIFS(СВЦЭМ!$D$34:$D$777,СВЦЭМ!$A$34:$A$777,$A144,СВЦЭМ!$B$34:$B$777,F$119)+'СЕТ СН'!$I$11+СВЦЭМ!$D$10+'СЕТ СН'!$I$5</f>
        <v>5232.2440413999993</v>
      </c>
      <c r="G144" s="37">
        <f>SUMIFS(СВЦЭМ!$D$34:$D$777,СВЦЭМ!$A$34:$A$777,$A144,СВЦЭМ!$B$34:$B$777,G$119)+'СЕТ СН'!$I$11+СВЦЭМ!$D$10+'СЕТ СН'!$I$5</f>
        <v>5302.1935841599998</v>
      </c>
      <c r="H144" s="37">
        <f>SUMIFS(СВЦЭМ!$D$34:$D$777,СВЦЭМ!$A$34:$A$777,$A144,СВЦЭМ!$B$34:$B$777,H$119)+'СЕТ СН'!$I$11+СВЦЭМ!$D$10+'СЕТ СН'!$I$5</f>
        <v>5185.7035758900001</v>
      </c>
      <c r="I144" s="37">
        <f>SUMIFS(СВЦЭМ!$D$34:$D$777,СВЦЭМ!$A$34:$A$777,$A144,СВЦЭМ!$B$34:$B$777,I$119)+'СЕТ СН'!$I$11+СВЦЭМ!$D$10+'СЕТ СН'!$I$5</f>
        <v>5135.9150714299994</v>
      </c>
      <c r="J144" s="37">
        <f>SUMIFS(СВЦЭМ!$D$34:$D$777,СВЦЭМ!$A$34:$A$777,$A144,СВЦЭМ!$B$34:$B$777,J$119)+'СЕТ СН'!$I$11+СВЦЭМ!$D$10+'СЕТ СН'!$I$5</f>
        <v>5094.4536268399997</v>
      </c>
      <c r="K144" s="37">
        <f>SUMIFS(СВЦЭМ!$D$34:$D$777,СВЦЭМ!$A$34:$A$777,$A144,СВЦЭМ!$B$34:$B$777,K$119)+'СЕТ СН'!$I$11+СВЦЭМ!$D$10+'СЕТ СН'!$I$5</f>
        <v>5017.8070302899996</v>
      </c>
      <c r="L144" s="37">
        <f>SUMIFS(СВЦЭМ!$D$34:$D$777,СВЦЭМ!$A$34:$A$777,$A144,СВЦЭМ!$B$34:$B$777,L$119)+'СЕТ СН'!$I$11+СВЦЭМ!$D$10+'СЕТ СН'!$I$5</f>
        <v>5013.0086471599998</v>
      </c>
      <c r="M144" s="37">
        <f>SUMIFS(СВЦЭМ!$D$34:$D$777,СВЦЭМ!$A$34:$A$777,$A144,СВЦЭМ!$B$34:$B$777,M$119)+'СЕТ СН'!$I$11+СВЦЭМ!$D$10+'СЕТ СН'!$I$5</f>
        <v>5086.5132457599993</v>
      </c>
      <c r="N144" s="37">
        <f>SUMIFS(СВЦЭМ!$D$34:$D$777,СВЦЭМ!$A$34:$A$777,$A144,СВЦЭМ!$B$34:$B$777,N$119)+'СЕТ СН'!$I$11+СВЦЭМ!$D$10+'СЕТ СН'!$I$5</f>
        <v>5044.2768640699996</v>
      </c>
      <c r="O144" s="37">
        <f>SUMIFS(СВЦЭМ!$D$34:$D$777,СВЦЭМ!$A$34:$A$777,$A144,СВЦЭМ!$B$34:$B$777,O$119)+'СЕТ СН'!$I$11+СВЦЭМ!$D$10+'СЕТ СН'!$I$5</f>
        <v>5032.1428910199993</v>
      </c>
      <c r="P144" s="37">
        <f>SUMIFS(СВЦЭМ!$D$34:$D$777,СВЦЭМ!$A$34:$A$777,$A144,СВЦЭМ!$B$34:$B$777,P$119)+'СЕТ СН'!$I$11+СВЦЭМ!$D$10+'СЕТ СН'!$I$5</f>
        <v>5006.1046560499999</v>
      </c>
      <c r="Q144" s="37">
        <f>SUMIFS(СВЦЭМ!$D$34:$D$777,СВЦЭМ!$A$34:$A$777,$A144,СВЦЭМ!$B$34:$B$777,Q$119)+'СЕТ СН'!$I$11+СВЦЭМ!$D$10+'СЕТ СН'!$I$5</f>
        <v>4997.6344116299997</v>
      </c>
      <c r="R144" s="37">
        <f>SUMIFS(СВЦЭМ!$D$34:$D$777,СВЦЭМ!$A$34:$A$777,$A144,СВЦЭМ!$B$34:$B$777,R$119)+'СЕТ СН'!$I$11+СВЦЭМ!$D$10+'СЕТ СН'!$I$5</f>
        <v>5060.9834784300001</v>
      </c>
      <c r="S144" s="37">
        <f>SUMIFS(СВЦЭМ!$D$34:$D$777,СВЦЭМ!$A$34:$A$777,$A144,СВЦЭМ!$B$34:$B$777,S$119)+'СЕТ СН'!$I$11+СВЦЭМ!$D$10+'СЕТ СН'!$I$5</f>
        <v>5094.93691846</v>
      </c>
      <c r="T144" s="37">
        <f>SUMIFS(СВЦЭМ!$D$34:$D$777,СВЦЭМ!$A$34:$A$777,$A144,СВЦЭМ!$B$34:$B$777,T$119)+'СЕТ СН'!$I$11+СВЦЭМ!$D$10+'СЕТ СН'!$I$5</f>
        <v>5179.1137022099992</v>
      </c>
      <c r="U144" s="37">
        <f>SUMIFS(СВЦЭМ!$D$34:$D$777,СВЦЭМ!$A$34:$A$777,$A144,СВЦЭМ!$B$34:$B$777,U$119)+'СЕТ СН'!$I$11+СВЦЭМ!$D$10+'СЕТ СН'!$I$5</f>
        <v>5194.7279030899999</v>
      </c>
      <c r="V144" s="37">
        <f>SUMIFS(СВЦЭМ!$D$34:$D$777,СВЦЭМ!$A$34:$A$777,$A144,СВЦЭМ!$B$34:$B$777,V$119)+'СЕТ СН'!$I$11+СВЦЭМ!$D$10+'СЕТ СН'!$I$5</f>
        <v>5207.6201454900001</v>
      </c>
      <c r="W144" s="37">
        <f>SUMIFS(СВЦЭМ!$D$34:$D$777,СВЦЭМ!$A$34:$A$777,$A144,СВЦЭМ!$B$34:$B$777,W$119)+'СЕТ СН'!$I$11+СВЦЭМ!$D$10+'СЕТ СН'!$I$5</f>
        <v>5208.1438123299995</v>
      </c>
      <c r="X144" s="37">
        <f>SUMIFS(СВЦЭМ!$D$34:$D$777,СВЦЭМ!$A$34:$A$777,$A144,СВЦЭМ!$B$34:$B$777,X$119)+'СЕТ СН'!$I$11+СВЦЭМ!$D$10+'СЕТ СН'!$I$5</f>
        <v>5175.3261668099994</v>
      </c>
      <c r="Y144" s="37">
        <f>SUMIFS(СВЦЭМ!$D$34:$D$777,СВЦЭМ!$A$34:$A$777,$A144,СВЦЭМ!$B$34:$B$777,Y$119)+'СЕТ СН'!$I$11+СВЦЭМ!$D$10+'СЕТ СН'!$I$5</f>
        <v>5174.6170905999998</v>
      </c>
    </row>
    <row r="145" spans="1:27" ht="15.75" x14ac:dyDescent="0.2">
      <c r="A145" s="36">
        <f t="shared" si="3"/>
        <v>42608</v>
      </c>
      <c r="B145" s="37">
        <f>SUMIFS(СВЦЭМ!$D$34:$D$777,СВЦЭМ!$A$34:$A$777,$A145,СВЦЭМ!$B$34:$B$777,B$119)+'СЕТ СН'!$I$11+СВЦЭМ!$D$10+'СЕТ СН'!$I$5</f>
        <v>5268.0720873599994</v>
      </c>
      <c r="C145" s="37">
        <f>SUMIFS(СВЦЭМ!$D$34:$D$777,СВЦЭМ!$A$34:$A$777,$A145,СВЦЭМ!$B$34:$B$777,C$119)+'СЕТ СН'!$I$11+СВЦЭМ!$D$10+'СЕТ СН'!$I$5</f>
        <v>5328.1233616299996</v>
      </c>
      <c r="D145" s="37">
        <f>SUMIFS(СВЦЭМ!$D$34:$D$777,СВЦЭМ!$A$34:$A$777,$A145,СВЦЭМ!$B$34:$B$777,D$119)+'СЕТ СН'!$I$11+СВЦЭМ!$D$10+'СЕТ СН'!$I$5</f>
        <v>5378.9844670299999</v>
      </c>
      <c r="E145" s="37">
        <f>SUMIFS(СВЦЭМ!$D$34:$D$777,СВЦЭМ!$A$34:$A$777,$A145,СВЦЭМ!$B$34:$B$777,E$119)+'СЕТ СН'!$I$11+СВЦЭМ!$D$10+'СЕТ СН'!$I$5</f>
        <v>5380.4313666599992</v>
      </c>
      <c r="F145" s="37">
        <f>SUMIFS(СВЦЭМ!$D$34:$D$777,СВЦЭМ!$A$34:$A$777,$A145,СВЦЭМ!$B$34:$B$777,F$119)+'СЕТ СН'!$I$11+СВЦЭМ!$D$10+'СЕТ СН'!$I$5</f>
        <v>5392.8837861699994</v>
      </c>
      <c r="G145" s="37">
        <f>SUMIFS(СВЦЭМ!$D$34:$D$777,СВЦЭМ!$A$34:$A$777,$A145,СВЦЭМ!$B$34:$B$777,G$119)+'СЕТ СН'!$I$11+СВЦЭМ!$D$10+'СЕТ СН'!$I$5</f>
        <v>5424.2969516599996</v>
      </c>
      <c r="H145" s="37">
        <f>SUMIFS(СВЦЭМ!$D$34:$D$777,СВЦЭМ!$A$34:$A$777,$A145,СВЦЭМ!$B$34:$B$777,H$119)+'СЕТ СН'!$I$11+СВЦЭМ!$D$10+'СЕТ СН'!$I$5</f>
        <v>5444.0728952600002</v>
      </c>
      <c r="I145" s="37">
        <f>SUMIFS(СВЦЭМ!$D$34:$D$777,СВЦЭМ!$A$34:$A$777,$A145,СВЦЭМ!$B$34:$B$777,I$119)+'СЕТ СН'!$I$11+СВЦЭМ!$D$10+'СЕТ СН'!$I$5</f>
        <v>5288.7535587699995</v>
      </c>
      <c r="J145" s="37">
        <f>SUMIFS(СВЦЭМ!$D$34:$D$777,СВЦЭМ!$A$34:$A$777,$A145,СВЦЭМ!$B$34:$B$777,J$119)+'СЕТ СН'!$I$11+СВЦЭМ!$D$10+'СЕТ СН'!$I$5</f>
        <v>5148.58038124</v>
      </c>
      <c r="K145" s="37">
        <f>SUMIFS(СВЦЭМ!$D$34:$D$777,СВЦЭМ!$A$34:$A$777,$A145,СВЦЭМ!$B$34:$B$777,K$119)+'СЕТ СН'!$I$11+СВЦЭМ!$D$10+'СЕТ СН'!$I$5</f>
        <v>5098.3421387799999</v>
      </c>
      <c r="L145" s="37">
        <f>SUMIFS(СВЦЭМ!$D$34:$D$777,СВЦЭМ!$A$34:$A$777,$A145,СВЦЭМ!$B$34:$B$777,L$119)+'СЕТ СН'!$I$11+СВЦЭМ!$D$10+'СЕТ СН'!$I$5</f>
        <v>5120.1279419499997</v>
      </c>
      <c r="M145" s="37">
        <f>SUMIFS(СВЦЭМ!$D$34:$D$777,СВЦЭМ!$A$34:$A$777,$A145,СВЦЭМ!$B$34:$B$777,M$119)+'СЕТ СН'!$I$11+СВЦЭМ!$D$10+'СЕТ СН'!$I$5</f>
        <v>5219.3716366499993</v>
      </c>
      <c r="N145" s="37">
        <f>SUMIFS(СВЦЭМ!$D$34:$D$777,СВЦЭМ!$A$34:$A$777,$A145,СВЦЭМ!$B$34:$B$777,N$119)+'СЕТ СН'!$I$11+СВЦЭМ!$D$10+'СЕТ СН'!$I$5</f>
        <v>5126.0014433699998</v>
      </c>
      <c r="O145" s="37">
        <f>SUMIFS(СВЦЭМ!$D$34:$D$777,СВЦЭМ!$A$34:$A$777,$A145,СВЦЭМ!$B$34:$B$777,O$119)+'СЕТ СН'!$I$11+СВЦЭМ!$D$10+'СЕТ СН'!$I$5</f>
        <v>5365.5630008799999</v>
      </c>
      <c r="P145" s="37">
        <f>SUMIFS(СВЦЭМ!$D$34:$D$777,СВЦЭМ!$A$34:$A$777,$A145,СВЦЭМ!$B$34:$B$777,P$119)+'СЕТ СН'!$I$11+СВЦЭМ!$D$10+'СЕТ СН'!$I$5</f>
        <v>5496.329843219999</v>
      </c>
      <c r="Q145" s="37">
        <f>SUMIFS(СВЦЭМ!$D$34:$D$777,СВЦЭМ!$A$34:$A$777,$A145,СВЦЭМ!$B$34:$B$777,Q$119)+'СЕТ СН'!$I$11+СВЦЭМ!$D$10+'СЕТ СН'!$I$5</f>
        <v>5223.9681162399993</v>
      </c>
      <c r="R145" s="37">
        <f>SUMIFS(СВЦЭМ!$D$34:$D$777,СВЦЭМ!$A$34:$A$777,$A145,СВЦЭМ!$B$34:$B$777,R$119)+'СЕТ СН'!$I$11+СВЦЭМ!$D$10+'СЕТ СН'!$I$5</f>
        <v>5087.1594541499999</v>
      </c>
      <c r="S145" s="37">
        <f>SUMIFS(СВЦЭМ!$D$34:$D$777,СВЦЭМ!$A$34:$A$777,$A145,СВЦЭМ!$B$34:$B$777,S$119)+'СЕТ СН'!$I$11+СВЦЭМ!$D$10+'СЕТ СН'!$I$5</f>
        <v>5147.4835985099999</v>
      </c>
      <c r="T145" s="37">
        <f>SUMIFS(СВЦЭМ!$D$34:$D$777,СВЦЭМ!$A$34:$A$777,$A145,СВЦЭМ!$B$34:$B$777,T$119)+'СЕТ СН'!$I$11+СВЦЭМ!$D$10+'СЕТ СН'!$I$5</f>
        <v>5132.8617352900001</v>
      </c>
      <c r="U145" s="37">
        <f>SUMIFS(СВЦЭМ!$D$34:$D$777,СВЦЭМ!$A$34:$A$777,$A145,СВЦЭМ!$B$34:$B$777,U$119)+'СЕТ СН'!$I$11+СВЦЭМ!$D$10+'СЕТ СН'!$I$5</f>
        <v>5193.4796259199993</v>
      </c>
      <c r="V145" s="37">
        <f>SUMIFS(СВЦЭМ!$D$34:$D$777,СВЦЭМ!$A$34:$A$777,$A145,СВЦЭМ!$B$34:$B$777,V$119)+'СЕТ СН'!$I$11+СВЦЭМ!$D$10+'СЕТ СН'!$I$5</f>
        <v>5226.9337055799997</v>
      </c>
      <c r="W145" s="37">
        <f>SUMIFS(СВЦЭМ!$D$34:$D$777,СВЦЭМ!$A$34:$A$777,$A145,СВЦЭМ!$B$34:$B$777,W$119)+'СЕТ СН'!$I$11+СВЦЭМ!$D$10+'СЕТ СН'!$I$5</f>
        <v>5184.7488220699997</v>
      </c>
      <c r="X145" s="37">
        <f>SUMIFS(СВЦЭМ!$D$34:$D$777,СВЦЭМ!$A$34:$A$777,$A145,СВЦЭМ!$B$34:$B$777,X$119)+'СЕТ СН'!$I$11+СВЦЭМ!$D$10+'СЕТ СН'!$I$5</f>
        <v>5141.3662858299995</v>
      </c>
      <c r="Y145" s="37">
        <f>SUMIFS(СВЦЭМ!$D$34:$D$777,СВЦЭМ!$A$34:$A$777,$A145,СВЦЭМ!$B$34:$B$777,Y$119)+'СЕТ СН'!$I$11+СВЦЭМ!$D$10+'СЕТ СН'!$I$5</f>
        <v>5096.6700542299996</v>
      </c>
    </row>
    <row r="146" spans="1:27" ht="15.75" x14ac:dyDescent="0.2">
      <c r="A146" s="36">
        <f t="shared" si="3"/>
        <v>42609</v>
      </c>
      <c r="B146" s="37">
        <f>SUMIFS(СВЦЭМ!$D$34:$D$777,СВЦЭМ!$A$34:$A$777,$A146,СВЦЭМ!$B$34:$B$777,B$119)+'СЕТ СН'!$I$11+СВЦЭМ!$D$10+'СЕТ СН'!$I$5</f>
        <v>5173.7598835299996</v>
      </c>
      <c r="C146" s="37">
        <f>SUMIFS(СВЦЭМ!$D$34:$D$777,СВЦЭМ!$A$34:$A$777,$A146,СВЦЭМ!$B$34:$B$777,C$119)+'СЕТ СН'!$I$11+СВЦЭМ!$D$10+'СЕТ СН'!$I$5</f>
        <v>5223.1526281699998</v>
      </c>
      <c r="D146" s="37">
        <f>SUMIFS(СВЦЭМ!$D$34:$D$777,СВЦЭМ!$A$34:$A$777,$A146,СВЦЭМ!$B$34:$B$777,D$119)+'СЕТ СН'!$I$11+СВЦЭМ!$D$10+'СЕТ СН'!$I$5</f>
        <v>5269.2381540099996</v>
      </c>
      <c r="E146" s="37">
        <f>SUMIFS(СВЦЭМ!$D$34:$D$777,СВЦЭМ!$A$34:$A$777,$A146,СВЦЭМ!$B$34:$B$777,E$119)+'СЕТ СН'!$I$11+СВЦЭМ!$D$10+'СЕТ СН'!$I$5</f>
        <v>5290.2017682099995</v>
      </c>
      <c r="F146" s="37">
        <f>SUMIFS(СВЦЭМ!$D$34:$D$777,СВЦЭМ!$A$34:$A$777,$A146,СВЦЭМ!$B$34:$B$777,F$119)+'СЕТ СН'!$I$11+СВЦЭМ!$D$10+'СЕТ СН'!$I$5</f>
        <v>5290.7887512799998</v>
      </c>
      <c r="G146" s="37">
        <f>SUMIFS(СВЦЭМ!$D$34:$D$777,СВЦЭМ!$A$34:$A$777,$A146,СВЦЭМ!$B$34:$B$777,G$119)+'СЕТ СН'!$I$11+СВЦЭМ!$D$10+'СЕТ СН'!$I$5</f>
        <v>5293.4339614999999</v>
      </c>
      <c r="H146" s="37">
        <f>SUMIFS(СВЦЭМ!$D$34:$D$777,СВЦЭМ!$A$34:$A$777,$A146,СВЦЭМ!$B$34:$B$777,H$119)+'СЕТ СН'!$I$11+СВЦЭМ!$D$10+'СЕТ СН'!$I$5</f>
        <v>5276.4179502199995</v>
      </c>
      <c r="I146" s="37">
        <f>SUMIFS(СВЦЭМ!$D$34:$D$777,СВЦЭМ!$A$34:$A$777,$A146,СВЦЭМ!$B$34:$B$777,I$119)+'СЕТ СН'!$I$11+СВЦЭМ!$D$10+'СЕТ СН'!$I$5</f>
        <v>5270.3554717999996</v>
      </c>
      <c r="J146" s="37">
        <f>SUMIFS(СВЦЭМ!$D$34:$D$777,СВЦЭМ!$A$34:$A$777,$A146,СВЦЭМ!$B$34:$B$777,J$119)+'СЕТ СН'!$I$11+СВЦЭМ!$D$10+'СЕТ СН'!$I$5</f>
        <v>5216.1289930200001</v>
      </c>
      <c r="K146" s="37">
        <f>SUMIFS(СВЦЭМ!$D$34:$D$777,СВЦЭМ!$A$34:$A$777,$A146,СВЦЭМ!$B$34:$B$777,K$119)+'СЕТ СН'!$I$11+СВЦЭМ!$D$10+'СЕТ СН'!$I$5</f>
        <v>5151.9847117499994</v>
      </c>
      <c r="L146" s="37">
        <f>SUMIFS(СВЦЭМ!$D$34:$D$777,СВЦЭМ!$A$34:$A$777,$A146,СВЦЭМ!$B$34:$B$777,L$119)+'СЕТ СН'!$I$11+СВЦЭМ!$D$10+'СЕТ СН'!$I$5</f>
        <v>5203.6222398499995</v>
      </c>
      <c r="M146" s="37">
        <f>SUMIFS(СВЦЭМ!$D$34:$D$777,СВЦЭМ!$A$34:$A$777,$A146,СВЦЭМ!$B$34:$B$777,M$119)+'СЕТ СН'!$I$11+СВЦЭМ!$D$10+'СЕТ СН'!$I$5</f>
        <v>5303.9841851799993</v>
      </c>
      <c r="N146" s="37">
        <f>SUMIFS(СВЦЭМ!$D$34:$D$777,СВЦЭМ!$A$34:$A$777,$A146,СВЦЭМ!$B$34:$B$777,N$119)+'СЕТ СН'!$I$11+СВЦЭМ!$D$10+'СЕТ СН'!$I$5</f>
        <v>5315.8825660599996</v>
      </c>
      <c r="O146" s="37">
        <f>SUMIFS(СВЦЭМ!$D$34:$D$777,СВЦЭМ!$A$34:$A$777,$A146,СВЦЭМ!$B$34:$B$777,O$119)+'СЕТ СН'!$I$11+СВЦЭМ!$D$10+'СЕТ СН'!$I$5</f>
        <v>5398.1114076599997</v>
      </c>
      <c r="P146" s="37">
        <f>SUMIFS(СВЦЭМ!$D$34:$D$777,СВЦЭМ!$A$34:$A$777,$A146,СВЦЭМ!$B$34:$B$777,P$119)+'СЕТ СН'!$I$11+СВЦЭМ!$D$10+'СЕТ СН'!$I$5</f>
        <v>5258.4651721599994</v>
      </c>
      <c r="Q146" s="37">
        <f>SUMIFS(СВЦЭМ!$D$34:$D$777,СВЦЭМ!$A$34:$A$777,$A146,СВЦЭМ!$B$34:$B$777,Q$119)+'СЕТ СН'!$I$11+СВЦЭМ!$D$10+'СЕТ СН'!$I$5</f>
        <v>5236.4919937300001</v>
      </c>
      <c r="R146" s="37">
        <f>SUMIFS(СВЦЭМ!$D$34:$D$777,СВЦЭМ!$A$34:$A$777,$A146,СВЦЭМ!$B$34:$B$777,R$119)+'СЕТ СН'!$I$11+СВЦЭМ!$D$10+'СЕТ СН'!$I$5</f>
        <v>5217.5777496199998</v>
      </c>
      <c r="S146" s="37">
        <f>SUMIFS(СВЦЭМ!$D$34:$D$777,СВЦЭМ!$A$34:$A$777,$A146,СВЦЭМ!$B$34:$B$777,S$119)+'СЕТ СН'!$I$11+СВЦЭМ!$D$10+'СЕТ СН'!$I$5</f>
        <v>5203.72148741</v>
      </c>
      <c r="T146" s="37">
        <f>SUMIFS(СВЦЭМ!$D$34:$D$777,СВЦЭМ!$A$34:$A$777,$A146,СВЦЭМ!$B$34:$B$777,T$119)+'СЕТ СН'!$I$11+СВЦЭМ!$D$10+'СЕТ СН'!$I$5</f>
        <v>5225.9913283400001</v>
      </c>
      <c r="U146" s="37">
        <f>SUMIFS(СВЦЭМ!$D$34:$D$777,СВЦЭМ!$A$34:$A$777,$A146,СВЦЭМ!$B$34:$B$777,U$119)+'СЕТ СН'!$I$11+СВЦЭМ!$D$10+'СЕТ СН'!$I$5</f>
        <v>5213.6401545399995</v>
      </c>
      <c r="V146" s="37">
        <f>SUMIFS(СВЦЭМ!$D$34:$D$777,СВЦЭМ!$A$34:$A$777,$A146,СВЦЭМ!$B$34:$B$777,V$119)+'СЕТ СН'!$I$11+СВЦЭМ!$D$10+'СЕТ СН'!$I$5</f>
        <v>5231.6889362599995</v>
      </c>
      <c r="W146" s="37">
        <f>SUMIFS(СВЦЭМ!$D$34:$D$777,СВЦЭМ!$A$34:$A$777,$A146,СВЦЭМ!$B$34:$B$777,W$119)+'СЕТ СН'!$I$11+СВЦЭМ!$D$10+'СЕТ СН'!$I$5</f>
        <v>5266.4686652</v>
      </c>
      <c r="X146" s="37">
        <f>SUMIFS(СВЦЭМ!$D$34:$D$777,СВЦЭМ!$A$34:$A$777,$A146,СВЦЭМ!$B$34:$B$777,X$119)+'СЕТ СН'!$I$11+СВЦЭМ!$D$10+'СЕТ СН'!$I$5</f>
        <v>5186.1245816499995</v>
      </c>
      <c r="Y146" s="37">
        <f>SUMIFS(СВЦЭМ!$D$34:$D$777,СВЦЭМ!$A$34:$A$777,$A146,СВЦЭМ!$B$34:$B$777,Y$119)+'СЕТ СН'!$I$11+СВЦЭМ!$D$10+'СЕТ СН'!$I$5</f>
        <v>5203.28308087</v>
      </c>
    </row>
    <row r="147" spans="1:27" ht="15.75" x14ac:dyDescent="0.2">
      <c r="A147" s="36">
        <f t="shared" si="3"/>
        <v>42610</v>
      </c>
      <c r="B147" s="37">
        <f>SUMIFS(СВЦЭМ!$D$34:$D$777,СВЦЭМ!$A$34:$A$777,$A147,СВЦЭМ!$B$34:$B$777,B$119)+'СЕТ СН'!$I$11+СВЦЭМ!$D$10+'СЕТ СН'!$I$5</f>
        <v>5308.0429465199995</v>
      </c>
      <c r="C147" s="37">
        <f>SUMIFS(СВЦЭМ!$D$34:$D$777,СВЦЭМ!$A$34:$A$777,$A147,СВЦЭМ!$B$34:$B$777,C$119)+'СЕТ СН'!$I$11+СВЦЭМ!$D$10+'СЕТ СН'!$I$5</f>
        <v>5455.4475269599998</v>
      </c>
      <c r="D147" s="37">
        <f>SUMIFS(СВЦЭМ!$D$34:$D$777,СВЦЭМ!$A$34:$A$777,$A147,СВЦЭМ!$B$34:$B$777,D$119)+'СЕТ СН'!$I$11+СВЦЭМ!$D$10+'СЕТ СН'!$I$5</f>
        <v>5505.7689848399996</v>
      </c>
      <c r="E147" s="37">
        <f>SUMIFS(СВЦЭМ!$D$34:$D$777,СВЦЭМ!$A$34:$A$777,$A147,СВЦЭМ!$B$34:$B$777,E$119)+'СЕТ СН'!$I$11+СВЦЭМ!$D$10+'СЕТ СН'!$I$5</f>
        <v>5484.9766571099999</v>
      </c>
      <c r="F147" s="37">
        <f>SUMIFS(СВЦЭМ!$D$34:$D$777,СВЦЭМ!$A$34:$A$777,$A147,СВЦЭМ!$B$34:$B$777,F$119)+'СЕТ СН'!$I$11+СВЦЭМ!$D$10+'СЕТ СН'!$I$5</f>
        <v>5492.0212771299994</v>
      </c>
      <c r="G147" s="37">
        <f>SUMIFS(СВЦЭМ!$D$34:$D$777,СВЦЭМ!$A$34:$A$777,$A147,СВЦЭМ!$B$34:$B$777,G$119)+'СЕТ СН'!$I$11+СВЦЭМ!$D$10+'СЕТ СН'!$I$5</f>
        <v>5494.4926966499997</v>
      </c>
      <c r="H147" s="37">
        <f>SUMIFS(СВЦЭМ!$D$34:$D$777,СВЦЭМ!$A$34:$A$777,$A147,СВЦЭМ!$B$34:$B$777,H$119)+'СЕТ СН'!$I$11+СВЦЭМ!$D$10+'СЕТ СН'!$I$5</f>
        <v>5469.9943753499992</v>
      </c>
      <c r="I147" s="37">
        <f>SUMIFS(СВЦЭМ!$D$34:$D$777,СВЦЭМ!$A$34:$A$777,$A147,СВЦЭМ!$B$34:$B$777,I$119)+'СЕТ СН'!$I$11+СВЦЭМ!$D$10+'СЕТ СН'!$I$5</f>
        <v>5435.1372471699997</v>
      </c>
      <c r="J147" s="37">
        <f>SUMIFS(СВЦЭМ!$D$34:$D$777,СВЦЭМ!$A$34:$A$777,$A147,СВЦЭМ!$B$34:$B$777,J$119)+'СЕТ СН'!$I$11+СВЦЭМ!$D$10+'СЕТ СН'!$I$5</f>
        <v>5361.04686477</v>
      </c>
      <c r="K147" s="37">
        <f>SUMIFS(СВЦЭМ!$D$34:$D$777,СВЦЭМ!$A$34:$A$777,$A147,СВЦЭМ!$B$34:$B$777,K$119)+'СЕТ СН'!$I$11+СВЦЭМ!$D$10+'СЕТ СН'!$I$5</f>
        <v>5290.4112871999996</v>
      </c>
      <c r="L147" s="37">
        <f>SUMIFS(СВЦЭМ!$D$34:$D$777,СВЦЭМ!$A$34:$A$777,$A147,СВЦЭМ!$B$34:$B$777,L$119)+'СЕТ СН'!$I$11+СВЦЭМ!$D$10+'СЕТ СН'!$I$5</f>
        <v>5253.9982827499998</v>
      </c>
      <c r="M147" s="37">
        <f>SUMIFS(СВЦЭМ!$D$34:$D$777,СВЦЭМ!$A$34:$A$777,$A147,СВЦЭМ!$B$34:$B$777,M$119)+'СЕТ СН'!$I$11+СВЦЭМ!$D$10+'СЕТ СН'!$I$5</f>
        <v>5228.0777181899994</v>
      </c>
      <c r="N147" s="37">
        <f>SUMIFS(СВЦЭМ!$D$34:$D$777,СВЦЭМ!$A$34:$A$777,$A147,СВЦЭМ!$B$34:$B$777,N$119)+'СЕТ СН'!$I$11+СВЦЭМ!$D$10+'СЕТ СН'!$I$5</f>
        <v>5237.3446261599993</v>
      </c>
      <c r="O147" s="37">
        <f>SUMIFS(СВЦЭМ!$D$34:$D$777,СВЦЭМ!$A$34:$A$777,$A147,СВЦЭМ!$B$34:$B$777,O$119)+'СЕТ СН'!$I$11+СВЦЭМ!$D$10+'СЕТ СН'!$I$5</f>
        <v>5259.7382960599998</v>
      </c>
      <c r="P147" s="37">
        <f>SUMIFS(СВЦЭМ!$D$34:$D$777,СВЦЭМ!$A$34:$A$777,$A147,СВЦЭМ!$B$34:$B$777,P$119)+'СЕТ СН'!$I$11+СВЦЭМ!$D$10+'СЕТ СН'!$I$5</f>
        <v>5335.4504457200001</v>
      </c>
      <c r="Q147" s="37">
        <f>SUMIFS(СВЦЭМ!$D$34:$D$777,СВЦЭМ!$A$34:$A$777,$A147,СВЦЭМ!$B$34:$B$777,Q$119)+'СЕТ СН'!$I$11+СВЦЭМ!$D$10+'СЕТ СН'!$I$5</f>
        <v>5306.8938740699996</v>
      </c>
      <c r="R147" s="37">
        <f>SUMIFS(СВЦЭМ!$D$34:$D$777,СВЦЭМ!$A$34:$A$777,$A147,СВЦЭМ!$B$34:$B$777,R$119)+'СЕТ СН'!$I$11+СВЦЭМ!$D$10+'СЕТ СН'!$I$5</f>
        <v>5262.6250806499993</v>
      </c>
      <c r="S147" s="37">
        <f>SUMIFS(СВЦЭМ!$D$34:$D$777,СВЦЭМ!$A$34:$A$777,$A147,СВЦЭМ!$B$34:$B$777,S$119)+'СЕТ СН'!$I$11+СВЦЭМ!$D$10+'СЕТ СН'!$I$5</f>
        <v>5239.4019466599993</v>
      </c>
      <c r="T147" s="37">
        <f>SUMIFS(СВЦЭМ!$D$34:$D$777,СВЦЭМ!$A$34:$A$777,$A147,СВЦЭМ!$B$34:$B$777,T$119)+'СЕТ СН'!$I$11+СВЦЭМ!$D$10+'СЕТ СН'!$I$5</f>
        <v>5230.4890355099997</v>
      </c>
      <c r="U147" s="37">
        <f>SUMIFS(СВЦЭМ!$D$34:$D$777,СВЦЭМ!$A$34:$A$777,$A147,СВЦЭМ!$B$34:$B$777,U$119)+'СЕТ СН'!$I$11+СВЦЭМ!$D$10+'СЕТ СН'!$I$5</f>
        <v>5200.8028095</v>
      </c>
      <c r="V147" s="37">
        <f>SUMIFS(СВЦЭМ!$D$34:$D$777,СВЦЭМ!$A$34:$A$777,$A147,СВЦЭМ!$B$34:$B$777,V$119)+'СЕТ СН'!$I$11+СВЦЭМ!$D$10+'СЕТ СН'!$I$5</f>
        <v>5171.6844869899996</v>
      </c>
      <c r="W147" s="37">
        <f>SUMIFS(СВЦЭМ!$D$34:$D$777,СВЦЭМ!$A$34:$A$777,$A147,СВЦЭМ!$B$34:$B$777,W$119)+'СЕТ СН'!$I$11+СВЦЭМ!$D$10+'СЕТ СН'!$I$5</f>
        <v>5317.4552211499995</v>
      </c>
      <c r="X147" s="37">
        <f>SUMIFS(СВЦЭМ!$D$34:$D$777,СВЦЭМ!$A$34:$A$777,$A147,СВЦЭМ!$B$34:$B$777,X$119)+'СЕТ СН'!$I$11+СВЦЭМ!$D$10+'СЕТ СН'!$I$5</f>
        <v>5205.82524526</v>
      </c>
      <c r="Y147" s="37">
        <f>SUMIFS(СВЦЭМ!$D$34:$D$777,СВЦЭМ!$A$34:$A$777,$A147,СВЦЭМ!$B$34:$B$777,Y$119)+'СЕТ СН'!$I$11+СВЦЭМ!$D$10+'СЕТ СН'!$I$5</f>
        <v>5213.13947009</v>
      </c>
    </row>
    <row r="148" spans="1:27" ht="15.75" x14ac:dyDescent="0.2">
      <c r="A148" s="36">
        <f t="shared" si="3"/>
        <v>42611</v>
      </c>
      <c r="B148" s="37">
        <f>SUMIFS(СВЦЭМ!$D$34:$D$777,СВЦЭМ!$A$34:$A$777,$A148,СВЦЭМ!$B$34:$B$777,B$119)+'СЕТ СН'!$I$11+СВЦЭМ!$D$10+'СЕТ СН'!$I$5</f>
        <v>5296.5262050699994</v>
      </c>
      <c r="C148" s="37">
        <f>SUMIFS(СВЦЭМ!$D$34:$D$777,СВЦЭМ!$A$34:$A$777,$A148,СВЦЭМ!$B$34:$B$777,C$119)+'СЕТ СН'!$I$11+СВЦЭМ!$D$10+'СЕТ СН'!$I$5</f>
        <v>5352.7608178999999</v>
      </c>
      <c r="D148" s="37">
        <f>SUMIFS(СВЦЭМ!$D$34:$D$777,СВЦЭМ!$A$34:$A$777,$A148,СВЦЭМ!$B$34:$B$777,D$119)+'СЕТ СН'!$I$11+СВЦЭМ!$D$10+'СЕТ СН'!$I$5</f>
        <v>5381.3557660899996</v>
      </c>
      <c r="E148" s="37">
        <f>SUMIFS(СВЦЭМ!$D$34:$D$777,СВЦЭМ!$A$34:$A$777,$A148,СВЦЭМ!$B$34:$B$777,E$119)+'СЕТ СН'!$I$11+СВЦЭМ!$D$10+'СЕТ СН'!$I$5</f>
        <v>5374.3379038999992</v>
      </c>
      <c r="F148" s="37">
        <f>SUMIFS(СВЦЭМ!$D$34:$D$777,СВЦЭМ!$A$34:$A$777,$A148,СВЦЭМ!$B$34:$B$777,F$119)+'СЕТ СН'!$I$11+СВЦЭМ!$D$10+'СЕТ СН'!$I$5</f>
        <v>5373.0376890999996</v>
      </c>
      <c r="G148" s="37">
        <f>SUMIFS(СВЦЭМ!$D$34:$D$777,СВЦЭМ!$A$34:$A$777,$A148,СВЦЭМ!$B$34:$B$777,G$119)+'СЕТ СН'!$I$11+СВЦЭМ!$D$10+'СЕТ СН'!$I$5</f>
        <v>5373.8388026799994</v>
      </c>
      <c r="H148" s="37">
        <f>SUMIFS(СВЦЭМ!$D$34:$D$777,СВЦЭМ!$A$34:$A$777,$A148,СВЦЭМ!$B$34:$B$777,H$119)+'СЕТ СН'!$I$11+СВЦЭМ!$D$10+'СЕТ СН'!$I$5</f>
        <v>5415.0028619799996</v>
      </c>
      <c r="I148" s="37">
        <f>SUMIFS(СВЦЭМ!$D$34:$D$777,СВЦЭМ!$A$34:$A$777,$A148,СВЦЭМ!$B$34:$B$777,I$119)+'СЕТ СН'!$I$11+СВЦЭМ!$D$10+'СЕТ СН'!$I$5</f>
        <v>5298.5711864799996</v>
      </c>
      <c r="J148" s="37">
        <f>SUMIFS(СВЦЭМ!$D$34:$D$777,СВЦЭМ!$A$34:$A$777,$A148,СВЦЭМ!$B$34:$B$777,J$119)+'СЕТ СН'!$I$11+СВЦЭМ!$D$10+'СЕТ СН'!$I$5</f>
        <v>5277.4791657199994</v>
      </c>
      <c r="K148" s="37">
        <f>SUMIFS(СВЦЭМ!$D$34:$D$777,СВЦЭМ!$A$34:$A$777,$A148,СВЦЭМ!$B$34:$B$777,K$119)+'СЕТ СН'!$I$11+СВЦЭМ!$D$10+'СЕТ СН'!$I$5</f>
        <v>5225.3674182499999</v>
      </c>
      <c r="L148" s="37">
        <f>SUMIFS(СВЦЭМ!$D$34:$D$777,СВЦЭМ!$A$34:$A$777,$A148,СВЦЭМ!$B$34:$B$777,L$119)+'СЕТ СН'!$I$11+СВЦЭМ!$D$10+'СЕТ СН'!$I$5</f>
        <v>5318.6121095999997</v>
      </c>
      <c r="M148" s="37">
        <f>SUMIFS(СВЦЭМ!$D$34:$D$777,СВЦЭМ!$A$34:$A$777,$A148,СВЦЭМ!$B$34:$B$777,M$119)+'СЕТ СН'!$I$11+СВЦЭМ!$D$10+'СЕТ СН'!$I$5</f>
        <v>5333.0688320299996</v>
      </c>
      <c r="N148" s="37">
        <f>SUMIFS(СВЦЭМ!$D$34:$D$777,СВЦЭМ!$A$34:$A$777,$A148,СВЦЭМ!$B$34:$B$777,N$119)+'СЕТ СН'!$I$11+СВЦЭМ!$D$10+'СЕТ СН'!$I$5</f>
        <v>5314.6469121499995</v>
      </c>
      <c r="O148" s="37">
        <f>SUMIFS(СВЦЭМ!$D$34:$D$777,СВЦЭМ!$A$34:$A$777,$A148,СВЦЭМ!$B$34:$B$777,O$119)+'СЕТ СН'!$I$11+СВЦЭМ!$D$10+'СЕТ СН'!$I$5</f>
        <v>5327.91742686</v>
      </c>
      <c r="P148" s="37">
        <f>SUMIFS(СВЦЭМ!$D$34:$D$777,СВЦЭМ!$A$34:$A$777,$A148,СВЦЭМ!$B$34:$B$777,P$119)+'СЕТ СН'!$I$11+СВЦЭМ!$D$10+'СЕТ СН'!$I$5</f>
        <v>5294.9700855299998</v>
      </c>
      <c r="Q148" s="37">
        <f>SUMIFS(СВЦЭМ!$D$34:$D$777,СВЦЭМ!$A$34:$A$777,$A148,СВЦЭМ!$B$34:$B$777,Q$119)+'СЕТ СН'!$I$11+СВЦЭМ!$D$10+'СЕТ СН'!$I$5</f>
        <v>5227.5165158499995</v>
      </c>
      <c r="R148" s="37">
        <f>SUMIFS(СВЦЭМ!$D$34:$D$777,СВЦЭМ!$A$34:$A$777,$A148,СВЦЭМ!$B$34:$B$777,R$119)+'СЕТ СН'!$I$11+СВЦЭМ!$D$10+'СЕТ СН'!$I$5</f>
        <v>5223.0146052599994</v>
      </c>
      <c r="S148" s="37">
        <f>SUMIFS(СВЦЭМ!$D$34:$D$777,СВЦЭМ!$A$34:$A$777,$A148,СВЦЭМ!$B$34:$B$777,S$119)+'СЕТ СН'!$I$11+СВЦЭМ!$D$10+'СЕТ СН'!$I$5</f>
        <v>5267.84965414</v>
      </c>
      <c r="T148" s="37">
        <f>SUMIFS(СВЦЭМ!$D$34:$D$777,СВЦЭМ!$A$34:$A$777,$A148,СВЦЭМ!$B$34:$B$777,T$119)+'СЕТ СН'!$I$11+СВЦЭМ!$D$10+'СЕТ СН'!$I$5</f>
        <v>5250.6187485599994</v>
      </c>
      <c r="U148" s="37">
        <f>SUMIFS(СВЦЭМ!$D$34:$D$777,СВЦЭМ!$A$34:$A$777,$A148,СВЦЭМ!$B$34:$B$777,U$119)+'СЕТ СН'!$I$11+СВЦЭМ!$D$10+'СЕТ СН'!$I$5</f>
        <v>5235.2262405299998</v>
      </c>
      <c r="V148" s="37">
        <f>SUMIFS(СВЦЭМ!$D$34:$D$777,СВЦЭМ!$A$34:$A$777,$A148,СВЦЭМ!$B$34:$B$777,V$119)+'СЕТ СН'!$I$11+СВЦЭМ!$D$10+'СЕТ СН'!$I$5</f>
        <v>5258.4039138199996</v>
      </c>
      <c r="W148" s="37">
        <f>SUMIFS(СВЦЭМ!$D$34:$D$777,СВЦЭМ!$A$34:$A$777,$A148,СВЦЭМ!$B$34:$B$777,W$119)+'СЕТ СН'!$I$11+СВЦЭМ!$D$10+'СЕТ СН'!$I$5</f>
        <v>5249.3061194099992</v>
      </c>
      <c r="X148" s="37">
        <f>SUMIFS(СВЦЭМ!$D$34:$D$777,СВЦЭМ!$A$34:$A$777,$A148,СВЦЭМ!$B$34:$B$777,X$119)+'СЕТ СН'!$I$11+СВЦЭМ!$D$10+'СЕТ СН'!$I$5</f>
        <v>5211.7144618999992</v>
      </c>
      <c r="Y148" s="37">
        <f>SUMIFS(СВЦЭМ!$D$34:$D$777,СВЦЭМ!$A$34:$A$777,$A148,СВЦЭМ!$B$34:$B$777,Y$119)+'СЕТ СН'!$I$11+СВЦЭМ!$D$10+'СЕТ СН'!$I$5</f>
        <v>5185.4678015</v>
      </c>
    </row>
    <row r="149" spans="1:27" ht="15.75" x14ac:dyDescent="0.2">
      <c r="A149" s="36">
        <f t="shared" si="3"/>
        <v>42612</v>
      </c>
      <c r="B149" s="37">
        <f>SUMIFS(СВЦЭМ!$D$34:$D$777,СВЦЭМ!$A$34:$A$777,$A149,СВЦЭМ!$B$34:$B$777,B$119)+'СЕТ СН'!$I$11+СВЦЭМ!$D$10+'СЕТ СН'!$I$5</f>
        <v>5253.2724186599999</v>
      </c>
      <c r="C149" s="37">
        <f>SUMIFS(СВЦЭМ!$D$34:$D$777,СВЦЭМ!$A$34:$A$777,$A149,СВЦЭМ!$B$34:$B$777,C$119)+'СЕТ СН'!$I$11+СВЦЭМ!$D$10+'СЕТ СН'!$I$5</f>
        <v>5330.48633591</v>
      </c>
      <c r="D149" s="37">
        <f>SUMIFS(СВЦЭМ!$D$34:$D$777,СВЦЭМ!$A$34:$A$777,$A149,СВЦЭМ!$B$34:$B$777,D$119)+'СЕТ СН'!$I$11+СВЦЭМ!$D$10+'СЕТ СН'!$I$5</f>
        <v>5373.51785122</v>
      </c>
      <c r="E149" s="37">
        <f>SUMIFS(СВЦЭМ!$D$34:$D$777,СВЦЭМ!$A$34:$A$777,$A149,СВЦЭМ!$B$34:$B$777,E$119)+'СЕТ СН'!$I$11+СВЦЭМ!$D$10+'СЕТ СН'!$I$5</f>
        <v>5403.5946154599997</v>
      </c>
      <c r="F149" s="37">
        <f>SUMIFS(СВЦЭМ!$D$34:$D$777,СВЦЭМ!$A$34:$A$777,$A149,СВЦЭМ!$B$34:$B$777,F$119)+'СЕТ СН'!$I$11+СВЦЭМ!$D$10+'СЕТ СН'!$I$5</f>
        <v>5350.50769597</v>
      </c>
      <c r="G149" s="37">
        <f>SUMIFS(СВЦЭМ!$D$34:$D$777,СВЦЭМ!$A$34:$A$777,$A149,СВЦЭМ!$B$34:$B$777,G$119)+'СЕТ СН'!$I$11+СВЦЭМ!$D$10+'СЕТ СН'!$I$5</f>
        <v>5334.5866688899996</v>
      </c>
      <c r="H149" s="37">
        <f>SUMIFS(СВЦЭМ!$D$34:$D$777,СВЦЭМ!$A$34:$A$777,$A149,СВЦЭМ!$B$34:$B$777,H$119)+'СЕТ СН'!$I$11+СВЦЭМ!$D$10+'СЕТ СН'!$I$5</f>
        <v>5322.3879852399996</v>
      </c>
      <c r="I149" s="37">
        <f>SUMIFS(СВЦЭМ!$D$34:$D$777,СВЦЭМ!$A$34:$A$777,$A149,СВЦЭМ!$B$34:$B$777,I$119)+'СЕТ СН'!$I$11+СВЦЭМ!$D$10+'СЕТ СН'!$I$5</f>
        <v>5245.8950209099994</v>
      </c>
      <c r="J149" s="37">
        <f>SUMIFS(СВЦЭМ!$D$34:$D$777,СВЦЭМ!$A$34:$A$777,$A149,СВЦЭМ!$B$34:$B$777,J$119)+'СЕТ СН'!$I$11+СВЦЭМ!$D$10+'СЕТ СН'!$I$5</f>
        <v>5302.4352578299995</v>
      </c>
      <c r="K149" s="37">
        <f>SUMIFS(СВЦЭМ!$D$34:$D$777,СВЦЭМ!$A$34:$A$777,$A149,СВЦЭМ!$B$34:$B$777,K$119)+'СЕТ СН'!$I$11+СВЦЭМ!$D$10+'СЕТ СН'!$I$5</f>
        <v>5259.6091245699999</v>
      </c>
      <c r="L149" s="37">
        <f>SUMIFS(СВЦЭМ!$D$34:$D$777,СВЦЭМ!$A$34:$A$777,$A149,СВЦЭМ!$B$34:$B$777,L$119)+'СЕТ СН'!$I$11+СВЦЭМ!$D$10+'СЕТ СН'!$I$5</f>
        <v>5348.5241876299997</v>
      </c>
      <c r="M149" s="37">
        <f>SUMIFS(СВЦЭМ!$D$34:$D$777,СВЦЭМ!$A$34:$A$777,$A149,СВЦЭМ!$B$34:$B$777,M$119)+'СЕТ СН'!$I$11+СВЦЭМ!$D$10+'СЕТ СН'!$I$5</f>
        <v>5334.4537489099994</v>
      </c>
      <c r="N149" s="37">
        <f>SUMIFS(СВЦЭМ!$D$34:$D$777,СВЦЭМ!$A$34:$A$777,$A149,СВЦЭМ!$B$34:$B$777,N$119)+'СЕТ СН'!$I$11+СВЦЭМ!$D$10+'СЕТ СН'!$I$5</f>
        <v>5239.8560864699994</v>
      </c>
      <c r="O149" s="37">
        <f>SUMIFS(СВЦЭМ!$D$34:$D$777,СВЦЭМ!$A$34:$A$777,$A149,СВЦЭМ!$B$34:$B$777,O$119)+'СЕТ СН'!$I$11+СВЦЭМ!$D$10+'СЕТ СН'!$I$5</f>
        <v>5259.4895540999996</v>
      </c>
      <c r="P149" s="37">
        <f>SUMIFS(СВЦЭМ!$D$34:$D$777,СВЦЭМ!$A$34:$A$777,$A149,СВЦЭМ!$B$34:$B$777,P$119)+'СЕТ СН'!$I$11+СВЦЭМ!$D$10+'СЕТ СН'!$I$5</f>
        <v>5270.1079567099996</v>
      </c>
      <c r="Q149" s="37">
        <f>SUMIFS(СВЦЭМ!$D$34:$D$777,СВЦЭМ!$A$34:$A$777,$A149,СВЦЭМ!$B$34:$B$777,Q$119)+'СЕТ СН'!$I$11+СВЦЭМ!$D$10+'СЕТ СН'!$I$5</f>
        <v>5334.8984229999996</v>
      </c>
      <c r="R149" s="37">
        <f>SUMIFS(СВЦЭМ!$D$34:$D$777,СВЦЭМ!$A$34:$A$777,$A149,СВЦЭМ!$B$34:$B$777,R$119)+'СЕТ СН'!$I$11+СВЦЭМ!$D$10+'СЕТ СН'!$I$5</f>
        <v>5366.9921002199999</v>
      </c>
      <c r="S149" s="37">
        <f>SUMIFS(СВЦЭМ!$D$34:$D$777,СВЦЭМ!$A$34:$A$777,$A149,СВЦЭМ!$B$34:$B$777,S$119)+'СЕТ СН'!$I$11+СВЦЭМ!$D$10+'СЕТ СН'!$I$5</f>
        <v>5429.5610965899996</v>
      </c>
      <c r="T149" s="37">
        <f>SUMIFS(СВЦЭМ!$D$34:$D$777,СВЦЭМ!$A$34:$A$777,$A149,СВЦЭМ!$B$34:$B$777,T$119)+'СЕТ СН'!$I$11+СВЦЭМ!$D$10+'СЕТ СН'!$I$5</f>
        <v>5395.7117549199993</v>
      </c>
      <c r="U149" s="37">
        <f>SUMIFS(СВЦЭМ!$D$34:$D$777,СВЦЭМ!$A$34:$A$777,$A149,СВЦЭМ!$B$34:$B$777,U$119)+'СЕТ СН'!$I$11+СВЦЭМ!$D$10+'СЕТ СН'!$I$5</f>
        <v>5378.6504411899996</v>
      </c>
      <c r="V149" s="37">
        <f>SUMIFS(СВЦЭМ!$D$34:$D$777,СВЦЭМ!$A$34:$A$777,$A149,СВЦЭМ!$B$34:$B$777,V$119)+'СЕТ СН'!$I$11+СВЦЭМ!$D$10+'СЕТ СН'!$I$5</f>
        <v>5334.3951062799997</v>
      </c>
      <c r="W149" s="37">
        <f>SUMIFS(СВЦЭМ!$D$34:$D$777,СВЦЭМ!$A$34:$A$777,$A149,СВЦЭМ!$B$34:$B$777,W$119)+'СЕТ СН'!$I$11+СВЦЭМ!$D$10+'СЕТ СН'!$I$5</f>
        <v>5322.2301045200002</v>
      </c>
      <c r="X149" s="37">
        <f>SUMIFS(СВЦЭМ!$D$34:$D$777,СВЦЭМ!$A$34:$A$777,$A149,СВЦЭМ!$B$34:$B$777,X$119)+'СЕТ СН'!$I$11+СВЦЭМ!$D$10+'СЕТ СН'!$I$5</f>
        <v>5234.31397638</v>
      </c>
      <c r="Y149" s="37">
        <f>SUMIFS(СВЦЭМ!$D$34:$D$777,СВЦЭМ!$A$34:$A$777,$A149,СВЦЭМ!$B$34:$B$777,Y$119)+'СЕТ СН'!$I$11+СВЦЭМ!$D$10+'СЕТ СН'!$I$5</f>
        <v>5203.3872769699992</v>
      </c>
    </row>
    <row r="150" spans="1:27" ht="15.75" x14ac:dyDescent="0.2">
      <c r="A150" s="36">
        <f t="shared" si="3"/>
        <v>42613</v>
      </c>
      <c r="B150" s="37">
        <f>SUMIFS(СВЦЭМ!$D$34:$D$777,СВЦЭМ!$A$34:$A$777,$A150,СВЦЭМ!$B$34:$B$777,B$119)+'СЕТ СН'!$I$11+СВЦЭМ!$D$10+'СЕТ СН'!$I$5</f>
        <v>5223.3614387699999</v>
      </c>
      <c r="C150" s="37">
        <f>SUMIFS(СВЦЭМ!$D$34:$D$777,СВЦЭМ!$A$34:$A$777,$A150,СВЦЭМ!$B$34:$B$777,C$119)+'СЕТ СН'!$I$11+СВЦЭМ!$D$10+'СЕТ СН'!$I$5</f>
        <v>5300.7703275499998</v>
      </c>
      <c r="D150" s="37">
        <f>SUMIFS(СВЦЭМ!$D$34:$D$777,СВЦЭМ!$A$34:$A$777,$A150,СВЦЭМ!$B$34:$B$777,D$119)+'СЕТ СН'!$I$11+СВЦЭМ!$D$10+'СЕТ СН'!$I$5</f>
        <v>5323.1096150799995</v>
      </c>
      <c r="E150" s="37">
        <f>SUMIFS(СВЦЭМ!$D$34:$D$777,СВЦЭМ!$A$34:$A$777,$A150,СВЦЭМ!$B$34:$B$777,E$119)+'СЕТ СН'!$I$11+СВЦЭМ!$D$10+'СЕТ СН'!$I$5</f>
        <v>5364.0814996999998</v>
      </c>
      <c r="F150" s="37">
        <f>SUMIFS(СВЦЭМ!$D$34:$D$777,СВЦЭМ!$A$34:$A$777,$A150,СВЦЭМ!$B$34:$B$777,F$119)+'СЕТ СН'!$I$11+СВЦЭМ!$D$10+'СЕТ СН'!$I$5</f>
        <v>5401.26761979</v>
      </c>
      <c r="G150" s="37">
        <f>SUMIFS(СВЦЭМ!$D$34:$D$777,СВЦЭМ!$A$34:$A$777,$A150,СВЦЭМ!$B$34:$B$777,G$119)+'СЕТ СН'!$I$11+СВЦЭМ!$D$10+'СЕТ СН'!$I$5</f>
        <v>5382.9536523799998</v>
      </c>
      <c r="H150" s="37">
        <f>SUMIFS(СВЦЭМ!$D$34:$D$777,СВЦЭМ!$A$34:$A$777,$A150,СВЦЭМ!$B$34:$B$777,H$119)+'СЕТ СН'!$I$11+СВЦЭМ!$D$10+'СЕТ СН'!$I$5</f>
        <v>5311.6370863299999</v>
      </c>
      <c r="I150" s="37">
        <f>SUMIFS(СВЦЭМ!$D$34:$D$777,СВЦЭМ!$A$34:$A$777,$A150,СВЦЭМ!$B$34:$B$777,I$119)+'СЕТ СН'!$I$11+СВЦЭМ!$D$10+'СЕТ СН'!$I$5</f>
        <v>5296.9537865799994</v>
      </c>
      <c r="J150" s="37">
        <f>SUMIFS(СВЦЭМ!$D$34:$D$777,СВЦЭМ!$A$34:$A$777,$A150,СВЦЭМ!$B$34:$B$777,J$119)+'СЕТ СН'!$I$11+СВЦЭМ!$D$10+'СЕТ СН'!$I$5</f>
        <v>5283.04678642</v>
      </c>
      <c r="K150" s="37">
        <f>SUMIFS(СВЦЭМ!$D$34:$D$777,СВЦЭМ!$A$34:$A$777,$A150,СВЦЭМ!$B$34:$B$777,K$119)+'СЕТ СН'!$I$11+СВЦЭМ!$D$10+'СЕТ СН'!$I$5</f>
        <v>5223.8731624899992</v>
      </c>
      <c r="L150" s="37">
        <f>SUMIFS(СВЦЭМ!$D$34:$D$777,СВЦЭМ!$A$34:$A$777,$A150,СВЦЭМ!$B$34:$B$777,L$119)+'СЕТ СН'!$I$11+СВЦЭМ!$D$10+'СЕТ СН'!$I$5</f>
        <v>5202.8640723600001</v>
      </c>
      <c r="M150" s="37">
        <f>SUMIFS(СВЦЭМ!$D$34:$D$777,СВЦЭМ!$A$34:$A$777,$A150,СВЦЭМ!$B$34:$B$777,M$119)+'СЕТ СН'!$I$11+СВЦЭМ!$D$10+'СЕТ СН'!$I$5</f>
        <v>5221.4503336999996</v>
      </c>
      <c r="N150" s="37">
        <f>SUMIFS(СВЦЭМ!$D$34:$D$777,СВЦЭМ!$A$34:$A$777,$A150,СВЦЭМ!$B$34:$B$777,N$119)+'СЕТ СН'!$I$11+СВЦЭМ!$D$10+'СЕТ СН'!$I$5</f>
        <v>5236.8351585399996</v>
      </c>
      <c r="O150" s="37">
        <f>SUMIFS(СВЦЭМ!$D$34:$D$777,СВЦЭМ!$A$34:$A$777,$A150,СВЦЭМ!$B$34:$B$777,O$119)+'СЕТ СН'!$I$11+СВЦЭМ!$D$10+'СЕТ СН'!$I$5</f>
        <v>5229.8623228500001</v>
      </c>
      <c r="P150" s="37">
        <f>SUMIFS(СВЦЭМ!$D$34:$D$777,СВЦЭМ!$A$34:$A$777,$A150,СВЦЭМ!$B$34:$B$777,P$119)+'СЕТ СН'!$I$11+СВЦЭМ!$D$10+'СЕТ СН'!$I$5</f>
        <v>5197.7440136599998</v>
      </c>
      <c r="Q150" s="37">
        <f>SUMIFS(СВЦЭМ!$D$34:$D$777,СВЦЭМ!$A$34:$A$777,$A150,СВЦЭМ!$B$34:$B$777,Q$119)+'СЕТ СН'!$I$11+СВЦЭМ!$D$10+'СЕТ СН'!$I$5</f>
        <v>5236.6758479199998</v>
      </c>
      <c r="R150" s="37">
        <f>SUMIFS(СВЦЭМ!$D$34:$D$777,СВЦЭМ!$A$34:$A$777,$A150,СВЦЭМ!$B$34:$B$777,R$119)+'СЕТ СН'!$I$11+СВЦЭМ!$D$10+'СЕТ СН'!$I$5</f>
        <v>5202.37210865</v>
      </c>
      <c r="S150" s="37">
        <f>SUMIFS(СВЦЭМ!$D$34:$D$777,СВЦЭМ!$A$34:$A$777,$A150,СВЦЭМ!$B$34:$B$777,S$119)+'СЕТ СН'!$I$11+СВЦЭМ!$D$10+'СЕТ СН'!$I$5</f>
        <v>5242.6867878699995</v>
      </c>
      <c r="T150" s="37">
        <f>SUMIFS(СВЦЭМ!$D$34:$D$777,СВЦЭМ!$A$34:$A$777,$A150,СВЦЭМ!$B$34:$B$777,T$119)+'СЕТ СН'!$I$11+СВЦЭМ!$D$10+'СЕТ СН'!$I$5</f>
        <v>5219.8406430899995</v>
      </c>
      <c r="U150" s="37">
        <f>SUMIFS(СВЦЭМ!$D$34:$D$777,СВЦЭМ!$A$34:$A$777,$A150,СВЦЭМ!$B$34:$B$777,U$119)+'СЕТ СН'!$I$11+СВЦЭМ!$D$10+'СЕТ СН'!$I$5</f>
        <v>5232.8272634899995</v>
      </c>
      <c r="V150" s="37">
        <f>SUMIFS(СВЦЭМ!$D$34:$D$777,СВЦЭМ!$A$34:$A$777,$A150,СВЦЭМ!$B$34:$B$777,V$119)+'СЕТ СН'!$I$11+СВЦЭМ!$D$10+'СЕТ СН'!$I$5</f>
        <v>5237.2952742899997</v>
      </c>
      <c r="W150" s="37">
        <f>SUMIFS(СВЦЭМ!$D$34:$D$777,СВЦЭМ!$A$34:$A$777,$A150,СВЦЭМ!$B$34:$B$777,W$119)+'СЕТ СН'!$I$11+СВЦЭМ!$D$10+'СЕТ СН'!$I$5</f>
        <v>5240.2433216199997</v>
      </c>
      <c r="X150" s="37">
        <f>SUMIFS(СВЦЭМ!$D$34:$D$777,СВЦЭМ!$A$34:$A$777,$A150,СВЦЭМ!$B$34:$B$777,X$119)+'СЕТ СН'!$I$11+СВЦЭМ!$D$10+'СЕТ СН'!$I$5</f>
        <v>5201.8462416099992</v>
      </c>
      <c r="Y150" s="37">
        <f>SUMIFS(СВЦЭМ!$D$34:$D$777,СВЦЭМ!$A$34:$A$777,$A150,СВЦЭМ!$B$34:$B$777,Y$119)+'СЕТ СН'!$I$11+СВЦЭМ!$D$10+'СЕТ СН'!$I$5</f>
        <v>5179.9330552599995</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87" t="s">
        <v>7</v>
      </c>
      <c r="B153" s="81" t="s">
        <v>128</v>
      </c>
      <c r="C153" s="82"/>
      <c r="D153" s="82"/>
      <c r="E153" s="82"/>
      <c r="F153" s="82"/>
      <c r="G153" s="82"/>
      <c r="H153" s="82"/>
      <c r="I153" s="82"/>
      <c r="J153" s="82"/>
      <c r="K153" s="82"/>
      <c r="L153" s="82"/>
      <c r="M153" s="82"/>
      <c r="N153" s="82"/>
      <c r="O153" s="82"/>
      <c r="P153" s="82"/>
      <c r="Q153" s="82"/>
      <c r="R153" s="82"/>
      <c r="S153" s="82"/>
      <c r="T153" s="82"/>
      <c r="U153" s="82"/>
      <c r="V153" s="82"/>
      <c r="W153" s="82"/>
      <c r="X153" s="82"/>
      <c r="Y153" s="83"/>
    </row>
    <row r="154" spans="1:27" ht="12.75" customHeight="1" x14ac:dyDescent="0.2">
      <c r="A154" s="88"/>
      <c r="B154" s="84"/>
      <c r="C154" s="85"/>
      <c r="D154" s="85"/>
      <c r="E154" s="85"/>
      <c r="F154" s="85"/>
      <c r="G154" s="85"/>
      <c r="H154" s="85"/>
      <c r="I154" s="85"/>
      <c r="J154" s="85"/>
      <c r="K154" s="85"/>
      <c r="L154" s="85"/>
      <c r="M154" s="85"/>
      <c r="N154" s="85"/>
      <c r="O154" s="85"/>
      <c r="P154" s="85"/>
      <c r="Q154" s="85"/>
      <c r="R154" s="85"/>
      <c r="S154" s="85"/>
      <c r="T154" s="85"/>
      <c r="U154" s="85"/>
      <c r="V154" s="85"/>
      <c r="W154" s="85"/>
      <c r="X154" s="85"/>
      <c r="Y154" s="86"/>
    </row>
    <row r="155" spans="1:27" s="47" customFormat="1" ht="12.75" customHeight="1" x14ac:dyDescent="0.2">
      <c r="A155" s="8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42584</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42585</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42586</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42587</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42588</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42589</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42590</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42591</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42592</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42593</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42594</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42595</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42596</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42597</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42598</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42599</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42600</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42601</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42602</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42603</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42604</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42605</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42606</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42607</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42608</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42609</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42610</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42611</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42612</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42613</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87" t="s">
        <v>7</v>
      </c>
      <c r="B188" s="81" t="s">
        <v>129</v>
      </c>
      <c r="C188" s="82"/>
      <c r="D188" s="82"/>
      <c r="E188" s="82"/>
      <c r="F188" s="82"/>
      <c r="G188" s="82"/>
      <c r="H188" s="82"/>
      <c r="I188" s="82"/>
      <c r="J188" s="82"/>
      <c r="K188" s="82"/>
      <c r="L188" s="82"/>
      <c r="M188" s="82"/>
      <c r="N188" s="82"/>
      <c r="O188" s="82"/>
      <c r="P188" s="82"/>
      <c r="Q188" s="82"/>
      <c r="R188" s="82"/>
      <c r="S188" s="82"/>
      <c r="T188" s="82"/>
      <c r="U188" s="82"/>
      <c r="V188" s="82"/>
      <c r="W188" s="82"/>
      <c r="X188" s="82"/>
      <c r="Y188" s="83"/>
    </row>
    <row r="189" spans="1:27" ht="12.75" customHeight="1" x14ac:dyDescent="0.2">
      <c r="A189" s="88"/>
      <c r="B189" s="84"/>
      <c r="C189" s="85"/>
      <c r="D189" s="85"/>
      <c r="E189" s="85"/>
      <c r="F189" s="85"/>
      <c r="G189" s="85"/>
      <c r="H189" s="85"/>
      <c r="I189" s="85"/>
      <c r="J189" s="85"/>
      <c r="K189" s="85"/>
      <c r="L189" s="85"/>
      <c r="M189" s="85"/>
      <c r="N189" s="85"/>
      <c r="O189" s="85"/>
      <c r="P189" s="85"/>
      <c r="Q189" s="85"/>
      <c r="R189" s="85"/>
      <c r="S189" s="85"/>
      <c r="T189" s="85"/>
      <c r="U189" s="85"/>
      <c r="V189" s="85"/>
      <c r="W189" s="85"/>
      <c r="X189" s="85"/>
      <c r="Y189" s="86"/>
    </row>
    <row r="190" spans="1:27" s="47" customFormat="1" ht="12.75" customHeight="1" x14ac:dyDescent="0.2">
      <c r="A190" s="8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01.08.2016</v>
      </c>
      <c r="B191" s="37">
        <f>SUMIFS(СВЦЭМ!$F$34:$F$777,СВЦЭМ!$A$34:$A$777,$A191,СВЦЭМ!$B$34:$B$777,B$190)+'СЕТ СН'!$F$12</f>
        <v>64.972822260000001</v>
      </c>
      <c r="C191" s="37">
        <f>SUMIFS(СВЦЭМ!$F$34:$F$777,СВЦЭМ!$A$34:$A$777,$A191,СВЦЭМ!$B$34:$B$777,C$190)+'СЕТ СН'!$F$12</f>
        <v>71.183280960000005</v>
      </c>
      <c r="D191" s="37">
        <f>SUMIFS(СВЦЭМ!$F$34:$F$777,СВЦЭМ!$A$34:$A$777,$A191,СВЦЭМ!$B$34:$B$777,D$190)+'СЕТ СН'!$F$12</f>
        <v>75.86140279</v>
      </c>
      <c r="E191" s="37">
        <f>SUMIFS(СВЦЭМ!$F$34:$F$777,СВЦЭМ!$A$34:$A$777,$A191,СВЦЭМ!$B$34:$B$777,E$190)+'СЕТ СН'!$F$12</f>
        <v>77.557236849999995</v>
      </c>
      <c r="F191" s="37">
        <f>SUMIFS(СВЦЭМ!$F$34:$F$777,СВЦЭМ!$A$34:$A$777,$A191,СВЦЭМ!$B$34:$B$777,F$190)+'СЕТ СН'!$F$12</f>
        <v>78.149783459999995</v>
      </c>
      <c r="G191" s="37">
        <f>SUMIFS(СВЦЭМ!$F$34:$F$777,СВЦЭМ!$A$34:$A$777,$A191,СВЦЭМ!$B$34:$B$777,G$190)+'СЕТ СН'!$F$12</f>
        <v>77.084376689999999</v>
      </c>
      <c r="H191" s="37">
        <f>SUMIFS(СВЦЭМ!$F$34:$F$777,СВЦЭМ!$A$34:$A$777,$A191,СВЦЭМ!$B$34:$B$777,H$190)+'СЕТ СН'!$F$12</f>
        <v>72.277199269999997</v>
      </c>
      <c r="I191" s="37">
        <f>SUMIFS(СВЦЭМ!$F$34:$F$777,СВЦЭМ!$A$34:$A$777,$A191,СВЦЭМ!$B$34:$B$777,I$190)+'СЕТ СН'!$F$12</f>
        <v>68.874394580000001</v>
      </c>
      <c r="J191" s="37">
        <f>SUMIFS(СВЦЭМ!$F$34:$F$777,СВЦЭМ!$A$34:$A$777,$A191,СВЦЭМ!$B$34:$B$777,J$190)+'СЕТ СН'!$F$12</f>
        <v>71.871569870000002</v>
      </c>
      <c r="K191" s="37">
        <f>SUMIFS(СВЦЭМ!$F$34:$F$777,СВЦЭМ!$A$34:$A$777,$A191,СВЦЭМ!$B$34:$B$777,K$190)+'СЕТ СН'!$F$12</f>
        <v>71.84292189</v>
      </c>
      <c r="L191" s="37">
        <f>SUMIFS(СВЦЭМ!$F$34:$F$777,СВЦЭМ!$A$34:$A$777,$A191,СВЦЭМ!$B$34:$B$777,L$190)+'СЕТ СН'!$F$12</f>
        <v>69.878259720000003</v>
      </c>
      <c r="M191" s="37">
        <f>SUMIFS(СВЦЭМ!$F$34:$F$777,СВЦЭМ!$A$34:$A$777,$A191,СВЦЭМ!$B$34:$B$777,M$190)+'СЕТ СН'!$F$12</f>
        <v>67.713218870000006</v>
      </c>
      <c r="N191" s="37">
        <f>SUMIFS(СВЦЭМ!$F$34:$F$777,СВЦЭМ!$A$34:$A$777,$A191,СВЦЭМ!$B$34:$B$777,N$190)+'СЕТ СН'!$F$12</f>
        <v>67.950862079999993</v>
      </c>
      <c r="O191" s="37">
        <f>SUMIFS(СВЦЭМ!$F$34:$F$777,СВЦЭМ!$A$34:$A$777,$A191,СВЦЭМ!$B$34:$B$777,O$190)+'СЕТ СН'!$F$12</f>
        <v>68.362974699999995</v>
      </c>
      <c r="P191" s="37">
        <f>SUMIFS(СВЦЭМ!$F$34:$F$777,СВЦЭМ!$A$34:$A$777,$A191,СВЦЭМ!$B$34:$B$777,P$190)+'СЕТ СН'!$F$12</f>
        <v>68.32701333</v>
      </c>
      <c r="Q191" s="37">
        <f>SUMIFS(СВЦЭМ!$F$34:$F$777,СВЦЭМ!$A$34:$A$777,$A191,СВЦЭМ!$B$34:$B$777,Q$190)+'СЕТ СН'!$F$12</f>
        <v>68.088641730000006</v>
      </c>
      <c r="R191" s="37">
        <f>SUMIFS(СВЦЭМ!$F$34:$F$777,СВЦЭМ!$A$34:$A$777,$A191,СВЦЭМ!$B$34:$B$777,R$190)+'СЕТ СН'!$F$12</f>
        <v>67.99437863</v>
      </c>
      <c r="S191" s="37">
        <f>SUMIFS(СВЦЭМ!$F$34:$F$777,СВЦЭМ!$A$34:$A$777,$A191,СВЦЭМ!$B$34:$B$777,S$190)+'СЕТ СН'!$F$12</f>
        <v>67.615394749999993</v>
      </c>
      <c r="T191" s="37">
        <f>SUMIFS(СВЦЭМ!$F$34:$F$777,СВЦЭМ!$A$34:$A$777,$A191,СВЦЭМ!$B$34:$B$777,T$190)+'СЕТ СН'!$F$12</f>
        <v>67.209216510000005</v>
      </c>
      <c r="U191" s="37">
        <f>SUMIFS(СВЦЭМ!$F$34:$F$777,СВЦЭМ!$A$34:$A$777,$A191,СВЦЭМ!$B$34:$B$777,U$190)+'СЕТ СН'!$F$12</f>
        <v>57.152617139999997</v>
      </c>
      <c r="V191" s="37">
        <f>SUMIFS(СВЦЭМ!$F$34:$F$777,СВЦЭМ!$A$34:$A$777,$A191,СВЦЭМ!$B$34:$B$777,V$190)+'СЕТ СН'!$F$12</f>
        <v>54.039909360000003</v>
      </c>
      <c r="W191" s="37">
        <f>SUMIFS(СВЦЭМ!$F$34:$F$777,СВЦЭМ!$A$34:$A$777,$A191,СВЦЭМ!$B$34:$B$777,W$190)+'СЕТ СН'!$F$12</f>
        <v>54.735589910000002</v>
      </c>
      <c r="X191" s="37">
        <f>SUMIFS(СВЦЭМ!$F$34:$F$777,СВЦЭМ!$A$34:$A$777,$A191,СВЦЭМ!$B$34:$B$777,X$190)+'СЕТ СН'!$F$12</f>
        <v>53.312706470000002</v>
      </c>
      <c r="Y191" s="37">
        <f>SUMIFS(СВЦЭМ!$F$34:$F$777,СВЦЭМ!$A$34:$A$777,$A191,СВЦЭМ!$B$34:$B$777,Y$190)+'СЕТ СН'!$F$12</f>
        <v>55.544590309999997</v>
      </c>
      <c r="AA191" s="46"/>
    </row>
    <row r="192" spans="1:27" ht="15.75" x14ac:dyDescent="0.2">
      <c r="A192" s="36">
        <f>A191+1</f>
        <v>42584</v>
      </c>
      <c r="B192" s="37">
        <f>SUMIFS(СВЦЭМ!$F$34:$F$777,СВЦЭМ!$A$34:$A$777,$A192,СВЦЭМ!$B$34:$B$777,B$190)+'СЕТ СН'!$F$12</f>
        <v>60.422963430000003</v>
      </c>
      <c r="C192" s="37">
        <f>SUMIFS(СВЦЭМ!$F$34:$F$777,СВЦЭМ!$A$34:$A$777,$A192,СВЦЭМ!$B$34:$B$777,C$190)+'СЕТ СН'!$F$12</f>
        <v>68.512894520000003</v>
      </c>
      <c r="D192" s="37">
        <f>SUMIFS(СВЦЭМ!$F$34:$F$777,СВЦЭМ!$A$34:$A$777,$A192,СВЦЭМ!$B$34:$B$777,D$190)+'СЕТ СН'!$F$12</f>
        <v>72.986637849999994</v>
      </c>
      <c r="E192" s="37">
        <f>SUMIFS(СВЦЭМ!$F$34:$F$777,СВЦЭМ!$A$34:$A$777,$A192,СВЦЭМ!$B$34:$B$777,E$190)+'СЕТ СН'!$F$12</f>
        <v>74.146454950000006</v>
      </c>
      <c r="F192" s="37">
        <f>SUMIFS(СВЦЭМ!$F$34:$F$777,СВЦЭМ!$A$34:$A$777,$A192,СВЦЭМ!$B$34:$B$777,F$190)+'СЕТ СН'!$F$12</f>
        <v>74.212375780000002</v>
      </c>
      <c r="G192" s="37">
        <f>SUMIFS(СВЦЭМ!$F$34:$F$777,СВЦЭМ!$A$34:$A$777,$A192,СВЦЭМ!$B$34:$B$777,G$190)+'СЕТ СН'!$F$12</f>
        <v>74.055006579999997</v>
      </c>
      <c r="H192" s="37">
        <f>SUMIFS(СВЦЭМ!$F$34:$F$777,СВЦЭМ!$A$34:$A$777,$A192,СВЦЭМ!$B$34:$B$777,H$190)+'СЕТ СН'!$F$12</f>
        <v>69.032742720000002</v>
      </c>
      <c r="I192" s="37">
        <f>SUMIFS(СВЦЭМ!$F$34:$F$777,СВЦЭМ!$A$34:$A$777,$A192,СВЦЭМ!$B$34:$B$777,I$190)+'СЕТ СН'!$F$12</f>
        <v>66.993287730000006</v>
      </c>
      <c r="J192" s="37">
        <f>SUMIFS(СВЦЭМ!$F$34:$F$777,СВЦЭМ!$A$34:$A$777,$A192,СВЦЭМ!$B$34:$B$777,J$190)+'СЕТ СН'!$F$12</f>
        <v>69.49752642</v>
      </c>
      <c r="K192" s="37">
        <f>SUMIFS(СВЦЭМ!$F$34:$F$777,СВЦЭМ!$A$34:$A$777,$A192,СВЦЭМ!$B$34:$B$777,K$190)+'СЕТ СН'!$F$12</f>
        <v>69.904495530000005</v>
      </c>
      <c r="L192" s="37">
        <f>SUMIFS(СВЦЭМ!$F$34:$F$777,СВЦЭМ!$A$34:$A$777,$A192,СВЦЭМ!$B$34:$B$777,L$190)+'СЕТ СН'!$F$12</f>
        <v>69.47666864</v>
      </c>
      <c r="M192" s="37">
        <f>SUMIFS(СВЦЭМ!$F$34:$F$777,СВЦЭМ!$A$34:$A$777,$A192,СВЦЭМ!$B$34:$B$777,M$190)+'СЕТ СН'!$F$12</f>
        <v>70.65428421</v>
      </c>
      <c r="N192" s="37">
        <f>SUMIFS(СВЦЭМ!$F$34:$F$777,СВЦЭМ!$A$34:$A$777,$A192,СВЦЭМ!$B$34:$B$777,N$190)+'СЕТ СН'!$F$12</f>
        <v>69.247621679999995</v>
      </c>
      <c r="O192" s="37">
        <f>SUMIFS(СВЦЭМ!$F$34:$F$777,СВЦЭМ!$A$34:$A$777,$A192,СВЦЭМ!$B$34:$B$777,O$190)+'СЕТ СН'!$F$12</f>
        <v>67.782818890000001</v>
      </c>
      <c r="P192" s="37">
        <f>SUMIFS(СВЦЭМ!$F$34:$F$777,СВЦЭМ!$A$34:$A$777,$A192,СВЦЭМ!$B$34:$B$777,P$190)+'СЕТ СН'!$F$12</f>
        <v>67.913708470000003</v>
      </c>
      <c r="Q192" s="37">
        <f>SUMIFS(СВЦЭМ!$F$34:$F$777,СВЦЭМ!$A$34:$A$777,$A192,СВЦЭМ!$B$34:$B$777,Q$190)+'СЕТ СН'!$F$12</f>
        <v>67.392868820000004</v>
      </c>
      <c r="R192" s="37">
        <f>SUMIFS(СВЦЭМ!$F$34:$F$777,СВЦЭМ!$A$34:$A$777,$A192,СВЦЭМ!$B$34:$B$777,R$190)+'СЕТ СН'!$F$12</f>
        <v>66.980308620000002</v>
      </c>
      <c r="S192" s="37">
        <f>SUMIFS(СВЦЭМ!$F$34:$F$777,СВЦЭМ!$A$34:$A$777,$A192,СВЦЭМ!$B$34:$B$777,S$190)+'СЕТ СН'!$F$12</f>
        <v>67.037561740000001</v>
      </c>
      <c r="T192" s="37">
        <f>SUMIFS(СВЦЭМ!$F$34:$F$777,СВЦЭМ!$A$34:$A$777,$A192,СВЦЭМ!$B$34:$B$777,T$190)+'СЕТ СН'!$F$12</f>
        <v>66.949900349999993</v>
      </c>
      <c r="U192" s="37">
        <f>SUMIFS(СВЦЭМ!$F$34:$F$777,СВЦЭМ!$A$34:$A$777,$A192,СВЦЭМ!$B$34:$B$777,U$190)+'СЕТ СН'!$F$12</f>
        <v>66.087215549999996</v>
      </c>
      <c r="V192" s="37">
        <f>SUMIFS(СВЦЭМ!$F$34:$F$777,СВЦЭМ!$A$34:$A$777,$A192,СВЦЭМ!$B$34:$B$777,V$190)+'СЕТ СН'!$F$12</f>
        <v>66.646506990000006</v>
      </c>
      <c r="W192" s="37">
        <f>SUMIFS(СВЦЭМ!$F$34:$F$777,СВЦЭМ!$A$34:$A$777,$A192,СВЦЭМ!$B$34:$B$777,W$190)+'СЕТ СН'!$F$12</f>
        <v>67.692072879999998</v>
      </c>
      <c r="X192" s="37">
        <f>SUMIFS(СВЦЭМ!$F$34:$F$777,СВЦЭМ!$A$34:$A$777,$A192,СВЦЭМ!$B$34:$B$777,X$190)+'СЕТ СН'!$F$12</f>
        <v>64.605840709999995</v>
      </c>
      <c r="Y192" s="37">
        <f>SUMIFS(СВЦЭМ!$F$34:$F$777,СВЦЭМ!$A$34:$A$777,$A192,СВЦЭМ!$B$34:$B$777,Y$190)+'СЕТ СН'!$F$12</f>
        <v>61.587528140000003</v>
      </c>
    </row>
    <row r="193" spans="1:25" ht="15.75" x14ac:dyDescent="0.2">
      <c r="A193" s="36">
        <f t="shared" ref="A193:A221" si="5">A192+1</f>
        <v>42585</v>
      </c>
      <c r="B193" s="37">
        <f>SUMIFS(СВЦЭМ!$F$34:$F$777,СВЦЭМ!$A$34:$A$777,$A193,СВЦЭМ!$B$34:$B$777,B$190)+'СЕТ СН'!$F$12</f>
        <v>63.328929019999997</v>
      </c>
      <c r="C193" s="37">
        <f>SUMIFS(СВЦЭМ!$F$34:$F$777,СВЦЭМ!$A$34:$A$777,$A193,СВЦЭМ!$B$34:$B$777,C$190)+'СЕТ СН'!$F$12</f>
        <v>68.952447019999994</v>
      </c>
      <c r="D193" s="37">
        <f>SUMIFS(СВЦЭМ!$F$34:$F$777,СВЦЭМ!$A$34:$A$777,$A193,СВЦЭМ!$B$34:$B$777,D$190)+'СЕТ СН'!$F$12</f>
        <v>74.067778090000004</v>
      </c>
      <c r="E193" s="37">
        <f>SUMIFS(СВЦЭМ!$F$34:$F$777,СВЦЭМ!$A$34:$A$777,$A193,СВЦЭМ!$B$34:$B$777,E$190)+'СЕТ СН'!$F$12</f>
        <v>75.9871208</v>
      </c>
      <c r="F193" s="37">
        <f>SUMIFS(СВЦЭМ!$F$34:$F$777,СВЦЭМ!$A$34:$A$777,$A193,СВЦЭМ!$B$34:$B$777,F$190)+'СЕТ СН'!$F$12</f>
        <v>75.926747480000003</v>
      </c>
      <c r="G193" s="37">
        <f>SUMIFS(СВЦЭМ!$F$34:$F$777,СВЦЭМ!$A$34:$A$777,$A193,СВЦЭМ!$B$34:$B$777,G$190)+'СЕТ СН'!$F$12</f>
        <v>75.108780859999996</v>
      </c>
      <c r="H193" s="37">
        <f>SUMIFS(СВЦЭМ!$F$34:$F$777,СВЦЭМ!$A$34:$A$777,$A193,СВЦЭМ!$B$34:$B$777,H$190)+'СЕТ СН'!$F$12</f>
        <v>70.321299859999996</v>
      </c>
      <c r="I193" s="37">
        <f>SUMIFS(СВЦЭМ!$F$34:$F$777,СВЦЭМ!$A$34:$A$777,$A193,СВЦЭМ!$B$34:$B$777,I$190)+'СЕТ СН'!$F$12</f>
        <v>65.516543049999996</v>
      </c>
      <c r="J193" s="37">
        <f>SUMIFS(СВЦЭМ!$F$34:$F$777,СВЦЭМ!$A$34:$A$777,$A193,СВЦЭМ!$B$34:$B$777,J$190)+'СЕТ СН'!$F$12</f>
        <v>67.143210030000006</v>
      </c>
      <c r="K193" s="37">
        <f>SUMIFS(СВЦЭМ!$F$34:$F$777,СВЦЭМ!$A$34:$A$777,$A193,СВЦЭМ!$B$34:$B$777,K$190)+'СЕТ СН'!$F$12</f>
        <v>67.107304819999996</v>
      </c>
      <c r="L193" s="37">
        <f>SUMIFS(СВЦЭМ!$F$34:$F$777,СВЦЭМ!$A$34:$A$777,$A193,СВЦЭМ!$B$34:$B$777,L$190)+'СЕТ СН'!$F$12</f>
        <v>65.794756969999995</v>
      </c>
      <c r="M193" s="37">
        <f>SUMIFS(СВЦЭМ!$F$34:$F$777,СВЦЭМ!$A$34:$A$777,$A193,СВЦЭМ!$B$34:$B$777,M$190)+'СЕТ СН'!$F$12</f>
        <v>66.192234209999995</v>
      </c>
      <c r="N193" s="37">
        <f>SUMIFS(СВЦЭМ!$F$34:$F$777,СВЦЭМ!$A$34:$A$777,$A193,СВЦЭМ!$B$34:$B$777,N$190)+'СЕТ СН'!$F$12</f>
        <v>66.01420607</v>
      </c>
      <c r="O193" s="37">
        <f>SUMIFS(СВЦЭМ!$F$34:$F$777,СВЦЭМ!$A$34:$A$777,$A193,СВЦЭМ!$B$34:$B$777,O$190)+'СЕТ СН'!$F$12</f>
        <v>67.160559840000005</v>
      </c>
      <c r="P193" s="37">
        <f>SUMIFS(СВЦЭМ!$F$34:$F$777,СВЦЭМ!$A$34:$A$777,$A193,СВЦЭМ!$B$34:$B$777,P$190)+'СЕТ СН'!$F$12</f>
        <v>66.831015730000004</v>
      </c>
      <c r="Q193" s="37">
        <f>SUMIFS(СВЦЭМ!$F$34:$F$777,СВЦЭМ!$A$34:$A$777,$A193,СВЦЭМ!$B$34:$B$777,Q$190)+'СЕТ СН'!$F$12</f>
        <v>65.719447220000006</v>
      </c>
      <c r="R193" s="37">
        <f>SUMIFS(СВЦЭМ!$F$34:$F$777,СВЦЭМ!$A$34:$A$777,$A193,СВЦЭМ!$B$34:$B$777,R$190)+'СЕТ СН'!$F$12</f>
        <v>64.875349130000004</v>
      </c>
      <c r="S193" s="37">
        <f>SUMIFS(СВЦЭМ!$F$34:$F$777,СВЦЭМ!$A$34:$A$777,$A193,СВЦЭМ!$B$34:$B$777,S$190)+'СЕТ СН'!$F$12</f>
        <v>64.954063550000001</v>
      </c>
      <c r="T193" s="37">
        <f>SUMIFS(СВЦЭМ!$F$34:$F$777,СВЦЭМ!$A$34:$A$777,$A193,СВЦЭМ!$B$34:$B$777,T$190)+'СЕТ СН'!$F$12</f>
        <v>64.769909729999995</v>
      </c>
      <c r="U193" s="37">
        <f>SUMIFS(СВЦЭМ!$F$34:$F$777,СВЦЭМ!$A$34:$A$777,$A193,СВЦЭМ!$B$34:$B$777,U$190)+'СЕТ СН'!$F$12</f>
        <v>64.334628589999994</v>
      </c>
      <c r="V193" s="37">
        <f>SUMIFS(СВЦЭМ!$F$34:$F$777,СВЦЭМ!$A$34:$A$777,$A193,СВЦЭМ!$B$34:$B$777,V$190)+'СЕТ СН'!$F$12</f>
        <v>65.396357249999994</v>
      </c>
      <c r="W193" s="37">
        <f>SUMIFS(СВЦЭМ!$F$34:$F$777,СВЦЭМ!$A$34:$A$777,$A193,СВЦЭМ!$B$34:$B$777,W$190)+'СЕТ СН'!$F$12</f>
        <v>67.943806429999995</v>
      </c>
      <c r="X193" s="37">
        <f>SUMIFS(СВЦЭМ!$F$34:$F$777,СВЦЭМ!$A$34:$A$777,$A193,СВЦЭМ!$B$34:$B$777,X$190)+'СЕТ СН'!$F$12</f>
        <v>62.220221879999997</v>
      </c>
      <c r="Y193" s="37">
        <f>SUMIFS(СВЦЭМ!$F$34:$F$777,СВЦЭМ!$A$34:$A$777,$A193,СВЦЭМ!$B$34:$B$777,Y$190)+'СЕТ СН'!$F$12</f>
        <v>59.259862149999996</v>
      </c>
    </row>
    <row r="194" spans="1:25" ht="15.75" x14ac:dyDescent="0.2">
      <c r="A194" s="36">
        <f t="shared" si="5"/>
        <v>42586</v>
      </c>
      <c r="B194" s="37">
        <f>SUMIFS(СВЦЭМ!$F$34:$F$777,СВЦЭМ!$A$34:$A$777,$A194,СВЦЭМ!$B$34:$B$777,B$190)+'СЕТ СН'!$F$12</f>
        <v>64.820710300000002</v>
      </c>
      <c r="C194" s="37">
        <f>SUMIFS(СВЦЭМ!$F$34:$F$777,СВЦЭМ!$A$34:$A$777,$A194,СВЦЭМ!$B$34:$B$777,C$190)+'СЕТ СН'!$F$12</f>
        <v>71.363247869999995</v>
      </c>
      <c r="D194" s="37">
        <f>SUMIFS(СВЦЭМ!$F$34:$F$777,СВЦЭМ!$A$34:$A$777,$A194,СВЦЭМ!$B$34:$B$777,D$190)+'СЕТ СН'!$F$12</f>
        <v>76.554066660000004</v>
      </c>
      <c r="E194" s="37">
        <f>SUMIFS(СВЦЭМ!$F$34:$F$777,СВЦЭМ!$A$34:$A$777,$A194,СВЦЭМ!$B$34:$B$777,E$190)+'СЕТ СН'!$F$12</f>
        <v>77.975332600000002</v>
      </c>
      <c r="F194" s="37">
        <f>SUMIFS(СВЦЭМ!$F$34:$F$777,СВЦЭМ!$A$34:$A$777,$A194,СВЦЭМ!$B$34:$B$777,F$190)+'СЕТ СН'!$F$12</f>
        <v>78.915407430000002</v>
      </c>
      <c r="G194" s="37">
        <f>SUMIFS(СВЦЭМ!$F$34:$F$777,СВЦЭМ!$A$34:$A$777,$A194,СВЦЭМ!$B$34:$B$777,G$190)+'СЕТ СН'!$F$12</f>
        <v>78.714324750000003</v>
      </c>
      <c r="H194" s="37">
        <f>SUMIFS(СВЦЭМ!$F$34:$F$777,СВЦЭМ!$A$34:$A$777,$A194,СВЦЭМ!$B$34:$B$777,H$190)+'СЕТ СН'!$F$12</f>
        <v>72.984702499999997</v>
      </c>
      <c r="I194" s="37">
        <f>SUMIFS(СВЦЭМ!$F$34:$F$777,СВЦЭМ!$A$34:$A$777,$A194,СВЦЭМ!$B$34:$B$777,I$190)+'СЕТ СН'!$F$12</f>
        <v>67.601989939999996</v>
      </c>
      <c r="J194" s="37">
        <f>SUMIFS(СВЦЭМ!$F$34:$F$777,СВЦЭМ!$A$34:$A$777,$A194,СВЦЭМ!$B$34:$B$777,J$190)+'СЕТ СН'!$F$12</f>
        <v>69.085165750000002</v>
      </c>
      <c r="K194" s="37">
        <f>SUMIFS(СВЦЭМ!$F$34:$F$777,СВЦЭМ!$A$34:$A$777,$A194,СВЦЭМ!$B$34:$B$777,K$190)+'СЕТ СН'!$F$12</f>
        <v>70.693200250000004</v>
      </c>
      <c r="L194" s="37">
        <f>SUMIFS(СВЦЭМ!$F$34:$F$777,СВЦЭМ!$A$34:$A$777,$A194,СВЦЭМ!$B$34:$B$777,L$190)+'СЕТ СН'!$F$12</f>
        <v>66.726009689999998</v>
      </c>
      <c r="M194" s="37">
        <f>SUMIFS(СВЦЭМ!$F$34:$F$777,СВЦЭМ!$A$34:$A$777,$A194,СВЦЭМ!$B$34:$B$777,M$190)+'СЕТ СН'!$F$12</f>
        <v>64.803124420000003</v>
      </c>
      <c r="N194" s="37">
        <f>SUMIFS(СВЦЭМ!$F$34:$F$777,СВЦЭМ!$A$34:$A$777,$A194,СВЦЭМ!$B$34:$B$777,N$190)+'СЕТ СН'!$F$12</f>
        <v>63.915955259999997</v>
      </c>
      <c r="O194" s="37">
        <f>SUMIFS(СВЦЭМ!$F$34:$F$777,СВЦЭМ!$A$34:$A$777,$A194,СВЦЭМ!$B$34:$B$777,O$190)+'СЕТ СН'!$F$12</f>
        <v>65.602395290000004</v>
      </c>
      <c r="P194" s="37">
        <f>SUMIFS(СВЦЭМ!$F$34:$F$777,СВЦЭМ!$A$34:$A$777,$A194,СВЦЭМ!$B$34:$B$777,P$190)+'СЕТ СН'!$F$12</f>
        <v>64.808299419999997</v>
      </c>
      <c r="Q194" s="37">
        <f>SUMIFS(СВЦЭМ!$F$34:$F$777,СВЦЭМ!$A$34:$A$777,$A194,СВЦЭМ!$B$34:$B$777,Q$190)+'СЕТ СН'!$F$12</f>
        <v>63.968514310000003</v>
      </c>
      <c r="R194" s="37">
        <f>SUMIFS(СВЦЭМ!$F$34:$F$777,СВЦЭМ!$A$34:$A$777,$A194,СВЦЭМ!$B$34:$B$777,R$190)+'СЕТ СН'!$F$12</f>
        <v>63.869640820000001</v>
      </c>
      <c r="S194" s="37">
        <f>SUMIFS(СВЦЭМ!$F$34:$F$777,СВЦЭМ!$A$34:$A$777,$A194,СВЦЭМ!$B$34:$B$777,S$190)+'СЕТ СН'!$F$12</f>
        <v>64.361158230000001</v>
      </c>
      <c r="T194" s="37">
        <f>SUMIFS(СВЦЭМ!$F$34:$F$777,СВЦЭМ!$A$34:$A$777,$A194,СВЦЭМ!$B$34:$B$777,T$190)+'СЕТ СН'!$F$12</f>
        <v>64.366724550000001</v>
      </c>
      <c r="U194" s="37">
        <f>SUMIFS(СВЦЭМ!$F$34:$F$777,СВЦЭМ!$A$34:$A$777,$A194,СВЦЭМ!$B$34:$B$777,U$190)+'СЕТ СН'!$F$12</f>
        <v>64.258152240000001</v>
      </c>
      <c r="V194" s="37">
        <f>SUMIFS(СВЦЭМ!$F$34:$F$777,СВЦЭМ!$A$34:$A$777,$A194,СВЦЭМ!$B$34:$B$777,V$190)+'СЕТ СН'!$F$12</f>
        <v>65.935465039999997</v>
      </c>
      <c r="W194" s="37">
        <f>SUMIFS(СВЦЭМ!$F$34:$F$777,СВЦЭМ!$A$34:$A$777,$A194,СВЦЭМ!$B$34:$B$777,W$190)+'СЕТ СН'!$F$12</f>
        <v>67.390747570000002</v>
      </c>
      <c r="X194" s="37">
        <f>SUMIFS(СВЦЭМ!$F$34:$F$777,СВЦЭМ!$A$34:$A$777,$A194,СВЦЭМ!$B$34:$B$777,X$190)+'СЕТ СН'!$F$12</f>
        <v>64.320752200000001</v>
      </c>
      <c r="Y194" s="37">
        <f>SUMIFS(СВЦЭМ!$F$34:$F$777,СВЦЭМ!$A$34:$A$777,$A194,СВЦЭМ!$B$34:$B$777,Y$190)+'СЕТ СН'!$F$12</f>
        <v>62.273889070000003</v>
      </c>
    </row>
    <row r="195" spans="1:25" ht="15.75" x14ac:dyDescent="0.2">
      <c r="A195" s="36">
        <f t="shared" si="5"/>
        <v>42587</v>
      </c>
      <c r="B195" s="37">
        <f>SUMIFS(СВЦЭМ!$F$34:$F$777,СВЦЭМ!$A$34:$A$777,$A195,СВЦЭМ!$B$34:$B$777,B$190)+'СЕТ СН'!$F$12</f>
        <v>54.882770290000003</v>
      </c>
      <c r="C195" s="37">
        <f>SUMIFS(СВЦЭМ!$F$34:$F$777,СВЦЭМ!$A$34:$A$777,$A195,СВЦЭМ!$B$34:$B$777,C$190)+'СЕТ СН'!$F$12</f>
        <v>62.751704500000002</v>
      </c>
      <c r="D195" s="37">
        <f>SUMIFS(СВЦЭМ!$F$34:$F$777,СВЦЭМ!$A$34:$A$777,$A195,СВЦЭМ!$B$34:$B$777,D$190)+'СЕТ СН'!$F$12</f>
        <v>67.241444250000001</v>
      </c>
      <c r="E195" s="37">
        <f>SUMIFS(СВЦЭМ!$F$34:$F$777,СВЦЭМ!$A$34:$A$777,$A195,СВЦЭМ!$B$34:$B$777,E$190)+'СЕТ СН'!$F$12</f>
        <v>68.760929399999995</v>
      </c>
      <c r="F195" s="37">
        <f>SUMIFS(СВЦЭМ!$F$34:$F$777,СВЦЭМ!$A$34:$A$777,$A195,СВЦЭМ!$B$34:$B$777,F$190)+'СЕТ СН'!$F$12</f>
        <v>69.261468710000003</v>
      </c>
      <c r="G195" s="37">
        <f>SUMIFS(СВЦЭМ!$F$34:$F$777,СВЦЭМ!$A$34:$A$777,$A195,СВЦЭМ!$B$34:$B$777,G$190)+'СЕТ СН'!$F$12</f>
        <v>69.593873549999998</v>
      </c>
      <c r="H195" s="37">
        <f>SUMIFS(СВЦЭМ!$F$34:$F$777,СВЦЭМ!$A$34:$A$777,$A195,СВЦЭМ!$B$34:$B$777,H$190)+'СЕТ СН'!$F$12</f>
        <v>67.614863779999993</v>
      </c>
      <c r="I195" s="37">
        <f>SUMIFS(СВЦЭМ!$F$34:$F$777,СВЦЭМ!$A$34:$A$777,$A195,СВЦЭМ!$B$34:$B$777,I$190)+'СЕТ СН'!$F$12</f>
        <v>65.836224040000005</v>
      </c>
      <c r="J195" s="37">
        <f>SUMIFS(СВЦЭМ!$F$34:$F$777,СВЦЭМ!$A$34:$A$777,$A195,СВЦЭМ!$B$34:$B$777,J$190)+'СЕТ СН'!$F$12</f>
        <v>66.240205709999998</v>
      </c>
      <c r="K195" s="37">
        <f>SUMIFS(СВЦЭМ!$F$34:$F$777,СВЦЭМ!$A$34:$A$777,$A195,СВЦЭМ!$B$34:$B$777,K$190)+'СЕТ СН'!$F$12</f>
        <v>67.038235009999994</v>
      </c>
      <c r="L195" s="37">
        <f>SUMIFS(СВЦЭМ!$F$34:$F$777,СВЦЭМ!$A$34:$A$777,$A195,СВЦЭМ!$B$34:$B$777,L$190)+'СЕТ СН'!$F$12</f>
        <v>65.477504879999998</v>
      </c>
      <c r="M195" s="37">
        <f>SUMIFS(СВЦЭМ!$F$34:$F$777,СВЦЭМ!$A$34:$A$777,$A195,СВЦЭМ!$B$34:$B$777,M$190)+'СЕТ СН'!$F$12</f>
        <v>65.613523130000004</v>
      </c>
      <c r="N195" s="37">
        <f>SUMIFS(СВЦЭМ!$F$34:$F$777,СВЦЭМ!$A$34:$A$777,$A195,СВЦЭМ!$B$34:$B$777,N$190)+'СЕТ СН'!$F$12</f>
        <v>65.113147909999995</v>
      </c>
      <c r="O195" s="37">
        <f>SUMIFS(СВЦЭМ!$F$34:$F$777,СВЦЭМ!$A$34:$A$777,$A195,СВЦЭМ!$B$34:$B$777,O$190)+'СЕТ СН'!$F$12</f>
        <v>66.5292563</v>
      </c>
      <c r="P195" s="37">
        <f>SUMIFS(СВЦЭМ!$F$34:$F$777,СВЦЭМ!$A$34:$A$777,$A195,СВЦЭМ!$B$34:$B$777,P$190)+'СЕТ СН'!$F$12</f>
        <v>66.092874039999998</v>
      </c>
      <c r="Q195" s="37">
        <f>SUMIFS(СВЦЭМ!$F$34:$F$777,СВЦЭМ!$A$34:$A$777,$A195,СВЦЭМ!$B$34:$B$777,Q$190)+'СЕТ СН'!$F$12</f>
        <v>65.333356780000003</v>
      </c>
      <c r="R195" s="37">
        <f>SUMIFS(СВЦЭМ!$F$34:$F$777,СВЦЭМ!$A$34:$A$777,$A195,СВЦЭМ!$B$34:$B$777,R$190)+'СЕТ СН'!$F$12</f>
        <v>64.904226399999999</v>
      </c>
      <c r="S195" s="37">
        <f>SUMIFS(СВЦЭМ!$F$34:$F$777,СВЦЭМ!$A$34:$A$777,$A195,СВЦЭМ!$B$34:$B$777,S$190)+'СЕТ СН'!$F$12</f>
        <v>64.742472000000006</v>
      </c>
      <c r="T195" s="37">
        <f>SUMIFS(СВЦЭМ!$F$34:$F$777,СВЦЭМ!$A$34:$A$777,$A195,СВЦЭМ!$B$34:$B$777,T$190)+'СЕТ СН'!$F$12</f>
        <v>62.064461590000001</v>
      </c>
      <c r="U195" s="37">
        <f>SUMIFS(СВЦЭМ!$F$34:$F$777,СВЦЭМ!$A$34:$A$777,$A195,СВЦЭМ!$B$34:$B$777,U$190)+'СЕТ СН'!$F$12</f>
        <v>64.972245020000003</v>
      </c>
      <c r="V195" s="37">
        <f>SUMIFS(СВЦЭМ!$F$34:$F$777,СВЦЭМ!$A$34:$A$777,$A195,СВЦЭМ!$B$34:$B$777,V$190)+'СЕТ СН'!$F$12</f>
        <v>63.228319730000003</v>
      </c>
      <c r="W195" s="37">
        <f>SUMIFS(СВЦЭМ!$F$34:$F$777,СВЦЭМ!$A$34:$A$777,$A195,СВЦЭМ!$B$34:$B$777,W$190)+'СЕТ СН'!$F$12</f>
        <v>64.863767629999998</v>
      </c>
      <c r="X195" s="37">
        <f>SUMIFS(СВЦЭМ!$F$34:$F$777,СВЦЭМ!$A$34:$A$777,$A195,СВЦЭМ!$B$34:$B$777,X$190)+'СЕТ СН'!$F$12</f>
        <v>61.461093689999998</v>
      </c>
      <c r="Y195" s="37">
        <f>SUMIFS(СВЦЭМ!$F$34:$F$777,СВЦЭМ!$A$34:$A$777,$A195,СВЦЭМ!$B$34:$B$777,Y$190)+'СЕТ СН'!$F$12</f>
        <v>63.965771119999999</v>
      </c>
    </row>
    <row r="196" spans="1:25" ht="15.75" x14ac:dyDescent="0.2">
      <c r="A196" s="36">
        <f t="shared" si="5"/>
        <v>42588</v>
      </c>
      <c r="B196" s="37">
        <f>SUMIFS(СВЦЭМ!$F$34:$F$777,СВЦЭМ!$A$34:$A$777,$A196,СВЦЭМ!$B$34:$B$777,B$190)+'СЕТ СН'!$F$12</f>
        <v>71.052346909999997</v>
      </c>
      <c r="C196" s="37">
        <f>SUMIFS(СВЦЭМ!$F$34:$F$777,СВЦЭМ!$A$34:$A$777,$A196,СВЦЭМ!$B$34:$B$777,C$190)+'СЕТ СН'!$F$12</f>
        <v>78.782234849999995</v>
      </c>
      <c r="D196" s="37">
        <f>SUMIFS(СВЦЭМ!$F$34:$F$777,СВЦЭМ!$A$34:$A$777,$A196,СВЦЭМ!$B$34:$B$777,D$190)+'СЕТ СН'!$F$12</f>
        <v>82.387322330000003</v>
      </c>
      <c r="E196" s="37">
        <f>SUMIFS(СВЦЭМ!$F$34:$F$777,СВЦЭМ!$A$34:$A$777,$A196,СВЦЭМ!$B$34:$B$777,E$190)+'СЕТ СН'!$F$12</f>
        <v>85.289035159999997</v>
      </c>
      <c r="F196" s="37">
        <f>SUMIFS(СВЦЭМ!$F$34:$F$777,СВЦЭМ!$A$34:$A$777,$A196,СВЦЭМ!$B$34:$B$777,F$190)+'СЕТ СН'!$F$12</f>
        <v>85.538032650000005</v>
      </c>
      <c r="G196" s="37">
        <f>SUMIFS(СВЦЭМ!$F$34:$F$777,СВЦЭМ!$A$34:$A$777,$A196,СВЦЭМ!$B$34:$B$777,G$190)+'СЕТ СН'!$F$12</f>
        <v>86.029325909999997</v>
      </c>
      <c r="H196" s="37">
        <f>SUMIFS(СВЦЭМ!$F$34:$F$777,СВЦЭМ!$A$34:$A$777,$A196,СВЦЭМ!$B$34:$B$777,H$190)+'СЕТ СН'!$F$12</f>
        <v>83.498001489999993</v>
      </c>
      <c r="I196" s="37">
        <f>SUMIFS(СВЦЭМ!$F$34:$F$777,СВЦЭМ!$A$34:$A$777,$A196,СВЦЭМ!$B$34:$B$777,I$190)+'СЕТ СН'!$F$12</f>
        <v>76.957489899999999</v>
      </c>
      <c r="J196" s="37">
        <f>SUMIFS(СВЦЭМ!$F$34:$F$777,СВЦЭМ!$A$34:$A$777,$A196,СВЦЭМ!$B$34:$B$777,J$190)+'СЕТ СН'!$F$12</f>
        <v>67.559312050000003</v>
      </c>
      <c r="K196" s="37">
        <f>SUMIFS(СВЦЭМ!$F$34:$F$777,СВЦЭМ!$A$34:$A$777,$A196,СВЦЭМ!$B$34:$B$777,K$190)+'СЕТ СН'!$F$12</f>
        <v>63.186392849999997</v>
      </c>
      <c r="L196" s="37">
        <f>SUMIFS(СВЦЭМ!$F$34:$F$777,СВЦЭМ!$A$34:$A$777,$A196,СВЦЭМ!$B$34:$B$777,L$190)+'СЕТ СН'!$F$12</f>
        <v>63.148262770000002</v>
      </c>
      <c r="M196" s="37">
        <f>SUMIFS(СВЦЭМ!$F$34:$F$777,СВЦЭМ!$A$34:$A$777,$A196,СВЦЭМ!$B$34:$B$777,M$190)+'СЕТ СН'!$F$12</f>
        <v>61.939993880000003</v>
      </c>
      <c r="N196" s="37">
        <f>SUMIFS(СВЦЭМ!$F$34:$F$777,СВЦЭМ!$A$34:$A$777,$A196,СВЦЭМ!$B$34:$B$777,N$190)+'СЕТ СН'!$F$12</f>
        <v>61.364889759999997</v>
      </c>
      <c r="O196" s="37">
        <f>SUMIFS(СВЦЭМ!$F$34:$F$777,СВЦЭМ!$A$34:$A$777,$A196,СВЦЭМ!$B$34:$B$777,O$190)+'СЕТ СН'!$F$12</f>
        <v>60.926399529999998</v>
      </c>
      <c r="P196" s="37">
        <f>SUMIFS(СВЦЭМ!$F$34:$F$777,СВЦЭМ!$A$34:$A$777,$A196,СВЦЭМ!$B$34:$B$777,P$190)+'СЕТ СН'!$F$12</f>
        <v>60.120615290000003</v>
      </c>
      <c r="Q196" s="37">
        <f>SUMIFS(СВЦЭМ!$F$34:$F$777,СВЦЭМ!$A$34:$A$777,$A196,СВЦЭМ!$B$34:$B$777,Q$190)+'СЕТ СН'!$F$12</f>
        <v>59.79454509</v>
      </c>
      <c r="R196" s="37">
        <f>SUMIFS(СВЦЭМ!$F$34:$F$777,СВЦЭМ!$A$34:$A$777,$A196,СВЦЭМ!$B$34:$B$777,R$190)+'СЕТ СН'!$F$12</f>
        <v>59.140397739999997</v>
      </c>
      <c r="S196" s="37">
        <f>SUMIFS(СВЦЭМ!$F$34:$F$777,СВЦЭМ!$A$34:$A$777,$A196,СВЦЭМ!$B$34:$B$777,S$190)+'СЕТ СН'!$F$12</f>
        <v>59.03121711</v>
      </c>
      <c r="T196" s="37">
        <f>SUMIFS(СВЦЭМ!$F$34:$F$777,СВЦЭМ!$A$34:$A$777,$A196,СВЦЭМ!$B$34:$B$777,T$190)+'СЕТ СН'!$F$12</f>
        <v>59.461015070000002</v>
      </c>
      <c r="U196" s="37">
        <f>SUMIFS(СВЦЭМ!$F$34:$F$777,СВЦЭМ!$A$34:$A$777,$A196,СВЦЭМ!$B$34:$B$777,U$190)+'СЕТ СН'!$F$12</f>
        <v>59.398164639999997</v>
      </c>
      <c r="V196" s="37">
        <f>SUMIFS(СВЦЭМ!$F$34:$F$777,СВЦЭМ!$A$34:$A$777,$A196,СВЦЭМ!$B$34:$B$777,V$190)+'СЕТ СН'!$F$12</f>
        <v>60.3985682</v>
      </c>
      <c r="W196" s="37">
        <f>SUMIFS(СВЦЭМ!$F$34:$F$777,СВЦЭМ!$A$34:$A$777,$A196,СВЦЭМ!$B$34:$B$777,W$190)+'СЕТ СН'!$F$12</f>
        <v>63.237802940000002</v>
      </c>
      <c r="X196" s="37">
        <f>SUMIFS(СВЦЭМ!$F$34:$F$777,СВЦЭМ!$A$34:$A$777,$A196,СВЦЭМ!$B$34:$B$777,X$190)+'СЕТ СН'!$F$12</f>
        <v>58.76521606</v>
      </c>
      <c r="Y196" s="37">
        <f>SUMIFS(СВЦЭМ!$F$34:$F$777,СВЦЭМ!$A$34:$A$777,$A196,СВЦЭМ!$B$34:$B$777,Y$190)+'СЕТ СН'!$F$12</f>
        <v>61.633884219999999</v>
      </c>
    </row>
    <row r="197" spans="1:25" ht="15.75" x14ac:dyDescent="0.2">
      <c r="A197" s="36">
        <f t="shared" si="5"/>
        <v>42589</v>
      </c>
      <c r="B197" s="37">
        <f>SUMIFS(СВЦЭМ!$F$34:$F$777,СВЦЭМ!$A$34:$A$777,$A197,СВЦЭМ!$B$34:$B$777,B$190)+'СЕТ СН'!$F$12</f>
        <v>69.355747260000001</v>
      </c>
      <c r="C197" s="37">
        <f>SUMIFS(СВЦЭМ!$F$34:$F$777,СВЦЭМ!$A$34:$A$777,$A197,СВЦЭМ!$B$34:$B$777,C$190)+'СЕТ СН'!$F$12</f>
        <v>76.804878579999993</v>
      </c>
      <c r="D197" s="37">
        <f>SUMIFS(СВЦЭМ!$F$34:$F$777,СВЦЭМ!$A$34:$A$777,$A197,СВЦЭМ!$B$34:$B$777,D$190)+'СЕТ СН'!$F$12</f>
        <v>82.949960099999998</v>
      </c>
      <c r="E197" s="37">
        <f>SUMIFS(СВЦЭМ!$F$34:$F$777,СВЦЭМ!$A$34:$A$777,$A197,СВЦЭМ!$B$34:$B$777,E$190)+'СЕТ СН'!$F$12</f>
        <v>85.514821699999999</v>
      </c>
      <c r="F197" s="37">
        <f>SUMIFS(СВЦЭМ!$F$34:$F$777,СВЦЭМ!$A$34:$A$777,$A197,СВЦЭМ!$B$34:$B$777,F$190)+'СЕТ СН'!$F$12</f>
        <v>85.727642309999993</v>
      </c>
      <c r="G197" s="37">
        <f>SUMIFS(СВЦЭМ!$F$34:$F$777,СВЦЭМ!$A$34:$A$777,$A197,СВЦЭМ!$B$34:$B$777,G$190)+'СЕТ СН'!$F$12</f>
        <v>86.677311750000001</v>
      </c>
      <c r="H197" s="37">
        <f>SUMIFS(СВЦЭМ!$F$34:$F$777,СВЦЭМ!$A$34:$A$777,$A197,СВЦЭМ!$B$34:$B$777,H$190)+'СЕТ СН'!$F$12</f>
        <v>84.36201398</v>
      </c>
      <c r="I197" s="37">
        <f>SUMIFS(СВЦЭМ!$F$34:$F$777,СВЦЭМ!$A$34:$A$777,$A197,СВЦЭМ!$B$34:$B$777,I$190)+'СЕТ СН'!$F$12</f>
        <v>78.380912850000001</v>
      </c>
      <c r="J197" s="37">
        <f>SUMIFS(СВЦЭМ!$F$34:$F$777,СВЦЭМ!$A$34:$A$777,$A197,СВЦЭМ!$B$34:$B$777,J$190)+'СЕТ СН'!$F$12</f>
        <v>68.718385280000007</v>
      </c>
      <c r="K197" s="37">
        <f>SUMIFS(СВЦЭМ!$F$34:$F$777,СВЦЭМ!$A$34:$A$777,$A197,СВЦЭМ!$B$34:$B$777,K$190)+'СЕТ СН'!$F$12</f>
        <v>61.932968340000002</v>
      </c>
      <c r="L197" s="37">
        <f>SUMIFS(СВЦЭМ!$F$34:$F$777,СВЦЭМ!$A$34:$A$777,$A197,СВЦЭМ!$B$34:$B$777,L$190)+'СЕТ СН'!$F$12</f>
        <v>62.382073060000003</v>
      </c>
      <c r="M197" s="37">
        <f>SUMIFS(СВЦЭМ!$F$34:$F$777,СВЦЭМ!$A$34:$A$777,$A197,СВЦЭМ!$B$34:$B$777,M$190)+'СЕТ СН'!$F$12</f>
        <v>63.667180899999998</v>
      </c>
      <c r="N197" s="37">
        <f>SUMIFS(СВЦЭМ!$F$34:$F$777,СВЦЭМ!$A$34:$A$777,$A197,СВЦЭМ!$B$34:$B$777,N$190)+'СЕТ СН'!$F$12</f>
        <v>62.958130869999998</v>
      </c>
      <c r="O197" s="37">
        <f>SUMIFS(СВЦЭМ!$F$34:$F$777,СВЦЭМ!$A$34:$A$777,$A197,СВЦЭМ!$B$34:$B$777,O$190)+'СЕТ СН'!$F$12</f>
        <v>60.360441020000003</v>
      </c>
      <c r="P197" s="37">
        <f>SUMIFS(СВЦЭМ!$F$34:$F$777,СВЦЭМ!$A$34:$A$777,$A197,СВЦЭМ!$B$34:$B$777,P$190)+'СЕТ СН'!$F$12</f>
        <v>59.937004979999998</v>
      </c>
      <c r="Q197" s="37">
        <f>SUMIFS(СВЦЭМ!$F$34:$F$777,СВЦЭМ!$A$34:$A$777,$A197,СВЦЭМ!$B$34:$B$777,Q$190)+'СЕТ СН'!$F$12</f>
        <v>59.723228400000004</v>
      </c>
      <c r="R197" s="37">
        <f>SUMIFS(СВЦЭМ!$F$34:$F$777,СВЦЭМ!$A$34:$A$777,$A197,СВЦЭМ!$B$34:$B$777,R$190)+'СЕТ СН'!$F$12</f>
        <v>59.544672980000001</v>
      </c>
      <c r="S197" s="37">
        <f>SUMIFS(СВЦЭМ!$F$34:$F$777,СВЦЭМ!$A$34:$A$777,$A197,СВЦЭМ!$B$34:$B$777,S$190)+'СЕТ СН'!$F$12</f>
        <v>60.034683299999998</v>
      </c>
      <c r="T197" s="37">
        <f>SUMIFS(СВЦЭМ!$F$34:$F$777,СВЦЭМ!$A$34:$A$777,$A197,СВЦЭМ!$B$34:$B$777,T$190)+'СЕТ СН'!$F$12</f>
        <v>60.638903929999998</v>
      </c>
      <c r="U197" s="37">
        <f>SUMIFS(СВЦЭМ!$F$34:$F$777,СВЦЭМ!$A$34:$A$777,$A197,СВЦЭМ!$B$34:$B$777,U$190)+'СЕТ СН'!$F$12</f>
        <v>59.677873349999999</v>
      </c>
      <c r="V197" s="37">
        <f>SUMIFS(СВЦЭМ!$F$34:$F$777,СВЦЭМ!$A$34:$A$777,$A197,СВЦЭМ!$B$34:$B$777,V$190)+'СЕТ СН'!$F$12</f>
        <v>61.183120199999998</v>
      </c>
      <c r="W197" s="37">
        <f>SUMIFS(СВЦЭМ!$F$34:$F$777,СВЦЭМ!$A$34:$A$777,$A197,СВЦЭМ!$B$34:$B$777,W$190)+'СЕТ СН'!$F$12</f>
        <v>63.007798409999999</v>
      </c>
      <c r="X197" s="37">
        <f>SUMIFS(СВЦЭМ!$F$34:$F$777,СВЦЭМ!$A$34:$A$777,$A197,СВЦЭМ!$B$34:$B$777,X$190)+'СЕТ СН'!$F$12</f>
        <v>59.785171769999998</v>
      </c>
      <c r="Y197" s="37">
        <f>SUMIFS(СВЦЭМ!$F$34:$F$777,СВЦЭМ!$A$34:$A$777,$A197,СВЦЭМ!$B$34:$B$777,Y$190)+'СЕТ СН'!$F$12</f>
        <v>61.232733349999997</v>
      </c>
    </row>
    <row r="198" spans="1:25" ht="15.75" x14ac:dyDescent="0.2">
      <c r="A198" s="36">
        <f t="shared" si="5"/>
        <v>42590</v>
      </c>
      <c r="B198" s="37">
        <f>SUMIFS(СВЦЭМ!$F$34:$F$777,СВЦЭМ!$A$34:$A$777,$A198,СВЦЭМ!$B$34:$B$777,B$190)+'СЕТ СН'!$F$12</f>
        <v>69.618194520000003</v>
      </c>
      <c r="C198" s="37">
        <f>SUMIFS(СВЦЭМ!$F$34:$F$777,СВЦЭМ!$A$34:$A$777,$A198,СВЦЭМ!$B$34:$B$777,C$190)+'СЕТ СН'!$F$12</f>
        <v>77.831957810000006</v>
      </c>
      <c r="D198" s="37">
        <f>SUMIFS(СВЦЭМ!$F$34:$F$777,СВЦЭМ!$A$34:$A$777,$A198,СВЦЭМ!$B$34:$B$777,D$190)+'СЕТ СН'!$F$12</f>
        <v>83.177495059999998</v>
      </c>
      <c r="E198" s="37">
        <f>SUMIFS(СВЦЭМ!$F$34:$F$777,СВЦЭМ!$A$34:$A$777,$A198,СВЦЭМ!$B$34:$B$777,E$190)+'СЕТ СН'!$F$12</f>
        <v>84.560931249999996</v>
      </c>
      <c r="F198" s="37">
        <f>SUMIFS(СВЦЭМ!$F$34:$F$777,СВЦЭМ!$A$34:$A$777,$A198,СВЦЭМ!$B$34:$B$777,F$190)+'СЕТ СН'!$F$12</f>
        <v>86.095380649999996</v>
      </c>
      <c r="G198" s="37">
        <f>SUMIFS(СВЦЭМ!$F$34:$F$777,СВЦЭМ!$A$34:$A$777,$A198,СВЦЭМ!$B$34:$B$777,G$190)+'СЕТ СН'!$F$12</f>
        <v>85.564379759999994</v>
      </c>
      <c r="H198" s="37">
        <f>SUMIFS(СВЦЭМ!$F$34:$F$777,СВЦЭМ!$A$34:$A$777,$A198,СВЦЭМ!$B$34:$B$777,H$190)+'СЕТ СН'!$F$12</f>
        <v>79.466374799999997</v>
      </c>
      <c r="I198" s="37">
        <f>SUMIFS(СВЦЭМ!$F$34:$F$777,СВЦЭМ!$A$34:$A$777,$A198,СВЦЭМ!$B$34:$B$777,I$190)+'СЕТ СН'!$F$12</f>
        <v>71.937010580000006</v>
      </c>
      <c r="J198" s="37">
        <f>SUMIFS(СВЦЭМ!$F$34:$F$777,СВЦЭМ!$A$34:$A$777,$A198,СВЦЭМ!$B$34:$B$777,J$190)+'СЕТ СН'!$F$12</f>
        <v>67.016315779999999</v>
      </c>
      <c r="K198" s="37">
        <f>SUMIFS(СВЦЭМ!$F$34:$F$777,СВЦЭМ!$A$34:$A$777,$A198,СВЦЭМ!$B$34:$B$777,K$190)+'СЕТ СН'!$F$12</f>
        <v>65.974681009999998</v>
      </c>
      <c r="L198" s="37">
        <f>SUMIFS(СВЦЭМ!$F$34:$F$777,СВЦЭМ!$A$34:$A$777,$A198,СВЦЭМ!$B$34:$B$777,L$190)+'СЕТ СН'!$F$12</f>
        <v>65.817445849999999</v>
      </c>
      <c r="M198" s="37">
        <f>SUMIFS(СВЦЭМ!$F$34:$F$777,СВЦЭМ!$A$34:$A$777,$A198,СВЦЭМ!$B$34:$B$777,M$190)+'СЕТ СН'!$F$12</f>
        <v>67.125894729999999</v>
      </c>
      <c r="N198" s="37">
        <f>SUMIFS(СВЦЭМ!$F$34:$F$777,СВЦЭМ!$A$34:$A$777,$A198,СВЦЭМ!$B$34:$B$777,N$190)+'СЕТ СН'!$F$12</f>
        <v>66.229662390000001</v>
      </c>
      <c r="O198" s="37">
        <f>SUMIFS(СВЦЭМ!$F$34:$F$777,СВЦЭМ!$A$34:$A$777,$A198,СВЦЭМ!$B$34:$B$777,O$190)+'СЕТ СН'!$F$12</f>
        <v>67.356752940000007</v>
      </c>
      <c r="P198" s="37">
        <f>SUMIFS(СВЦЭМ!$F$34:$F$777,СВЦЭМ!$A$34:$A$777,$A198,СВЦЭМ!$B$34:$B$777,P$190)+'СЕТ СН'!$F$12</f>
        <v>66.573451509999998</v>
      </c>
      <c r="Q198" s="37">
        <f>SUMIFS(СВЦЭМ!$F$34:$F$777,СВЦЭМ!$A$34:$A$777,$A198,СВЦЭМ!$B$34:$B$777,Q$190)+'СЕТ СН'!$F$12</f>
        <v>65.356254460000002</v>
      </c>
      <c r="R198" s="37">
        <f>SUMIFS(СВЦЭМ!$F$34:$F$777,СВЦЭМ!$A$34:$A$777,$A198,СВЦЭМ!$B$34:$B$777,R$190)+'СЕТ СН'!$F$12</f>
        <v>64.850635010000005</v>
      </c>
      <c r="S198" s="37">
        <f>SUMIFS(СВЦЭМ!$F$34:$F$777,СВЦЭМ!$A$34:$A$777,$A198,СВЦЭМ!$B$34:$B$777,S$190)+'СЕТ СН'!$F$12</f>
        <v>64.787721610000006</v>
      </c>
      <c r="T198" s="37">
        <f>SUMIFS(СВЦЭМ!$F$34:$F$777,СВЦЭМ!$A$34:$A$777,$A198,СВЦЭМ!$B$34:$B$777,T$190)+'СЕТ СН'!$F$12</f>
        <v>65.126409879999997</v>
      </c>
      <c r="U198" s="37">
        <f>SUMIFS(СВЦЭМ!$F$34:$F$777,СВЦЭМ!$A$34:$A$777,$A198,СВЦЭМ!$B$34:$B$777,U$190)+'СЕТ СН'!$F$12</f>
        <v>65.275163579999997</v>
      </c>
      <c r="V198" s="37">
        <f>SUMIFS(СВЦЭМ!$F$34:$F$777,СВЦЭМ!$A$34:$A$777,$A198,СВЦЭМ!$B$34:$B$777,V$190)+'СЕТ СН'!$F$12</f>
        <v>66.270660899999996</v>
      </c>
      <c r="W198" s="37">
        <f>SUMIFS(СВЦЭМ!$F$34:$F$777,СВЦЭМ!$A$34:$A$777,$A198,СВЦЭМ!$B$34:$B$777,W$190)+'СЕТ СН'!$F$12</f>
        <v>69.23190649</v>
      </c>
      <c r="X198" s="37">
        <f>SUMIFS(СВЦЭМ!$F$34:$F$777,СВЦЭМ!$A$34:$A$777,$A198,СВЦЭМ!$B$34:$B$777,X$190)+'СЕТ СН'!$F$12</f>
        <v>60.999274679999999</v>
      </c>
      <c r="Y198" s="37">
        <f>SUMIFS(СВЦЭМ!$F$34:$F$777,СВЦЭМ!$A$34:$A$777,$A198,СВЦЭМ!$B$34:$B$777,Y$190)+'СЕТ СН'!$F$12</f>
        <v>63.671014710000001</v>
      </c>
    </row>
    <row r="199" spans="1:25" ht="15.75" x14ac:dyDescent="0.2">
      <c r="A199" s="36">
        <f t="shared" si="5"/>
        <v>42591</v>
      </c>
      <c r="B199" s="37">
        <f>SUMIFS(СВЦЭМ!$F$34:$F$777,СВЦЭМ!$A$34:$A$777,$A199,СВЦЭМ!$B$34:$B$777,B$190)+'СЕТ СН'!$F$12</f>
        <v>67.537135120000002</v>
      </c>
      <c r="C199" s="37">
        <f>SUMIFS(СВЦЭМ!$F$34:$F$777,СВЦЭМ!$A$34:$A$777,$A199,СВЦЭМ!$B$34:$B$777,C$190)+'СЕТ СН'!$F$12</f>
        <v>75.317554999999999</v>
      </c>
      <c r="D199" s="37">
        <f>SUMIFS(СВЦЭМ!$F$34:$F$777,СВЦЭМ!$A$34:$A$777,$A199,СВЦЭМ!$B$34:$B$777,D$190)+'СЕТ СН'!$F$12</f>
        <v>78.213210480000001</v>
      </c>
      <c r="E199" s="37">
        <f>SUMIFS(СВЦЭМ!$F$34:$F$777,СВЦЭМ!$A$34:$A$777,$A199,СВЦЭМ!$B$34:$B$777,E$190)+'СЕТ СН'!$F$12</f>
        <v>80.104539119999998</v>
      </c>
      <c r="F199" s="37">
        <f>SUMIFS(СВЦЭМ!$F$34:$F$777,СВЦЭМ!$A$34:$A$777,$A199,СВЦЭМ!$B$34:$B$777,F$190)+'СЕТ СН'!$F$12</f>
        <v>81.377364560000004</v>
      </c>
      <c r="G199" s="37">
        <f>SUMIFS(СВЦЭМ!$F$34:$F$777,СВЦЭМ!$A$34:$A$777,$A199,СВЦЭМ!$B$34:$B$777,G$190)+'СЕТ СН'!$F$12</f>
        <v>80.970000600000006</v>
      </c>
      <c r="H199" s="37">
        <f>SUMIFS(СВЦЭМ!$F$34:$F$777,СВЦЭМ!$A$34:$A$777,$A199,СВЦЭМ!$B$34:$B$777,H$190)+'СЕТ СН'!$F$12</f>
        <v>75.355142229999998</v>
      </c>
      <c r="I199" s="37">
        <f>SUMIFS(СВЦЭМ!$F$34:$F$777,СВЦЭМ!$A$34:$A$777,$A199,СВЦЭМ!$B$34:$B$777,I$190)+'СЕТ СН'!$F$12</f>
        <v>73.067796979999997</v>
      </c>
      <c r="J199" s="37">
        <f>SUMIFS(СВЦЭМ!$F$34:$F$777,СВЦЭМ!$A$34:$A$777,$A199,СВЦЭМ!$B$34:$B$777,J$190)+'СЕТ СН'!$F$12</f>
        <v>65.476369410000004</v>
      </c>
      <c r="K199" s="37">
        <f>SUMIFS(СВЦЭМ!$F$34:$F$777,СВЦЭМ!$A$34:$A$777,$A199,СВЦЭМ!$B$34:$B$777,K$190)+'СЕТ СН'!$F$12</f>
        <v>65.515695089999994</v>
      </c>
      <c r="L199" s="37">
        <f>SUMIFS(СВЦЭМ!$F$34:$F$777,СВЦЭМ!$A$34:$A$777,$A199,СВЦЭМ!$B$34:$B$777,L$190)+'СЕТ СН'!$F$12</f>
        <v>66.739744290000004</v>
      </c>
      <c r="M199" s="37">
        <f>SUMIFS(СВЦЭМ!$F$34:$F$777,СВЦЭМ!$A$34:$A$777,$A199,СВЦЭМ!$B$34:$B$777,M$190)+'СЕТ СН'!$F$12</f>
        <v>70.482576980000005</v>
      </c>
      <c r="N199" s="37">
        <f>SUMIFS(СВЦЭМ!$F$34:$F$777,СВЦЭМ!$A$34:$A$777,$A199,СВЦЭМ!$B$34:$B$777,N$190)+'СЕТ СН'!$F$12</f>
        <v>69.682071500000006</v>
      </c>
      <c r="O199" s="37">
        <f>SUMIFS(СВЦЭМ!$F$34:$F$777,СВЦЭМ!$A$34:$A$777,$A199,СВЦЭМ!$B$34:$B$777,O$190)+'СЕТ СН'!$F$12</f>
        <v>69.83944391</v>
      </c>
      <c r="P199" s="37">
        <f>SUMIFS(СВЦЭМ!$F$34:$F$777,СВЦЭМ!$A$34:$A$777,$A199,СВЦЭМ!$B$34:$B$777,P$190)+'СЕТ СН'!$F$12</f>
        <v>69.124865920000005</v>
      </c>
      <c r="Q199" s="37">
        <f>SUMIFS(СВЦЭМ!$F$34:$F$777,СВЦЭМ!$A$34:$A$777,$A199,СВЦЭМ!$B$34:$B$777,Q$190)+'СЕТ СН'!$F$12</f>
        <v>68.413909919999995</v>
      </c>
      <c r="R199" s="37">
        <f>SUMIFS(СВЦЭМ!$F$34:$F$777,СВЦЭМ!$A$34:$A$777,$A199,СВЦЭМ!$B$34:$B$777,R$190)+'СЕТ СН'!$F$12</f>
        <v>68.310030159999997</v>
      </c>
      <c r="S199" s="37">
        <f>SUMIFS(СВЦЭМ!$F$34:$F$777,СВЦЭМ!$A$34:$A$777,$A199,СВЦЭМ!$B$34:$B$777,S$190)+'СЕТ СН'!$F$12</f>
        <v>68.268820629999993</v>
      </c>
      <c r="T199" s="37">
        <f>SUMIFS(СВЦЭМ!$F$34:$F$777,СВЦЭМ!$A$34:$A$777,$A199,СВЦЭМ!$B$34:$B$777,T$190)+'СЕТ СН'!$F$12</f>
        <v>68.15691545</v>
      </c>
      <c r="U199" s="37">
        <f>SUMIFS(СВЦЭМ!$F$34:$F$777,СВЦЭМ!$A$34:$A$777,$A199,СВЦЭМ!$B$34:$B$777,U$190)+'СЕТ СН'!$F$12</f>
        <v>67.957225480000005</v>
      </c>
      <c r="V199" s="37">
        <f>SUMIFS(СВЦЭМ!$F$34:$F$777,СВЦЭМ!$A$34:$A$777,$A199,СВЦЭМ!$B$34:$B$777,V$190)+'СЕТ СН'!$F$12</f>
        <v>69.260317869999994</v>
      </c>
      <c r="W199" s="37">
        <f>SUMIFS(СВЦЭМ!$F$34:$F$777,СВЦЭМ!$A$34:$A$777,$A199,СВЦЭМ!$B$34:$B$777,W$190)+'СЕТ СН'!$F$12</f>
        <v>72.093196649999996</v>
      </c>
      <c r="X199" s="37">
        <f>SUMIFS(СВЦЭМ!$F$34:$F$777,СВЦЭМ!$A$34:$A$777,$A199,СВЦЭМ!$B$34:$B$777,X$190)+'СЕТ СН'!$F$12</f>
        <v>61.053233069999997</v>
      </c>
      <c r="Y199" s="37">
        <f>SUMIFS(СВЦЭМ!$F$34:$F$777,СВЦЭМ!$A$34:$A$777,$A199,СВЦЭМ!$B$34:$B$777,Y$190)+'СЕТ СН'!$F$12</f>
        <v>63.707264010000003</v>
      </c>
    </row>
    <row r="200" spans="1:25" ht="15.75" x14ac:dyDescent="0.2">
      <c r="A200" s="36">
        <f t="shared" si="5"/>
        <v>42592</v>
      </c>
      <c r="B200" s="37">
        <f>SUMIFS(СВЦЭМ!$F$34:$F$777,СВЦЭМ!$A$34:$A$777,$A200,СВЦЭМ!$B$34:$B$777,B$190)+'СЕТ СН'!$F$12</f>
        <v>70.235496650000002</v>
      </c>
      <c r="C200" s="37">
        <f>SUMIFS(СВЦЭМ!$F$34:$F$777,СВЦЭМ!$A$34:$A$777,$A200,СВЦЭМ!$B$34:$B$777,C$190)+'СЕТ СН'!$F$12</f>
        <v>74.666134</v>
      </c>
      <c r="D200" s="37">
        <f>SUMIFS(СВЦЭМ!$F$34:$F$777,СВЦЭМ!$A$34:$A$777,$A200,СВЦЭМ!$B$34:$B$777,D$190)+'СЕТ СН'!$F$12</f>
        <v>77.384530069999997</v>
      </c>
      <c r="E200" s="37">
        <f>SUMIFS(СВЦЭМ!$F$34:$F$777,СВЦЭМ!$A$34:$A$777,$A200,СВЦЭМ!$B$34:$B$777,E$190)+'СЕТ СН'!$F$12</f>
        <v>79.413469989999996</v>
      </c>
      <c r="F200" s="37">
        <f>SUMIFS(СВЦЭМ!$F$34:$F$777,СВЦЭМ!$A$34:$A$777,$A200,СВЦЭМ!$B$34:$B$777,F$190)+'СЕТ СН'!$F$12</f>
        <v>80.892844530000005</v>
      </c>
      <c r="G200" s="37">
        <f>SUMIFS(СВЦЭМ!$F$34:$F$777,СВЦЭМ!$A$34:$A$777,$A200,СВЦЭМ!$B$34:$B$777,G$190)+'СЕТ СН'!$F$12</f>
        <v>80.503500430000003</v>
      </c>
      <c r="H200" s="37">
        <f>SUMIFS(СВЦЭМ!$F$34:$F$777,СВЦЭМ!$A$34:$A$777,$A200,СВЦЭМ!$B$34:$B$777,H$190)+'СЕТ СН'!$F$12</f>
        <v>75.646315090000002</v>
      </c>
      <c r="I200" s="37">
        <f>SUMIFS(СВЦЭМ!$F$34:$F$777,СВЦЭМ!$A$34:$A$777,$A200,СВЦЭМ!$B$34:$B$777,I$190)+'СЕТ СН'!$F$12</f>
        <v>73.578867090000003</v>
      </c>
      <c r="J200" s="37">
        <f>SUMIFS(СВЦЭМ!$F$34:$F$777,СВЦЭМ!$A$34:$A$777,$A200,СВЦЭМ!$B$34:$B$777,J$190)+'СЕТ СН'!$F$12</f>
        <v>65.263933210000005</v>
      </c>
      <c r="K200" s="37">
        <f>SUMIFS(СВЦЭМ!$F$34:$F$777,СВЦЭМ!$A$34:$A$777,$A200,СВЦЭМ!$B$34:$B$777,K$190)+'СЕТ СН'!$F$12</f>
        <v>65.061422370000003</v>
      </c>
      <c r="L200" s="37">
        <f>SUMIFS(СВЦЭМ!$F$34:$F$777,СВЦЭМ!$A$34:$A$777,$A200,СВЦЭМ!$B$34:$B$777,L$190)+'СЕТ СН'!$F$12</f>
        <v>71.694376939999998</v>
      </c>
      <c r="M200" s="37">
        <f>SUMIFS(СВЦЭМ!$F$34:$F$777,СВЦЭМ!$A$34:$A$777,$A200,СВЦЭМ!$B$34:$B$777,M$190)+'СЕТ СН'!$F$12</f>
        <v>78.530324019999995</v>
      </c>
      <c r="N200" s="37">
        <f>SUMIFS(СВЦЭМ!$F$34:$F$777,СВЦЭМ!$A$34:$A$777,$A200,СВЦЭМ!$B$34:$B$777,N$190)+'СЕТ СН'!$F$12</f>
        <v>77.875977030000001</v>
      </c>
      <c r="O200" s="37">
        <f>SUMIFS(СВЦЭМ!$F$34:$F$777,СВЦЭМ!$A$34:$A$777,$A200,СВЦЭМ!$B$34:$B$777,O$190)+'СЕТ СН'!$F$12</f>
        <v>78.439876900000002</v>
      </c>
      <c r="P200" s="37">
        <f>SUMIFS(СВЦЭМ!$F$34:$F$777,СВЦЭМ!$A$34:$A$777,$A200,СВЦЭМ!$B$34:$B$777,P$190)+'СЕТ СН'!$F$12</f>
        <v>76.065224020000002</v>
      </c>
      <c r="Q200" s="37">
        <f>SUMIFS(СВЦЭМ!$F$34:$F$777,СВЦЭМ!$A$34:$A$777,$A200,СВЦЭМ!$B$34:$B$777,Q$190)+'СЕТ СН'!$F$12</f>
        <v>66.690212829999993</v>
      </c>
      <c r="R200" s="37">
        <f>SUMIFS(СВЦЭМ!$F$34:$F$777,СВЦЭМ!$A$34:$A$777,$A200,СВЦЭМ!$B$34:$B$777,R$190)+'СЕТ СН'!$F$12</f>
        <v>68.537569860000005</v>
      </c>
      <c r="S200" s="37">
        <f>SUMIFS(СВЦЭМ!$F$34:$F$777,СВЦЭМ!$A$34:$A$777,$A200,СВЦЭМ!$B$34:$B$777,S$190)+'СЕТ СН'!$F$12</f>
        <v>77.410093739999994</v>
      </c>
      <c r="T200" s="37">
        <f>SUMIFS(СВЦЭМ!$F$34:$F$777,СВЦЭМ!$A$34:$A$777,$A200,СВЦЭМ!$B$34:$B$777,T$190)+'СЕТ СН'!$F$12</f>
        <v>77.143788020000002</v>
      </c>
      <c r="U200" s="37">
        <f>SUMIFS(СВЦЭМ!$F$34:$F$777,СВЦЭМ!$A$34:$A$777,$A200,СВЦЭМ!$B$34:$B$777,U$190)+'СЕТ СН'!$F$12</f>
        <v>76.948551330000001</v>
      </c>
      <c r="V200" s="37">
        <f>SUMIFS(СВЦЭМ!$F$34:$F$777,СВЦЭМ!$A$34:$A$777,$A200,СВЦЭМ!$B$34:$B$777,V$190)+'СЕТ СН'!$F$12</f>
        <v>77.920445839999999</v>
      </c>
      <c r="W200" s="37">
        <f>SUMIFS(СВЦЭМ!$F$34:$F$777,СВЦЭМ!$A$34:$A$777,$A200,СВЦЭМ!$B$34:$B$777,W$190)+'СЕТ СН'!$F$12</f>
        <v>64.084158160000001</v>
      </c>
      <c r="X200" s="37">
        <f>SUMIFS(СВЦЭМ!$F$34:$F$777,СВЦЭМ!$A$34:$A$777,$A200,СВЦЭМ!$B$34:$B$777,X$190)+'СЕТ СН'!$F$12</f>
        <v>60.349769289999998</v>
      </c>
      <c r="Y200" s="37">
        <f>SUMIFS(СВЦЭМ!$F$34:$F$777,СВЦЭМ!$A$34:$A$777,$A200,СВЦЭМ!$B$34:$B$777,Y$190)+'СЕТ СН'!$F$12</f>
        <v>63.002371879999998</v>
      </c>
    </row>
    <row r="201" spans="1:25" ht="15.75" x14ac:dyDescent="0.2">
      <c r="A201" s="36">
        <f t="shared" si="5"/>
        <v>42593</v>
      </c>
      <c r="B201" s="37">
        <f>SUMIFS(СВЦЭМ!$F$34:$F$777,СВЦЭМ!$A$34:$A$777,$A201,СВЦЭМ!$B$34:$B$777,B$190)+'СЕТ СН'!$F$12</f>
        <v>69.916077079999994</v>
      </c>
      <c r="C201" s="37">
        <f>SUMIFS(СВЦЭМ!$F$34:$F$777,СВЦЭМ!$A$34:$A$777,$A201,СВЦЭМ!$B$34:$B$777,C$190)+'СЕТ СН'!$F$12</f>
        <v>75.078091439999994</v>
      </c>
      <c r="D201" s="37">
        <f>SUMIFS(СВЦЭМ!$F$34:$F$777,СВЦЭМ!$A$34:$A$777,$A201,СВЦЭМ!$B$34:$B$777,D$190)+'СЕТ СН'!$F$12</f>
        <v>78.135231059999995</v>
      </c>
      <c r="E201" s="37">
        <f>SUMIFS(СВЦЭМ!$F$34:$F$777,СВЦЭМ!$A$34:$A$777,$A201,СВЦЭМ!$B$34:$B$777,E$190)+'СЕТ СН'!$F$12</f>
        <v>79.994602349999994</v>
      </c>
      <c r="F201" s="37">
        <f>SUMIFS(СВЦЭМ!$F$34:$F$777,СВЦЭМ!$A$34:$A$777,$A201,СВЦЭМ!$B$34:$B$777,F$190)+'СЕТ СН'!$F$12</f>
        <v>81.216154709999998</v>
      </c>
      <c r="G201" s="37">
        <f>SUMIFS(СВЦЭМ!$F$34:$F$777,СВЦЭМ!$A$34:$A$777,$A201,СВЦЭМ!$B$34:$B$777,G$190)+'СЕТ СН'!$F$12</f>
        <v>81.186987270000003</v>
      </c>
      <c r="H201" s="37">
        <f>SUMIFS(СВЦЭМ!$F$34:$F$777,СВЦЭМ!$A$34:$A$777,$A201,СВЦЭМ!$B$34:$B$777,H$190)+'СЕТ СН'!$F$12</f>
        <v>75.788640450000003</v>
      </c>
      <c r="I201" s="37">
        <f>SUMIFS(СВЦЭМ!$F$34:$F$777,СВЦЭМ!$A$34:$A$777,$A201,СВЦЭМ!$B$34:$B$777,I$190)+'СЕТ СН'!$F$12</f>
        <v>76.660187859999994</v>
      </c>
      <c r="J201" s="37">
        <f>SUMIFS(СВЦЭМ!$F$34:$F$777,СВЦЭМ!$A$34:$A$777,$A201,СВЦЭМ!$B$34:$B$777,J$190)+'СЕТ СН'!$F$12</f>
        <v>67.526286240000005</v>
      </c>
      <c r="K201" s="37">
        <f>SUMIFS(СВЦЭМ!$F$34:$F$777,СВЦЭМ!$A$34:$A$777,$A201,СВЦЭМ!$B$34:$B$777,K$190)+'СЕТ СН'!$F$12</f>
        <v>65.834769960000003</v>
      </c>
      <c r="L201" s="37">
        <f>SUMIFS(СВЦЭМ!$F$34:$F$777,СВЦЭМ!$A$34:$A$777,$A201,СВЦЭМ!$B$34:$B$777,L$190)+'СЕТ СН'!$F$12</f>
        <v>65.325128559999996</v>
      </c>
      <c r="M201" s="37">
        <f>SUMIFS(СВЦЭМ!$F$34:$F$777,СВЦЭМ!$A$34:$A$777,$A201,СВЦЭМ!$B$34:$B$777,M$190)+'СЕТ СН'!$F$12</f>
        <v>63.483013800000002</v>
      </c>
      <c r="N201" s="37">
        <f>SUMIFS(СВЦЭМ!$F$34:$F$777,СВЦЭМ!$A$34:$A$777,$A201,СВЦЭМ!$B$34:$B$777,N$190)+'СЕТ СН'!$F$12</f>
        <v>62.504826880000003</v>
      </c>
      <c r="O201" s="37">
        <f>SUMIFS(СВЦЭМ!$F$34:$F$777,СВЦЭМ!$A$34:$A$777,$A201,СВЦЭМ!$B$34:$B$777,O$190)+'СЕТ СН'!$F$12</f>
        <v>64.382980219999993</v>
      </c>
      <c r="P201" s="37">
        <f>SUMIFS(СВЦЭМ!$F$34:$F$777,СВЦЭМ!$A$34:$A$777,$A201,СВЦЭМ!$B$34:$B$777,P$190)+'СЕТ СН'!$F$12</f>
        <v>65.769313629999999</v>
      </c>
      <c r="Q201" s="37">
        <f>SUMIFS(СВЦЭМ!$F$34:$F$777,СВЦЭМ!$A$34:$A$777,$A201,СВЦЭМ!$B$34:$B$777,Q$190)+'СЕТ СН'!$F$12</f>
        <v>63.743635789999999</v>
      </c>
      <c r="R201" s="37">
        <f>SUMIFS(СВЦЭМ!$F$34:$F$777,СВЦЭМ!$A$34:$A$777,$A201,СВЦЭМ!$B$34:$B$777,R$190)+'СЕТ СН'!$F$12</f>
        <v>62.662926730000002</v>
      </c>
      <c r="S201" s="37">
        <f>SUMIFS(СВЦЭМ!$F$34:$F$777,СВЦЭМ!$A$34:$A$777,$A201,СВЦЭМ!$B$34:$B$777,S$190)+'СЕТ СН'!$F$12</f>
        <v>61.993151920000003</v>
      </c>
      <c r="T201" s="37">
        <f>SUMIFS(СВЦЭМ!$F$34:$F$777,СВЦЭМ!$A$34:$A$777,$A201,СВЦЭМ!$B$34:$B$777,T$190)+'СЕТ СН'!$F$12</f>
        <v>60.893665839999997</v>
      </c>
      <c r="U201" s="37">
        <f>SUMIFS(СВЦЭМ!$F$34:$F$777,СВЦЭМ!$A$34:$A$777,$A201,СВЦЭМ!$B$34:$B$777,U$190)+'СЕТ СН'!$F$12</f>
        <v>60.350397010000002</v>
      </c>
      <c r="V201" s="37">
        <f>SUMIFS(СВЦЭМ!$F$34:$F$777,СВЦЭМ!$A$34:$A$777,$A201,СВЦЭМ!$B$34:$B$777,V$190)+'СЕТ СН'!$F$12</f>
        <v>61.179713159999999</v>
      </c>
      <c r="W201" s="37">
        <f>SUMIFS(СВЦЭМ!$F$34:$F$777,СВЦЭМ!$A$34:$A$777,$A201,СВЦЭМ!$B$34:$B$777,W$190)+'СЕТ СН'!$F$12</f>
        <v>62.266975670000001</v>
      </c>
      <c r="X201" s="37">
        <f>SUMIFS(СВЦЭМ!$F$34:$F$777,СВЦЭМ!$A$34:$A$777,$A201,СВЦЭМ!$B$34:$B$777,X$190)+'СЕТ СН'!$F$12</f>
        <v>58.66660856</v>
      </c>
      <c r="Y201" s="37">
        <f>SUMIFS(СВЦЭМ!$F$34:$F$777,СВЦЭМ!$A$34:$A$777,$A201,СВЦЭМ!$B$34:$B$777,Y$190)+'СЕТ СН'!$F$12</f>
        <v>64.362363119999998</v>
      </c>
    </row>
    <row r="202" spans="1:25" ht="15.75" x14ac:dyDescent="0.2">
      <c r="A202" s="36">
        <f t="shared" si="5"/>
        <v>42594</v>
      </c>
      <c r="B202" s="37">
        <f>SUMIFS(СВЦЭМ!$F$34:$F$777,СВЦЭМ!$A$34:$A$777,$A202,СВЦЭМ!$B$34:$B$777,B$190)+'СЕТ СН'!$F$12</f>
        <v>71.730326550000001</v>
      </c>
      <c r="C202" s="37">
        <f>SUMIFS(СВЦЭМ!$F$34:$F$777,СВЦЭМ!$A$34:$A$777,$A202,СВЦЭМ!$B$34:$B$777,C$190)+'СЕТ СН'!$F$12</f>
        <v>77.61655768</v>
      </c>
      <c r="D202" s="37">
        <f>SUMIFS(СВЦЭМ!$F$34:$F$777,СВЦЭМ!$A$34:$A$777,$A202,СВЦЭМ!$B$34:$B$777,D$190)+'СЕТ СН'!$F$12</f>
        <v>79.803726359999999</v>
      </c>
      <c r="E202" s="37">
        <f>SUMIFS(СВЦЭМ!$F$34:$F$777,СВЦЭМ!$A$34:$A$777,$A202,СВЦЭМ!$B$34:$B$777,E$190)+'СЕТ СН'!$F$12</f>
        <v>81.163445300000006</v>
      </c>
      <c r="F202" s="37">
        <f>SUMIFS(СВЦЭМ!$F$34:$F$777,СВЦЭМ!$A$34:$A$777,$A202,СВЦЭМ!$B$34:$B$777,F$190)+'СЕТ СН'!$F$12</f>
        <v>82.934852520000007</v>
      </c>
      <c r="G202" s="37">
        <f>SUMIFS(СВЦЭМ!$F$34:$F$777,СВЦЭМ!$A$34:$A$777,$A202,СВЦЭМ!$B$34:$B$777,G$190)+'СЕТ СН'!$F$12</f>
        <v>82.348820599999996</v>
      </c>
      <c r="H202" s="37">
        <f>SUMIFS(СВЦЭМ!$F$34:$F$777,СВЦЭМ!$A$34:$A$777,$A202,СВЦЭМ!$B$34:$B$777,H$190)+'СЕТ СН'!$F$12</f>
        <v>78.839867040000001</v>
      </c>
      <c r="I202" s="37">
        <f>SUMIFS(СВЦЭМ!$F$34:$F$777,СВЦЭМ!$A$34:$A$777,$A202,СВЦЭМ!$B$34:$B$777,I$190)+'СЕТ СН'!$F$12</f>
        <v>77.964899509999995</v>
      </c>
      <c r="J202" s="37">
        <f>SUMIFS(СВЦЭМ!$F$34:$F$777,СВЦЭМ!$A$34:$A$777,$A202,СВЦЭМ!$B$34:$B$777,J$190)+'СЕТ СН'!$F$12</f>
        <v>70.227456509999996</v>
      </c>
      <c r="K202" s="37">
        <f>SUMIFS(СВЦЭМ!$F$34:$F$777,СВЦЭМ!$A$34:$A$777,$A202,СВЦЭМ!$B$34:$B$777,K$190)+'СЕТ СН'!$F$12</f>
        <v>66.350977310000005</v>
      </c>
      <c r="L202" s="37">
        <f>SUMIFS(СВЦЭМ!$F$34:$F$777,СВЦЭМ!$A$34:$A$777,$A202,СВЦЭМ!$B$34:$B$777,L$190)+'СЕТ СН'!$F$12</f>
        <v>65.386095089999998</v>
      </c>
      <c r="M202" s="37">
        <f>SUMIFS(СВЦЭМ!$F$34:$F$777,СВЦЭМ!$A$34:$A$777,$A202,СВЦЭМ!$B$34:$B$777,M$190)+'СЕТ СН'!$F$12</f>
        <v>67.172521829999994</v>
      </c>
      <c r="N202" s="37">
        <f>SUMIFS(СВЦЭМ!$F$34:$F$777,СВЦЭМ!$A$34:$A$777,$A202,СВЦЭМ!$B$34:$B$777,N$190)+'СЕТ СН'!$F$12</f>
        <v>66.378460399999994</v>
      </c>
      <c r="O202" s="37">
        <f>SUMIFS(СВЦЭМ!$F$34:$F$777,СВЦЭМ!$A$34:$A$777,$A202,СВЦЭМ!$B$34:$B$777,O$190)+'СЕТ СН'!$F$12</f>
        <v>67.223467760000005</v>
      </c>
      <c r="P202" s="37">
        <f>SUMIFS(СВЦЭМ!$F$34:$F$777,СВЦЭМ!$A$34:$A$777,$A202,СВЦЭМ!$B$34:$B$777,P$190)+'СЕТ СН'!$F$12</f>
        <v>67.287280539999998</v>
      </c>
      <c r="Q202" s="37">
        <f>SUMIFS(СВЦЭМ!$F$34:$F$777,СВЦЭМ!$A$34:$A$777,$A202,СВЦЭМ!$B$34:$B$777,Q$190)+'СЕТ СН'!$F$12</f>
        <v>67.054427039999993</v>
      </c>
      <c r="R202" s="37">
        <f>SUMIFS(СВЦЭМ!$F$34:$F$777,СВЦЭМ!$A$34:$A$777,$A202,СВЦЭМ!$B$34:$B$777,R$190)+'СЕТ СН'!$F$12</f>
        <v>66.596654380000004</v>
      </c>
      <c r="S202" s="37">
        <f>SUMIFS(СВЦЭМ!$F$34:$F$777,СВЦЭМ!$A$34:$A$777,$A202,СВЦЭМ!$B$34:$B$777,S$190)+'СЕТ СН'!$F$12</f>
        <v>66.286458460000006</v>
      </c>
      <c r="T202" s="37">
        <f>SUMIFS(СВЦЭМ!$F$34:$F$777,СВЦЭМ!$A$34:$A$777,$A202,СВЦЭМ!$B$34:$B$777,T$190)+'СЕТ СН'!$F$12</f>
        <v>61.799220079999998</v>
      </c>
      <c r="U202" s="37">
        <f>SUMIFS(СВЦЭМ!$F$34:$F$777,СВЦЭМ!$A$34:$A$777,$A202,СВЦЭМ!$B$34:$B$777,U$190)+'СЕТ СН'!$F$12</f>
        <v>56.118150970000002</v>
      </c>
      <c r="V202" s="37">
        <f>SUMIFS(СВЦЭМ!$F$34:$F$777,СВЦЭМ!$A$34:$A$777,$A202,СВЦЭМ!$B$34:$B$777,V$190)+'СЕТ СН'!$F$12</f>
        <v>59.107323309999998</v>
      </c>
      <c r="W202" s="37">
        <f>SUMIFS(СВЦЭМ!$F$34:$F$777,СВЦЭМ!$A$34:$A$777,$A202,СВЦЭМ!$B$34:$B$777,W$190)+'СЕТ СН'!$F$12</f>
        <v>61.69141175</v>
      </c>
      <c r="X202" s="37">
        <f>SUMIFS(СВЦЭМ!$F$34:$F$777,СВЦЭМ!$A$34:$A$777,$A202,СВЦЭМ!$B$34:$B$777,X$190)+'СЕТ СН'!$F$12</f>
        <v>60.562935289999999</v>
      </c>
      <c r="Y202" s="37">
        <f>SUMIFS(СВЦЭМ!$F$34:$F$777,СВЦЭМ!$A$34:$A$777,$A202,СВЦЭМ!$B$34:$B$777,Y$190)+'СЕТ СН'!$F$12</f>
        <v>67.077905049999998</v>
      </c>
    </row>
    <row r="203" spans="1:25" ht="15.75" x14ac:dyDescent="0.2">
      <c r="A203" s="36">
        <f t="shared" si="5"/>
        <v>42595</v>
      </c>
      <c r="B203" s="37">
        <f>SUMIFS(СВЦЭМ!$F$34:$F$777,СВЦЭМ!$A$34:$A$777,$A203,СВЦЭМ!$B$34:$B$777,B$190)+'СЕТ СН'!$F$12</f>
        <v>71.351049549999999</v>
      </c>
      <c r="C203" s="37">
        <f>SUMIFS(СВЦЭМ!$F$34:$F$777,СВЦЭМ!$A$34:$A$777,$A203,СВЦЭМ!$B$34:$B$777,C$190)+'СЕТ СН'!$F$12</f>
        <v>77.991808820000003</v>
      </c>
      <c r="D203" s="37">
        <f>SUMIFS(СВЦЭМ!$F$34:$F$777,СВЦЭМ!$A$34:$A$777,$A203,СВЦЭМ!$B$34:$B$777,D$190)+'СЕТ СН'!$F$12</f>
        <v>79.666101240000003</v>
      </c>
      <c r="E203" s="37">
        <f>SUMIFS(СВЦЭМ!$F$34:$F$777,СВЦЭМ!$A$34:$A$777,$A203,СВЦЭМ!$B$34:$B$777,E$190)+'СЕТ СН'!$F$12</f>
        <v>81.984464729999999</v>
      </c>
      <c r="F203" s="37">
        <f>SUMIFS(СВЦЭМ!$F$34:$F$777,СВЦЭМ!$A$34:$A$777,$A203,СВЦЭМ!$B$34:$B$777,F$190)+'СЕТ СН'!$F$12</f>
        <v>82.282265469999999</v>
      </c>
      <c r="G203" s="37">
        <f>SUMIFS(СВЦЭМ!$F$34:$F$777,СВЦЭМ!$A$34:$A$777,$A203,СВЦЭМ!$B$34:$B$777,G$190)+'СЕТ СН'!$F$12</f>
        <v>82.126780409999995</v>
      </c>
      <c r="H203" s="37">
        <f>SUMIFS(СВЦЭМ!$F$34:$F$777,СВЦЭМ!$A$34:$A$777,$A203,СВЦЭМ!$B$34:$B$777,H$190)+'СЕТ СН'!$F$12</f>
        <v>79.184521410000002</v>
      </c>
      <c r="I203" s="37">
        <f>SUMIFS(СВЦЭМ!$F$34:$F$777,СВЦЭМ!$A$34:$A$777,$A203,СВЦЭМ!$B$34:$B$777,I$190)+'СЕТ СН'!$F$12</f>
        <v>80.071755330000002</v>
      </c>
      <c r="J203" s="37">
        <f>SUMIFS(СВЦЭМ!$F$34:$F$777,СВЦЭМ!$A$34:$A$777,$A203,СВЦЭМ!$B$34:$B$777,J$190)+'СЕТ СН'!$F$12</f>
        <v>72.155907729999996</v>
      </c>
      <c r="K203" s="37">
        <f>SUMIFS(СВЦЭМ!$F$34:$F$777,СВЦЭМ!$A$34:$A$777,$A203,СВЦЭМ!$B$34:$B$777,K$190)+'СЕТ СН'!$F$12</f>
        <v>66.909498729999996</v>
      </c>
      <c r="L203" s="37">
        <f>SUMIFS(СВЦЭМ!$F$34:$F$777,СВЦЭМ!$A$34:$A$777,$A203,СВЦЭМ!$B$34:$B$777,L$190)+'СЕТ СН'!$F$12</f>
        <v>67.171833100000001</v>
      </c>
      <c r="M203" s="37">
        <f>SUMIFS(СВЦЭМ!$F$34:$F$777,СВЦЭМ!$A$34:$A$777,$A203,СВЦЭМ!$B$34:$B$777,M$190)+'СЕТ СН'!$F$12</f>
        <v>65.183616900000004</v>
      </c>
      <c r="N203" s="37">
        <f>SUMIFS(СВЦЭМ!$F$34:$F$777,СВЦЭМ!$A$34:$A$777,$A203,СВЦЭМ!$B$34:$B$777,N$190)+'СЕТ СН'!$F$12</f>
        <v>62.68226061</v>
      </c>
      <c r="O203" s="37">
        <f>SUMIFS(СВЦЭМ!$F$34:$F$777,СВЦЭМ!$A$34:$A$777,$A203,СВЦЭМ!$B$34:$B$777,O$190)+'СЕТ СН'!$F$12</f>
        <v>62.422279029999999</v>
      </c>
      <c r="P203" s="37">
        <f>SUMIFS(СВЦЭМ!$F$34:$F$777,СВЦЭМ!$A$34:$A$777,$A203,СВЦЭМ!$B$34:$B$777,P$190)+'СЕТ СН'!$F$12</f>
        <v>61.151304289999999</v>
      </c>
      <c r="Q203" s="37">
        <f>SUMIFS(СВЦЭМ!$F$34:$F$777,СВЦЭМ!$A$34:$A$777,$A203,СВЦЭМ!$B$34:$B$777,Q$190)+'СЕТ СН'!$F$12</f>
        <v>61.166566029999998</v>
      </c>
      <c r="R203" s="37">
        <f>SUMIFS(СВЦЭМ!$F$34:$F$777,СВЦЭМ!$A$34:$A$777,$A203,СВЦЭМ!$B$34:$B$777,R$190)+'СЕТ СН'!$F$12</f>
        <v>61.19519811</v>
      </c>
      <c r="S203" s="37">
        <f>SUMIFS(СВЦЭМ!$F$34:$F$777,СВЦЭМ!$A$34:$A$777,$A203,СВЦЭМ!$B$34:$B$777,S$190)+'СЕТ СН'!$F$12</f>
        <v>61.489941690000002</v>
      </c>
      <c r="T203" s="37">
        <f>SUMIFS(СВЦЭМ!$F$34:$F$777,СВЦЭМ!$A$34:$A$777,$A203,СВЦЭМ!$B$34:$B$777,T$190)+'СЕТ СН'!$F$12</f>
        <v>61.975274229999997</v>
      </c>
      <c r="U203" s="37">
        <f>SUMIFS(СВЦЭМ!$F$34:$F$777,СВЦЭМ!$A$34:$A$777,$A203,СВЦЭМ!$B$34:$B$777,U$190)+'СЕТ СН'!$F$12</f>
        <v>62.28441729</v>
      </c>
      <c r="V203" s="37">
        <f>SUMIFS(СВЦЭМ!$F$34:$F$777,СВЦЭМ!$A$34:$A$777,$A203,СВЦЭМ!$B$34:$B$777,V$190)+'СЕТ СН'!$F$12</f>
        <v>64.240840719999994</v>
      </c>
      <c r="W203" s="37">
        <f>SUMIFS(СВЦЭМ!$F$34:$F$777,СВЦЭМ!$A$34:$A$777,$A203,СВЦЭМ!$B$34:$B$777,W$190)+'СЕТ СН'!$F$12</f>
        <v>65.882341100000005</v>
      </c>
      <c r="X203" s="37">
        <f>SUMIFS(СВЦЭМ!$F$34:$F$777,СВЦЭМ!$A$34:$A$777,$A203,СВЦЭМ!$B$34:$B$777,X$190)+'СЕТ СН'!$F$12</f>
        <v>61.511722229999997</v>
      </c>
      <c r="Y203" s="37">
        <f>SUMIFS(СВЦЭМ!$F$34:$F$777,СВЦЭМ!$A$34:$A$777,$A203,СВЦЭМ!$B$34:$B$777,Y$190)+'СЕТ СН'!$F$12</f>
        <v>64.708232170000002</v>
      </c>
    </row>
    <row r="204" spans="1:25" ht="15.75" x14ac:dyDescent="0.2">
      <c r="A204" s="36">
        <f t="shared" si="5"/>
        <v>42596</v>
      </c>
      <c r="B204" s="37">
        <f>SUMIFS(СВЦЭМ!$F$34:$F$777,СВЦЭМ!$A$34:$A$777,$A204,СВЦЭМ!$B$34:$B$777,B$190)+'СЕТ СН'!$F$12</f>
        <v>70.773494740000004</v>
      </c>
      <c r="C204" s="37">
        <f>SUMIFS(СВЦЭМ!$F$34:$F$777,СВЦЭМ!$A$34:$A$777,$A204,СВЦЭМ!$B$34:$B$777,C$190)+'СЕТ СН'!$F$12</f>
        <v>76.643003410000006</v>
      </c>
      <c r="D204" s="37">
        <f>SUMIFS(СВЦЭМ!$F$34:$F$777,СВЦЭМ!$A$34:$A$777,$A204,СВЦЭМ!$B$34:$B$777,D$190)+'СЕТ СН'!$F$12</f>
        <v>79.623474200000004</v>
      </c>
      <c r="E204" s="37">
        <f>SUMIFS(СВЦЭМ!$F$34:$F$777,СВЦЭМ!$A$34:$A$777,$A204,СВЦЭМ!$B$34:$B$777,E$190)+'СЕТ СН'!$F$12</f>
        <v>81.651155410000001</v>
      </c>
      <c r="F204" s="37">
        <f>SUMIFS(СВЦЭМ!$F$34:$F$777,СВЦЭМ!$A$34:$A$777,$A204,СВЦЭМ!$B$34:$B$777,F$190)+'СЕТ СН'!$F$12</f>
        <v>82.441657609999993</v>
      </c>
      <c r="G204" s="37">
        <f>SUMIFS(СВЦЭМ!$F$34:$F$777,СВЦЭМ!$A$34:$A$777,$A204,СВЦЭМ!$B$34:$B$777,G$190)+'СЕТ СН'!$F$12</f>
        <v>82.860574189999994</v>
      </c>
      <c r="H204" s="37">
        <f>SUMIFS(СВЦЭМ!$F$34:$F$777,СВЦЭМ!$A$34:$A$777,$A204,СВЦЭМ!$B$34:$B$777,H$190)+'СЕТ СН'!$F$12</f>
        <v>79.844818489999994</v>
      </c>
      <c r="I204" s="37">
        <f>SUMIFS(СВЦЭМ!$F$34:$F$777,СВЦЭМ!$A$34:$A$777,$A204,СВЦЭМ!$B$34:$B$777,I$190)+'СЕТ СН'!$F$12</f>
        <v>80.31293488</v>
      </c>
      <c r="J204" s="37">
        <f>SUMIFS(СВЦЭМ!$F$34:$F$777,СВЦЭМ!$A$34:$A$777,$A204,СВЦЭМ!$B$34:$B$777,J$190)+'СЕТ СН'!$F$12</f>
        <v>71.513645600000004</v>
      </c>
      <c r="K204" s="37">
        <f>SUMIFS(СВЦЭМ!$F$34:$F$777,СВЦЭМ!$A$34:$A$777,$A204,СВЦЭМ!$B$34:$B$777,K$190)+'СЕТ СН'!$F$12</f>
        <v>63.319957440000003</v>
      </c>
      <c r="L204" s="37">
        <f>SUMIFS(СВЦЭМ!$F$34:$F$777,СВЦЭМ!$A$34:$A$777,$A204,СВЦЭМ!$B$34:$B$777,L$190)+'СЕТ СН'!$F$12</f>
        <v>61.481186370000003</v>
      </c>
      <c r="M204" s="37">
        <f>SUMIFS(СВЦЭМ!$F$34:$F$777,СВЦЭМ!$A$34:$A$777,$A204,СВЦЭМ!$B$34:$B$777,M$190)+'СЕТ СН'!$F$12</f>
        <v>65.671712020000001</v>
      </c>
      <c r="N204" s="37">
        <f>SUMIFS(СВЦЭМ!$F$34:$F$777,СВЦЭМ!$A$34:$A$777,$A204,СВЦЭМ!$B$34:$B$777,N$190)+'СЕТ СН'!$F$12</f>
        <v>65.419163440000005</v>
      </c>
      <c r="O204" s="37">
        <f>SUMIFS(СВЦЭМ!$F$34:$F$777,СВЦЭМ!$A$34:$A$777,$A204,СВЦЭМ!$B$34:$B$777,O$190)+'СЕТ СН'!$F$12</f>
        <v>66.012825960000001</v>
      </c>
      <c r="P204" s="37">
        <f>SUMIFS(СВЦЭМ!$F$34:$F$777,СВЦЭМ!$A$34:$A$777,$A204,СВЦЭМ!$B$34:$B$777,P$190)+'СЕТ СН'!$F$12</f>
        <v>65.454337449999997</v>
      </c>
      <c r="Q204" s="37">
        <f>SUMIFS(СВЦЭМ!$F$34:$F$777,СВЦЭМ!$A$34:$A$777,$A204,СВЦЭМ!$B$34:$B$777,Q$190)+'СЕТ СН'!$F$12</f>
        <v>65.40509256</v>
      </c>
      <c r="R204" s="37">
        <f>SUMIFS(СВЦЭМ!$F$34:$F$777,СВЦЭМ!$A$34:$A$777,$A204,СВЦЭМ!$B$34:$B$777,R$190)+'СЕТ СН'!$F$12</f>
        <v>65.045949859999993</v>
      </c>
      <c r="S204" s="37">
        <f>SUMIFS(СВЦЭМ!$F$34:$F$777,СВЦЭМ!$A$34:$A$777,$A204,СВЦЭМ!$B$34:$B$777,S$190)+'СЕТ СН'!$F$12</f>
        <v>66.004486700000001</v>
      </c>
      <c r="T204" s="37">
        <f>SUMIFS(СВЦЭМ!$F$34:$F$777,СВЦЭМ!$A$34:$A$777,$A204,СВЦЭМ!$B$34:$B$777,T$190)+'СЕТ СН'!$F$12</f>
        <v>65.980489329999997</v>
      </c>
      <c r="U204" s="37">
        <f>SUMIFS(СВЦЭМ!$F$34:$F$777,СВЦЭМ!$A$34:$A$777,$A204,СВЦЭМ!$B$34:$B$777,U$190)+'СЕТ СН'!$F$12</f>
        <v>66.625693240000004</v>
      </c>
      <c r="V204" s="37">
        <f>SUMIFS(СВЦЭМ!$F$34:$F$777,СВЦЭМ!$A$34:$A$777,$A204,СВЦЭМ!$B$34:$B$777,V$190)+'СЕТ СН'!$F$12</f>
        <v>63.989249119999997</v>
      </c>
      <c r="W204" s="37">
        <f>SUMIFS(СВЦЭМ!$F$34:$F$777,СВЦЭМ!$A$34:$A$777,$A204,СВЦЭМ!$B$34:$B$777,W$190)+'СЕТ СН'!$F$12</f>
        <v>60.213906020000003</v>
      </c>
      <c r="X204" s="37">
        <f>SUMIFS(СВЦЭМ!$F$34:$F$777,СВЦЭМ!$A$34:$A$777,$A204,СВЦЭМ!$B$34:$B$777,X$190)+'СЕТ СН'!$F$12</f>
        <v>60.076977200000002</v>
      </c>
      <c r="Y204" s="37">
        <f>SUMIFS(СВЦЭМ!$F$34:$F$777,СВЦЭМ!$A$34:$A$777,$A204,СВЦЭМ!$B$34:$B$777,Y$190)+'СЕТ СН'!$F$12</f>
        <v>68.906449260000002</v>
      </c>
    </row>
    <row r="205" spans="1:25" ht="15.75" x14ac:dyDescent="0.2">
      <c r="A205" s="36">
        <f t="shared" si="5"/>
        <v>42597</v>
      </c>
      <c r="B205" s="37">
        <f>SUMIFS(СВЦЭМ!$F$34:$F$777,СВЦЭМ!$A$34:$A$777,$A205,СВЦЭМ!$B$34:$B$777,B$190)+'СЕТ СН'!$F$12</f>
        <v>73.324039880000001</v>
      </c>
      <c r="C205" s="37">
        <f>SUMIFS(СВЦЭМ!$F$34:$F$777,СВЦЭМ!$A$34:$A$777,$A205,СВЦЭМ!$B$34:$B$777,C$190)+'СЕТ СН'!$F$12</f>
        <v>78.966081810000006</v>
      </c>
      <c r="D205" s="37">
        <f>SUMIFS(СВЦЭМ!$F$34:$F$777,СВЦЭМ!$A$34:$A$777,$A205,СВЦЭМ!$B$34:$B$777,D$190)+'СЕТ СН'!$F$12</f>
        <v>77.940453020000007</v>
      </c>
      <c r="E205" s="37">
        <f>SUMIFS(СВЦЭМ!$F$34:$F$777,СВЦЭМ!$A$34:$A$777,$A205,СВЦЭМ!$B$34:$B$777,E$190)+'СЕТ СН'!$F$12</f>
        <v>80.639458610000005</v>
      </c>
      <c r="F205" s="37">
        <f>SUMIFS(СВЦЭМ!$F$34:$F$777,СВЦЭМ!$A$34:$A$777,$A205,СВЦЭМ!$B$34:$B$777,F$190)+'СЕТ СН'!$F$12</f>
        <v>81.315782459999994</v>
      </c>
      <c r="G205" s="37">
        <f>SUMIFS(СВЦЭМ!$F$34:$F$777,СВЦЭМ!$A$34:$A$777,$A205,СВЦЭМ!$B$34:$B$777,G$190)+'СЕТ СН'!$F$12</f>
        <v>81.047377600000004</v>
      </c>
      <c r="H205" s="37">
        <f>SUMIFS(СВЦЭМ!$F$34:$F$777,СВЦЭМ!$A$34:$A$777,$A205,СВЦЭМ!$B$34:$B$777,H$190)+'СЕТ СН'!$F$12</f>
        <v>77.649938840000004</v>
      </c>
      <c r="I205" s="37">
        <f>SUMIFS(СВЦЭМ!$F$34:$F$777,СВЦЭМ!$A$34:$A$777,$A205,СВЦЭМ!$B$34:$B$777,I$190)+'СЕТ СН'!$F$12</f>
        <v>76.902797079999999</v>
      </c>
      <c r="J205" s="37">
        <f>SUMIFS(СВЦЭМ!$F$34:$F$777,СВЦЭМ!$A$34:$A$777,$A205,СВЦЭМ!$B$34:$B$777,J$190)+'СЕТ СН'!$F$12</f>
        <v>66.951686800000004</v>
      </c>
      <c r="K205" s="37">
        <f>SUMIFS(СВЦЭМ!$F$34:$F$777,СВЦЭМ!$A$34:$A$777,$A205,СВЦЭМ!$B$34:$B$777,K$190)+'СЕТ СН'!$F$12</f>
        <v>59.605164950000002</v>
      </c>
      <c r="L205" s="37">
        <f>SUMIFS(СВЦЭМ!$F$34:$F$777,СВЦЭМ!$A$34:$A$777,$A205,СВЦЭМ!$B$34:$B$777,L$190)+'СЕТ СН'!$F$12</f>
        <v>54.84341526</v>
      </c>
      <c r="M205" s="37">
        <f>SUMIFS(СВЦЭМ!$F$34:$F$777,СВЦЭМ!$A$34:$A$777,$A205,СВЦЭМ!$B$34:$B$777,M$190)+'СЕТ СН'!$F$12</f>
        <v>54.339237560000001</v>
      </c>
      <c r="N205" s="37">
        <f>SUMIFS(СВЦЭМ!$F$34:$F$777,СВЦЭМ!$A$34:$A$777,$A205,СВЦЭМ!$B$34:$B$777,N$190)+'СЕТ СН'!$F$12</f>
        <v>55.036173650000002</v>
      </c>
      <c r="O205" s="37">
        <f>SUMIFS(СВЦЭМ!$F$34:$F$777,СВЦЭМ!$A$34:$A$777,$A205,СВЦЭМ!$B$34:$B$777,O$190)+'СЕТ СН'!$F$12</f>
        <v>54.016387809999998</v>
      </c>
      <c r="P205" s="37">
        <f>SUMIFS(СВЦЭМ!$F$34:$F$777,СВЦЭМ!$A$34:$A$777,$A205,СВЦЭМ!$B$34:$B$777,P$190)+'СЕТ СН'!$F$12</f>
        <v>54.780237679999999</v>
      </c>
      <c r="Q205" s="37">
        <f>SUMIFS(СВЦЭМ!$F$34:$F$777,СВЦЭМ!$A$34:$A$777,$A205,СВЦЭМ!$B$34:$B$777,Q$190)+'СЕТ СН'!$F$12</f>
        <v>55.15565187</v>
      </c>
      <c r="R205" s="37">
        <f>SUMIFS(СВЦЭМ!$F$34:$F$777,СВЦЭМ!$A$34:$A$777,$A205,СВЦЭМ!$B$34:$B$777,R$190)+'СЕТ СН'!$F$12</f>
        <v>54.999927800000002</v>
      </c>
      <c r="S205" s="37">
        <f>SUMIFS(СВЦЭМ!$F$34:$F$777,СВЦЭМ!$A$34:$A$777,$A205,СВЦЭМ!$B$34:$B$777,S$190)+'СЕТ СН'!$F$12</f>
        <v>55.483457110000003</v>
      </c>
      <c r="T205" s="37">
        <f>SUMIFS(СВЦЭМ!$F$34:$F$777,СВЦЭМ!$A$34:$A$777,$A205,СВЦЭМ!$B$34:$B$777,T$190)+'СЕТ СН'!$F$12</f>
        <v>56.552929900000002</v>
      </c>
      <c r="U205" s="37">
        <f>SUMIFS(СВЦЭМ!$F$34:$F$777,СВЦЭМ!$A$34:$A$777,$A205,СВЦЭМ!$B$34:$B$777,U$190)+'СЕТ СН'!$F$12</f>
        <v>56.29287772</v>
      </c>
      <c r="V205" s="37">
        <f>SUMIFS(СВЦЭМ!$F$34:$F$777,СВЦЭМ!$A$34:$A$777,$A205,СВЦЭМ!$B$34:$B$777,V$190)+'СЕТ СН'!$F$12</f>
        <v>53.990005330000002</v>
      </c>
      <c r="W205" s="37">
        <f>SUMIFS(СВЦЭМ!$F$34:$F$777,СВЦЭМ!$A$34:$A$777,$A205,СВЦЭМ!$B$34:$B$777,W$190)+'СЕТ СН'!$F$12</f>
        <v>54.091961980000001</v>
      </c>
      <c r="X205" s="37">
        <f>SUMIFS(СВЦЭМ!$F$34:$F$777,СВЦЭМ!$A$34:$A$777,$A205,СВЦЭМ!$B$34:$B$777,X$190)+'СЕТ СН'!$F$12</f>
        <v>56.398188759999996</v>
      </c>
      <c r="Y205" s="37">
        <f>SUMIFS(СВЦЭМ!$F$34:$F$777,СВЦЭМ!$A$34:$A$777,$A205,СВЦЭМ!$B$34:$B$777,Y$190)+'СЕТ СН'!$F$12</f>
        <v>64.500902699999997</v>
      </c>
    </row>
    <row r="206" spans="1:25" ht="15.75" x14ac:dyDescent="0.2">
      <c r="A206" s="36">
        <f t="shared" si="5"/>
        <v>42598</v>
      </c>
      <c r="B206" s="37">
        <f>SUMIFS(СВЦЭМ!$F$34:$F$777,СВЦЭМ!$A$34:$A$777,$A206,СВЦЭМ!$B$34:$B$777,B$190)+'СЕТ СН'!$F$12</f>
        <v>68.693925449999995</v>
      </c>
      <c r="C206" s="37">
        <f>SUMIFS(СВЦЭМ!$F$34:$F$777,СВЦЭМ!$A$34:$A$777,$A206,СВЦЭМ!$B$34:$B$777,C$190)+'СЕТ СН'!$F$12</f>
        <v>74.731628959999995</v>
      </c>
      <c r="D206" s="37">
        <f>SUMIFS(СВЦЭМ!$F$34:$F$777,СВЦЭМ!$A$34:$A$777,$A206,СВЦЭМ!$B$34:$B$777,D$190)+'СЕТ СН'!$F$12</f>
        <v>79.102220970000005</v>
      </c>
      <c r="E206" s="37">
        <f>SUMIFS(СВЦЭМ!$F$34:$F$777,СВЦЭМ!$A$34:$A$777,$A206,СВЦЭМ!$B$34:$B$777,E$190)+'СЕТ СН'!$F$12</f>
        <v>81.257905019999995</v>
      </c>
      <c r="F206" s="37">
        <f>SUMIFS(СВЦЭМ!$F$34:$F$777,СВЦЭМ!$A$34:$A$777,$A206,СВЦЭМ!$B$34:$B$777,F$190)+'СЕТ СН'!$F$12</f>
        <v>82.337678940000004</v>
      </c>
      <c r="G206" s="37">
        <f>SUMIFS(СВЦЭМ!$F$34:$F$777,СВЦЭМ!$A$34:$A$777,$A206,СВЦЭМ!$B$34:$B$777,G$190)+'СЕТ СН'!$F$12</f>
        <v>82.058781199999999</v>
      </c>
      <c r="H206" s="37">
        <f>SUMIFS(СВЦЭМ!$F$34:$F$777,СВЦЭМ!$A$34:$A$777,$A206,СВЦЭМ!$B$34:$B$777,H$190)+'СЕТ СН'!$F$12</f>
        <v>77.638821649999997</v>
      </c>
      <c r="I206" s="37">
        <f>SUMIFS(СВЦЭМ!$F$34:$F$777,СВЦЭМ!$A$34:$A$777,$A206,СВЦЭМ!$B$34:$B$777,I$190)+'СЕТ СН'!$F$12</f>
        <v>73.037481339999999</v>
      </c>
      <c r="J206" s="37">
        <f>SUMIFS(СВЦЭМ!$F$34:$F$777,СВЦЭМ!$A$34:$A$777,$A206,СВЦЭМ!$B$34:$B$777,J$190)+'СЕТ СН'!$F$12</f>
        <v>63.872403480000003</v>
      </c>
      <c r="K206" s="37">
        <f>SUMIFS(СВЦЭМ!$F$34:$F$777,СВЦЭМ!$A$34:$A$777,$A206,СВЦЭМ!$B$34:$B$777,K$190)+'СЕТ СН'!$F$12</f>
        <v>58.282203729999999</v>
      </c>
      <c r="L206" s="37">
        <f>SUMIFS(СВЦЭМ!$F$34:$F$777,СВЦЭМ!$A$34:$A$777,$A206,СВЦЭМ!$B$34:$B$777,L$190)+'СЕТ СН'!$F$12</f>
        <v>53.846465930000001</v>
      </c>
      <c r="M206" s="37">
        <f>SUMIFS(СВЦЭМ!$F$34:$F$777,СВЦЭМ!$A$34:$A$777,$A206,СВЦЭМ!$B$34:$B$777,M$190)+'СЕТ СН'!$F$12</f>
        <v>55.07563803</v>
      </c>
      <c r="N206" s="37">
        <f>SUMIFS(СВЦЭМ!$F$34:$F$777,СВЦЭМ!$A$34:$A$777,$A206,СВЦЭМ!$B$34:$B$777,N$190)+'СЕТ СН'!$F$12</f>
        <v>58.130419259999996</v>
      </c>
      <c r="O206" s="37">
        <f>SUMIFS(СВЦЭМ!$F$34:$F$777,СВЦЭМ!$A$34:$A$777,$A206,СВЦЭМ!$B$34:$B$777,O$190)+'СЕТ СН'!$F$12</f>
        <v>60.093835609999999</v>
      </c>
      <c r="P206" s="37">
        <f>SUMIFS(СВЦЭМ!$F$34:$F$777,СВЦЭМ!$A$34:$A$777,$A206,СВЦЭМ!$B$34:$B$777,P$190)+'СЕТ СН'!$F$12</f>
        <v>56.508244689999998</v>
      </c>
      <c r="Q206" s="37">
        <f>SUMIFS(СВЦЭМ!$F$34:$F$777,СВЦЭМ!$A$34:$A$777,$A206,СВЦЭМ!$B$34:$B$777,Q$190)+'СЕТ СН'!$F$12</f>
        <v>54.687771840000003</v>
      </c>
      <c r="R206" s="37">
        <f>SUMIFS(СВЦЭМ!$F$34:$F$777,СВЦЭМ!$A$34:$A$777,$A206,СВЦЭМ!$B$34:$B$777,R$190)+'СЕТ СН'!$F$12</f>
        <v>54.497626510000003</v>
      </c>
      <c r="S206" s="37">
        <f>SUMIFS(СВЦЭМ!$F$34:$F$777,СВЦЭМ!$A$34:$A$777,$A206,СВЦЭМ!$B$34:$B$777,S$190)+'СЕТ СН'!$F$12</f>
        <v>55.151651870000002</v>
      </c>
      <c r="T206" s="37">
        <f>SUMIFS(СВЦЭМ!$F$34:$F$777,СВЦЭМ!$A$34:$A$777,$A206,СВЦЭМ!$B$34:$B$777,T$190)+'СЕТ СН'!$F$12</f>
        <v>55.97236667</v>
      </c>
      <c r="U206" s="37">
        <f>SUMIFS(СВЦЭМ!$F$34:$F$777,СВЦЭМ!$A$34:$A$777,$A206,СВЦЭМ!$B$34:$B$777,U$190)+'СЕТ СН'!$F$12</f>
        <v>56.479245339999999</v>
      </c>
      <c r="V206" s="37">
        <f>SUMIFS(СВЦЭМ!$F$34:$F$777,СВЦЭМ!$A$34:$A$777,$A206,СВЦЭМ!$B$34:$B$777,V$190)+'СЕТ СН'!$F$12</f>
        <v>54.926977909999998</v>
      </c>
      <c r="W206" s="37">
        <f>SUMIFS(СВЦЭМ!$F$34:$F$777,СВЦЭМ!$A$34:$A$777,$A206,СВЦЭМ!$B$34:$B$777,W$190)+'СЕТ СН'!$F$12</f>
        <v>56.197992540000001</v>
      </c>
      <c r="X206" s="37">
        <f>SUMIFS(СВЦЭМ!$F$34:$F$777,СВЦЭМ!$A$34:$A$777,$A206,СВЦЭМ!$B$34:$B$777,X$190)+'СЕТ СН'!$F$12</f>
        <v>56.956107350000003</v>
      </c>
      <c r="Y206" s="37">
        <f>SUMIFS(СВЦЭМ!$F$34:$F$777,СВЦЭМ!$A$34:$A$777,$A206,СВЦЭМ!$B$34:$B$777,Y$190)+'СЕТ СН'!$F$12</f>
        <v>64.482280200000005</v>
      </c>
    </row>
    <row r="207" spans="1:25" ht="15.75" x14ac:dyDescent="0.2">
      <c r="A207" s="36">
        <f t="shared" si="5"/>
        <v>42599</v>
      </c>
      <c r="B207" s="37">
        <f>SUMIFS(СВЦЭМ!$F$34:$F$777,СВЦЭМ!$A$34:$A$777,$A207,СВЦЭМ!$B$34:$B$777,B$190)+'СЕТ СН'!$F$12</f>
        <v>67.476653670000005</v>
      </c>
      <c r="C207" s="37">
        <f>SUMIFS(СВЦЭМ!$F$34:$F$777,СВЦЭМ!$A$34:$A$777,$A207,СВЦЭМ!$B$34:$B$777,C$190)+'СЕТ СН'!$F$12</f>
        <v>74.829166560000004</v>
      </c>
      <c r="D207" s="37">
        <f>SUMIFS(СВЦЭМ!$F$34:$F$777,СВЦЭМ!$A$34:$A$777,$A207,СВЦЭМ!$B$34:$B$777,D$190)+'СЕТ СН'!$F$12</f>
        <v>79.420146689999996</v>
      </c>
      <c r="E207" s="37">
        <f>SUMIFS(СВЦЭМ!$F$34:$F$777,СВЦЭМ!$A$34:$A$777,$A207,СВЦЭМ!$B$34:$B$777,E$190)+'СЕТ СН'!$F$12</f>
        <v>81.464978579999993</v>
      </c>
      <c r="F207" s="37">
        <f>SUMIFS(СВЦЭМ!$F$34:$F$777,СВЦЭМ!$A$34:$A$777,$A207,СВЦЭМ!$B$34:$B$777,F$190)+'СЕТ СН'!$F$12</f>
        <v>83.312419379999994</v>
      </c>
      <c r="G207" s="37">
        <f>SUMIFS(СВЦЭМ!$F$34:$F$777,СВЦЭМ!$A$34:$A$777,$A207,СВЦЭМ!$B$34:$B$777,G$190)+'СЕТ СН'!$F$12</f>
        <v>82.829437990000002</v>
      </c>
      <c r="H207" s="37">
        <f>SUMIFS(СВЦЭМ!$F$34:$F$777,СВЦЭМ!$A$34:$A$777,$A207,СВЦЭМ!$B$34:$B$777,H$190)+'СЕТ СН'!$F$12</f>
        <v>76.854133989999994</v>
      </c>
      <c r="I207" s="37">
        <f>SUMIFS(СВЦЭМ!$F$34:$F$777,СВЦЭМ!$A$34:$A$777,$A207,СВЦЭМ!$B$34:$B$777,I$190)+'СЕТ СН'!$F$12</f>
        <v>71.82841947</v>
      </c>
      <c r="J207" s="37">
        <f>SUMIFS(СВЦЭМ!$F$34:$F$777,СВЦЭМ!$A$34:$A$777,$A207,СВЦЭМ!$B$34:$B$777,J$190)+'СЕТ СН'!$F$12</f>
        <v>62.220594249999998</v>
      </c>
      <c r="K207" s="37">
        <f>SUMIFS(СВЦЭМ!$F$34:$F$777,СВЦЭМ!$A$34:$A$777,$A207,СВЦЭМ!$B$34:$B$777,K$190)+'СЕТ СН'!$F$12</f>
        <v>56.799444970000003</v>
      </c>
      <c r="L207" s="37">
        <f>SUMIFS(СВЦЭМ!$F$34:$F$777,СВЦЭМ!$A$34:$A$777,$A207,СВЦЭМ!$B$34:$B$777,L$190)+'СЕТ СН'!$F$12</f>
        <v>53.305985589999999</v>
      </c>
      <c r="M207" s="37">
        <f>SUMIFS(СВЦЭМ!$F$34:$F$777,СВЦЭМ!$A$34:$A$777,$A207,СВЦЭМ!$B$34:$B$777,M$190)+'СЕТ СН'!$F$12</f>
        <v>52.219710659999997</v>
      </c>
      <c r="N207" s="37">
        <f>SUMIFS(СВЦЭМ!$F$34:$F$777,СВЦЭМ!$A$34:$A$777,$A207,СВЦЭМ!$B$34:$B$777,N$190)+'СЕТ СН'!$F$12</f>
        <v>53.446103270000002</v>
      </c>
      <c r="O207" s="37">
        <f>SUMIFS(СВЦЭМ!$F$34:$F$777,СВЦЭМ!$A$34:$A$777,$A207,СВЦЭМ!$B$34:$B$777,O$190)+'СЕТ СН'!$F$12</f>
        <v>52.886871810000002</v>
      </c>
      <c r="P207" s="37">
        <f>SUMIFS(СВЦЭМ!$F$34:$F$777,СВЦЭМ!$A$34:$A$777,$A207,СВЦЭМ!$B$34:$B$777,P$190)+'СЕТ СН'!$F$12</f>
        <v>53.305993620000002</v>
      </c>
      <c r="Q207" s="37">
        <f>SUMIFS(СВЦЭМ!$F$34:$F$777,СВЦЭМ!$A$34:$A$777,$A207,СВЦЭМ!$B$34:$B$777,Q$190)+'СЕТ СН'!$F$12</f>
        <v>53.639507450000004</v>
      </c>
      <c r="R207" s="37">
        <f>SUMIFS(СВЦЭМ!$F$34:$F$777,СВЦЭМ!$A$34:$A$777,$A207,СВЦЭМ!$B$34:$B$777,R$190)+'СЕТ СН'!$F$12</f>
        <v>55.042774710000003</v>
      </c>
      <c r="S207" s="37">
        <f>SUMIFS(СВЦЭМ!$F$34:$F$777,СВЦЭМ!$A$34:$A$777,$A207,СВЦЭМ!$B$34:$B$777,S$190)+'СЕТ СН'!$F$12</f>
        <v>57.001484589999997</v>
      </c>
      <c r="T207" s="37">
        <f>SUMIFS(СВЦЭМ!$F$34:$F$777,СВЦЭМ!$A$34:$A$777,$A207,СВЦЭМ!$B$34:$B$777,T$190)+'СЕТ СН'!$F$12</f>
        <v>61.736966189999997</v>
      </c>
      <c r="U207" s="37">
        <f>SUMIFS(СВЦЭМ!$F$34:$F$777,СВЦЭМ!$A$34:$A$777,$A207,СВЦЭМ!$B$34:$B$777,U$190)+'СЕТ СН'!$F$12</f>
        <v>62.38941251</v>
      </c>
      <c r="V207" s="37">
        <f>SUMIFS(СВЦЭМ!$F$34:$F$777,СВЦЭМ!$A$34:$A$777,$A207,СВЦЭМ!$B$34:$B$777,V$190)+'СЕТ СН'!$F$12</f>
        <v>59.745784700000002</v>
      </c>
      <c r="W207" s="37">
        <f>SUMIFS(СВЦЭМ!$F$34:$F$777,СВЦЭМ!$A$34:$A$777,$A207,СВЦЭМ!$B$34:$B$777,W$190)+'СЕТ СН'!$F$12</f>
        <v>58.60935413</v>
      </c>
      <c r="X207" s="37">
        <f>SUMIFS(СВЦЭМ!$F$34:$F$777,СВЦЭМ!$A$34:$A$777,$A207,СВЦЭМ!$B$34:$B$777,X$190)+'СЕТ СН'!$F$12</f>
        <v>57.888721660000002</v>
      </c>
      <c r="Y207" s="37">
        <f>SUMIFS(СВЦЭМ!$F$34:$F$777,СВЦЭМ!$A$34:$A$777,$A207,СВЦЭМ!$B$34:$B$777,Y$190)+'СЕТ СН'!$F$12</f>
        <v>64.068085120000006</v>
      </c>
    </row>
    <row r="208" spans="1:25" ht="15.75" x14ac:dyDescent="0.2">
      <c r="A208" s="36">
        <f t="shared" si="5"/>
        <v>42600</v>
      </c>
      <c r="B208" s="37">
        <f>SUMIFS(СВЦЭМ!$F$34:$F$777,СВЦЭМ!$A$34:$A$777,$A208,СВЦЭМ!$B$34:$B$777,B$190)+'СЕТ СН'!$F$12</f>
        <v>63.330656490000003</v>
      </c>
      <c r="C208" s="37">
        <f>SUMIFS(СВЦЭМ!$F$34:$F$777,СВЦЭМ!$A$34:$A$777,$A208,СВЦЭМ!$B$34:$B$777,C$190)+'СЕТ СН'!$F$12</f>
        <v>68.234534269999997</v>
      </c>
      <c r="D208" s="37">
        <f>SUMIFS(СВЦЭМ!$F$34:$F$777,СВЦЭМ!$A$34:$A$777,$A208,СВЦЭМ!$B$34:$B$777,D$190)+'СЕТ СН'!$F$12</f>
        <v>71.834329920000002</v>
      </c>
      <c r="E208" s="37">
        <f>SUMIFS(СВЦЭМ!$F$34:$F$777,СВЦЭМ!$A$34:$A$777,$A208,СВЦЭМ!$B$34:$B$777,E$190)+'СЕТ СН'!$F$12</f>
        <v>73.438870230000006</v>
      </c>
      <c r="F208" s="37">
        <f>SUMIFS(СВЦЭМ!$F$34:$F$777,СВЦЭМ!$A$34:$A$777,$A208,СВЦЭМ!$B$34:$B$777,F$190)+'СЕТ СН'!$F$12</f>
        <v>75.174461989999998</v>
      </c>
      <c r="G208" s="37">
        <f>SUMIFS(СВЦЭМ!$F$34:$F$777,СВЦЭМ!$A$34:$A$777,$A208,СВЦЭМ!$B$34:$B$777,G$190)+'СЕТ СН'!$F$12</f>
        <v>74.845300879999996</v>
      </c>
      <c r="H208" s="37">
        <f>SUMIFS(СВЦЭМ!$F$34:$F$777,СВЦЭМ!$A$34:$A$777,$A208,СВЦЭМ!$B$34:$B$777,H$190)+'СЕТ СН'!$F$12</f>
        <v>71.833525530000003</v>
      </c>
      <c r="I208" s="37">
        <f>SUMIFS(СВЦЭМ!$F$34:$F$777,СВЦЭМ!$A$34:$A$777,$A208,СВЦЭМ!$B$34:$B$777,I$190)+'СЕТ СН'!$F$12</f>
        <v>66.37564433</v>
      </c>
      <c r="J208" s="37">
        <f>SUMIFS(СВЦЭМ!$F$34:$F$777,СВЦЭМ!$A$34:$A$777,$A208,СВЦЭМ!$B$34:$B$777,J$190)+'СЕТ СН'!$F$12</f>
        <v>57.262385190000003</v>
      </c>
      <c r="K208" s="37">
        <f>SUMIFS(СВЦЭМ!$F$34:$F$777,СВЦЭМ!$A$34:$A$777,$A208,СВЦЭМ!$B$34:$B$777,K$190)+'СЕТ СН'!$F$12</f>
        <v>51.950777469999998</v>
      </c>
      <c r="L208" s="37">
        <f>SUMIFS(СВЦЭМ!$F$34:$F$777,СВЦЭМ!$A$34:$A$777,$A208,СВЦЭМ!$B$34:$B$777,L$190)+'СЕТ СН'!$F$12</f>
        <v>48.907959009999999</v>
      </c>
      <c r="M208" s="37">
        <f>SUMIFS(СВЦЭМ!$F$34:$F$777,СВЦЭМ!$A$34:$A$777,$A208,СВЦЭМ!$B$34:$B$777,M$190)+'СЕТ СН'!$F$12</f>
        <v>50.225376689999997</v>
      </c>
      <c r="N208" s="37">
        <f>SUMIFS(СВЦЭМ!$F$34:$F$777,СВЦЭМ!$A$34:$A$777,$A208,СВЦЭМ!$B$34:$B$777,N$190)+'СЕТ СН'!$F$12</f>
        <v>48.876201629999997</v>
      </c>
      <c r="O208" s="37">
        <f>SUMIFS(СВЦЭМ!$F$34:$F$777,СВЦЭМ!$A$34:$A$777,$A208,СВЦЭМ!$B$34:$B$777,O$190)+'СЕТ СН'!$F$12</f>
        <v>49.366434759999997</v>
      </c>
      <c r="P208" s="37">
        <f>SUMIFS(СВЦЭМ!$F$34:$F$777,СВЦЭМ!$A$34:$A$777,$A208,СВЦЭМ!$B$34:$B$777,P$190)+'СЕТ СН'!$F$12</f>
        <v>48.127995540000001</v>
      </c>
      <c r="Q208" s="37">
        <f>SUMIFS(СВЦЭМ!$F$34:$F$777,СВЦЭМ!$A$34:$A$777,$A208,СВЦЭМ!$B$34:$B$777,Q$190)+'СЕТ СН'!$F$12</f>
        <v>47.592685359999997</v>
      </c>
      <c r="R208" s="37">
        <f>SUMIFS(СВЦЭМ!$F$34:$F$777,СВЦЭМ!$A$34:$A$777,$A208,СВЦЭМ!$B$34:$B$777,R$190)+'СЕТ СН'!$F$12</f>
        <v>47.672529060000002</v>
      </c>
      <c r="S208" s="37">
        <f>SUMIFS(СВЦЭМ!$F$34:$F$777,СВЦЭМ!$A$34:$A$777,$A208,СВЦЭМ!$B$34:$B$777,S$190)+'СЕТ СН'!$F$12</f>
        <v>48.299301880000002</v>
      </c>
      <c r="T208" s="37">
        <f>SUMIFS(СВЦЭМ!$F$34:$F$777,СВЦЭМ!$A$34:$A$777,$A208,СВЦЭМ!$B$34:$B$777,T$190)+'СЕТ СН'!$F$12</f>
        <v>48.652248239999999</v>
      </c>
      <c r="U208" s="37">
        <f>SUMIFS(СВЦЭМ!$F$34:$F$777,СВЦЭМ!$A$34:$A$777,$A208,СВЦЭМ!$B$34:$B$777,U$190)+'СЕТ СН'!$F$12</f>
        <v>48.439449660000001</v>
      </c>
      <c r="V208" s="37">
        <f>SUMIFS(СВЦЭМ!$F$34:$F$777,СВЦЭМ!$A$34:$A$777,$A208,СВЦЭМ!$B$34:$B$777,V$190)+'СЕТ СН'!$F$12</f>
        <v>49.785245060000001</v>
      </c>
      <c r="W208" s="37">
        <f>SUMIFS(СВЦЭМ!$F$34:$F$777,СВЦЭМ!$A$34:$A$777,$A208,СВЦЭМ!$B$34:$B$777,W$190)+'СЕТ СН'!$F$12</f>
        <v>52.179698989999999</v>
      </c>
      <c r="X208" s="37">
        <f>SUMIFS(СВЦЭМ!$F$34:$F$777,СВЦЭМ!$A$34:$A$777,$A208,СВЦЭМ!$B$34:$B$777,X$190)+'СЕТ СН'!$F$12</f>
        <v>50.338998459999999</v>
      </c>
      <c r="Y208" s="37">
        <f>SUMIFS(СВЦЭМ!$F$34:$F$777,СВЦЭМ!$A$34:$A$777,$A208,СВЦЭМ!$B$34:$B$777,Y$190)+'СЕТ СН'!$F$12</f>
        <v>56.718486300000002</v>
      </c>
    </row>
    <row r="209" spans="1:25" ht="15.75" x14ac:dyDescent="0.2">
      <c r="A209" s="36">
        <f t="shared" si="5"/>
        <v>42601</v>
      </c>
      <c r="B209" s="37">
        <f>SUMIFS(СВЦЭМ!$F$34:$F$777,СВЦЭМ!$A$34:$A$777,$A209,СВЦЭМ!$B$34:$B$777,B$190)+'СЕТ СН'!$F$12</f>
        <v>64.518995599999997</v>
      </c>
      <c r="C209" s="37">
        <f>SUMIFS(СВЦЭМ!$F$34:$F$777,СВЦЭМ!$A$34:$A$777,$A209,СВЦЭМ!$B$34:$B$777,C$190)+'СЕТ СН'!$F$12</f>
        <v>70.839625060000003</v>
      </c>
      <c r="D209" s="37">
        <f>SUMIFS(СВЦЭМ!$F$34:$F$777,СВЦЭМ!$A$34:$A$777,$A209,СВЦЭМ!$B$34:$B$777,D$190)+'СЕТ СН'!$F$12</f>
        <v>74.714365659999999</v>
      </c>
      <c r="E209" s="37">
        <f>SUMIFS(СВЦЭМ!$F$34:$F$777,СВЦЭМ!$A$34:$A$777,$A209,СВЦЭМ!$B$34:$B$777,E$190)+'СЕТ СН'!$F$12</f>
        <v>74.659609779999997</v>
      </c>
      <c r="F209" s="37">
        <f>SUMIFS(СВЦЭМ!$F$34:$F$777,СВЦЭМ!$A$34:$A$777,$A209,СВЦЭМ!$B$34:$B$777,F$190)+'СЕТ СН'!$F$12</f>
        <v>75.739884070000002</v>
      </c>
      <c r="G209" s="37">
        <f>SUMIFS(СВЦЭМ!$F$34:$F$777,СВЦЭМ!$A$34:$A$777,$A209,СВЦЭМ!$B$34:$B$777,G$190)+'СЕТ СН'!$F$12</f>
        <v>74.196400150000002</v>
      </c>
      <c r="H209" s="37">
        <f>SUMIFS(СВЦЭМ!$F$34:$F$777,СВЦЭМ!$A$34:$A$777,$A209,СВЦЭМ!$B$34:$B$777,H$190)+'СЕТ СН'!$F$12</f>
        <v>70.707219460000005</v>
      </c>
      <c r="I209" s="37">
        <f>SUMIFS(СВЦЭМ!$F$34:$F$777,СВЦЭМ!$A$34:$A$777,$A209,СВЦЭМ!$B$34:$B$777,I$190)+'СЕТ СН'!$F$12</f>
        <v>63.619626740000001</v>
      </c>
      <c r="J209" s="37">
        <f>SUMIFS(СВЦЭМ!$F$34:$F$777,СВЦЭМ!$A$34:$A$777,$A209,СВЦЭМ!$B$34:$B$777,J$190)+'СЕТ СН'!$F$12</f>
        <v>56.25598334</v>
      </c>
      <c r="K209" s="37">
        <f>SUMIFS(СВЦЭМ!$F$34:$F$777,СВЦЭМ!$A$34:$A$777,$A209,СВЦЭМ!$B$34:$B$777,K$190)+'СЕТ СН'!$F$12</f>
        <v>50.197388740000001</v>
      </c>
      <c r="L209" s="37">
        <f>SUMIFS(СВЦЭМ!$F$34:$F$777,СВЦЭМ!$A$34:$A$777,$A209,СВЦЭМ!$B$34:$B$777,L$190)+'СЕТ СН'!$F$12</f>
        <v>48.505144639999997</v>
      </c>
      <c r="M209" s="37">
        <f>SUMIFS(СВЦЭМ!$F$34:$F$777,СВЦЭМ!$A$34:$A$777,$A209,СВЦЭМ!$B$34:$B$777,M$190)+'СЕТ СН'!$F$12</f>
        <v>48.84323818</v>
      </c>
      <c r="N209" s="37">
        <f>SUMIFS(СВЦЭМ!$F$34:$F$777,СВЦЭМ!$A$34:$A$777,$A209,СВЦЭМ!$B$34:$B$777,N$190)+'СЕТ СН'!$F$12</f>
        <v>51.495341830000001</v>
      </c>
      <c r="O209" s="37">
        <f>SUMIFS(СВЦЭМ!$F$34:$F$777,СВЦЭМ!$A$34:$A$777,$A209,СВЦЭМ!$B$34:$B$777,O$190)+'СЕТ СН'!$F$12</f>
        <v>53.146430029999998</v>
      </c>
      <c r="P209" s="37">
        <f>SUMIFS(СВЦЭМ!$F$34:$F$777,СВЦЭМ!$A$34:$A$777,$A209,СВЦЭМ!$B$34:$B$777,P$190)+'СЕТ СН'!$F$12</f>
        <v>52.956221120000002</v>
      </c>
      <c r="Q209" s="37">
        <f>SUMIFS(СВЦЭМ!$F$34:$F$777,СВЦЭМ!$A$34:$A$777,$A209,СВЦЭМ!$B$34:$B$777,Q$190)+'СЕТ СН'!$F$12</f>
        <v>53.594198220000003</v>
      </c>
      <c r="R209" s="37">
        <f>SUMIFS(СВЦЭМ!$F$34:$F$777,СВЦЭМ!$A$34:$A$777,$A209,СВЦЭМ!$B$34:$B$777,R$190)+'СЕТ СН'!$F$12</f>
        <v>53.176674749999997</v>
      </c>
      <c r="S209" s="37">
        <f>SUMIFS(СВЦЭМ!$F$34:$F$777,СВЦЭМ!$A$34:$A$777,$A209,СВЦЭМ!$B$34:$B$777,S$190)+'СЕТ СН'!$F$12</f>
        <v>52.778359559999998</v>
      </c>
      <c r="T209" s="37">
        <f>SUMIFS(СВЦЭМ!$F$34:$F$777,СВЦЭМ!$A$34:$A$777,$A209,СВЦЭМ!$B$34:$B$777,T$190)+'СЕТ СН'!$F$12</f>
        <v>52.130772890000003</v>
      </c>
      <c r="U209" s="37">
        <f>SUMIFS(СВЦЭМ!$F$34:$F$777,СВЦЭМ!$A$34:$A$777,$A209,СВЦЭМ!$B$34:$B$777,U$190)+'СЕТ СН'!$F$12</f>
        <v>52.778037740000002</v>
      </c>
      <c r="V209" s="37">
        <f>SUMIFS(СВЦЭМ!$F$34:$F$777,СВЦЭМ!$A$34:$A$777,$A209,СВЦЭМ!$B$34:$B$777,V$190)+'СЕТ СН'!$F$12</f>
        <v>52.919933550000003</v>
      </c>
      <c r="W209" s="37">
        <f>SUMIFS(СВЦЭМ!$F$34:$F$777,СВЦЭМ!$A$34:$A$777,$A209,СВЦЭМ!$B$34:$B$777,W$190)+'СЕТ СН'!$F$12</f>
        <v>52.574469260000001</v>
      </c>
      <c r="X209" s="37">
        <f>SUMIFS(СВЦЭМ!$F$34:$F$777,СВЦЭМ!$A$34:$A$777,$A209,СВЦЭМ!$B$34:$B$777,X$190)+'СЕТ СН'!$F$12</f>
        <v>48.967998870000002</v>
      </c>
      <c r="Y209" s="37">
        <f>SUMIFS(СВЦЭМ!$F$34:$F$777,СВЦЭМ!$A$34:$A$777,$A209,СВЦЭМ!$B$34:$B$777,Y$190)+'СЕТ СН'!$F$12</f>
        <v>52.441219310000001</v>
      </c>
    </row>
    <row r="210" spans="1:25" ht="15.75" x14ac:dyDescent="0.2">
      <c r="A210" s="36">
        <f t="shared" si="5"/>
        <v>42602</v>
      </c>
      <c r="B210" s="37">
        <f>SUMIFS(СВЦЭМ!$F$34:$F$777,СВЦЭМ!$A$34:$A$777,$A210,СВЦЭМ!$B$34:$B$777,B$190)+'СЕТ СН'!$F$12</f>
        <v>55.615498860000002</v>
      </c>
      <c r="C210" s="37">
        <f>SUMIFS(СВЦЭМ!$F$34:$F$777,СВЦЭМ!$A$34:$A$777,$A210,СВЦЭМ!$B$34:$B$777,C$190)+'СЕТ СН'!$F$12</f>
        <v>57.059555520000004</v>
      </c>
      <c r="D210" s="37">
        <f>SUMIFS(СВЦЭМ!$F$34:$F$777,СВЦЭМ!$A$34:$A$777,$A210,СВЦЭМ!$B$34:$B$777,D$190)+'СЕТ СН'!$F$12</f>
        <v>61.160176010000001</v>
      </c>
      <c r="E210" s="37">
        <f>SUMIFS(СВЦЭМ!$F$34:$F$777,СВЦЭМ!$A$34:$A$777,$A210,СВЦЭМ!$B$34:$B$777,E$190)+'СЕТ СН'!$F$12</f>
        <v>63.178919809999996</v>
      </c>
      <c r="F210" s="37">
        <f>SUMIFS(СВЦЭМ!$F$34:$F$777,СВЦЭМ!$A$34:$A$777,$A210,СВЦЭМ!$B$34:$B$777,F$190)+'СЕТ СН'!$F$12</f>
        <v>63.823175679999999</v>
      </c>
      <c r="G210" s="37">
        <f>SUMIFS(СВЦЭМ!$F$34:$F$777,СВЦЭМ!$A$34:$A$777,$A210,СВЦЭМ!$B$34:$B$777,G$190)+'СЕТ СН'!$F$12</f>
        <v>63.356883930000002</v>
      </c>
      <c r="H210" s="37">
        <f>SUMIFS(СВЦЭМ!$F$34:$F$777,СВЦЭМ!$A$34:$A$777,$A210,СВЦЭМ!$B$34:$B$777,H$190)+'СЕТ СН'!$F$12</f>
        <v>63.80205892</v>
      </c>
      <c r="I210" s="37">
        <f>SUMIFS(СВЦЭМ!$F$34:$F$777,СВЦЭМ!$A$34:$A$777,$A210,СВЦЭМ!$B$34:$B$777,I$190)+'СЕТ СН'!$F$12</f>
        <v>62.628200380000003</v>
      </c>
      <c r="J210" s="37">
        <f>SUMIFS(СВЦЭМ!$F$34:$F$777,СВЦЭМ!$A$34:$A$777,$A210,СВЦЭМ!$B$34:$B$777,J$190)+'СЕТ СН'!$F$12</f>
        <v>57.362823990000003</v>
      </c>
      <c r="K210" s="37">
        <f>SUMIFS(СВЦЭМ!$F$34:$F$777,СВЦЭМ!$A$34:$A$777,$A210,СВЦЭМ!$B$34:$B$777,K$190)+'СЕТ СН'!$F$12</f>
        <v>52.727348239999998</v>
      </c>
      <c r="L210" s="37">
        <f>SUMIFS(СВЦЭМ!$F$34:$F$777,СВЦЭМ!$A$34:$A$777,$A210,СВЦЭМ!$B$34:$B$777,L$190)+'СЕТ СН'!$F$12</f>
        <v>50.752163690000003</v>
      </c>
      <c r="M210" s="37">
        <f>SUMIFS(СВЦЭМ!$F$34:$F$777,СВЦЭМ!$A$34:$A$777,$A210,СВЦЭМ!$B$34:$B$777,M$190)+'СЕТ СН'!$F$12</f>
        <v>61.502277229999997</v>
      </c>
      <c r="N210" s="37">
        <f>SUMIFS(СВЦЭМ!$F$34:$F$777,СВЦЭМ!$A$34:$A$777,$A210,СВЦЭМ!$B$34:$B$777,N$190)+'СЕТ СН'!$F$12</f>
        <v>61.091070639999998</v>
      </c>
      <c r="O210" s="37">
        <f>SUMIFS(СВЦЭМ!$F$34:$F$777,СВЦЭМ!$A$34:$A$777,$A210,СВЦЭМ!$B$34:$B$777,O$190)+'СЕТ СН'!$F$12</f>
        <v>60.854246430000003</v>
      </c>
      <c r="P210" s="37">
        <f>SUMIFS(СВЦЭМ!$F$34:$F$777,СВЦЭМ!$A$34:$A$777,$A210,СВЦЭМ!$B$34:$B$777,P$190)+'СЕТ СН'!$F$12</f>
        <v>58.204240900000002</v>
      </c>
      <c r="Q210" s="37">
        <f>SUMIFS(СВЦЭМ!$F$34:$F$777,СВЦЭМ!$A$34:$A$777,$A210,СВЦЭМ!$B$34:$B$777,Q$190)+'СЕТ СН'!$F$12</f>
        <v>57.422087449999999</v>
      </c>
      <c r="R210" s="37">
        <f>SUMIFS(СВЦЭМ!$F$34:$F$777,СВЦЭМ!$A$34:$A$777,$A210,СВЦЭМ!$B$34:$B$777,R$190)+'СЕТ СН'!$F$12</f>
        <v>55.059700509999999</v>
      </c>
      <c r="S210" s="37">
        <f>SUMIFS(СВЦЭМ!$F$34:$F$777,СВЦЭМ!$A$34:$A$777,$A210,СВЦЭМ!$B$34:$B$777,S$190)+'СЕТ СН'!$F$12</f>
        <v>52.95859961</v>
      </c>
      <c r="T210" s="37">
        <f>SUMIFS(СВЦЭМ!$F$34:$F$777,СВЦЭМ!$A$34:$A$777,$A210,СВЦЭМ!$B$34:$B$777,T$190)+'СЕТ СН'!$F$12</f>
        <v>52.99516603</v>
      </c>
      <c r="U210" s="37">
        <f>SUMIFS(СВЦЭМ!$F$34:$F$777,СВЦЭМ!$A$34:$A$777,$A210,СВЦЭМ!$B$34:$B$777,U$190)+'СЕТ СН'!$F$12</f>
        <v>52.918089719999998</v>
      </c>
      <c r="V210" s="37">
        <f>SUMIFS(СВЦЭМ!$F$34:$F$777,СВЦЭМ!$A$34:$A$777,$A210,СВЦЭМ!$B$34:$B$777,V$190)+'СЕТ СН'!$F$12</f>
        <v>52.521552589999999</v>
      </c>
      <c r="W210" s="37">
        <f>SUMIFS(СВЦЭМ!$F$34:$F$777,СВЦЭМ!$A$34:$A$777,$A210,СВЦЭМ!$B$34:$B$777,W$190)+'СЕТ СН'!$F$12</f>
        <v>54.02050277</v>
      </c>
      <c r="X210" s="37">
        <f>SUMIFS(СВЦЭМ!$F$34:$F$777,СВЦЭМ!$A$34:$A$777,$A210,СВЦЭМ!$B$34:$B$777,X$190)+'СЕТ СН'!$F$12</f>
        <v>53.077348000000001</v>
      </c>
      <c r="Y210" s="37">
        <f>SUMIFS(СВЦЭМ!$F$34:$F$777,СВЦЭМ!$A$34:$A$777,$A210,СВЦЭМ!$B$34:$B$777,Y$190)+'СЕТ СН'!$F$12</f>
        <v>57.047854280000003</v>
      </c>
    </row>
    <row r="211" spans="1:25" ht="15.75" x14ac:dyDescent="0.2">
      <c r="A211" s="36">
        <f t="shared" si="5"/>
        <v>42603</v>
      </c>
      <c r="B211" s="37">
        <f>SUMIFS(СВЦЭМ!$F$34:$F$777,СВЦЭМ!$A$34:$A$777,$A211,СВЦЭМ!$B$34:$B$777,B$190)+'СЕТ СН'!$F$12</f>
        <v>65.935776059999995</v>
      </c>
      <c r="C211" s="37">
        <f>SUMIFS(СВЦЭМ!$F$34:$F$777,СВЦЭМ!$A$34:$A$777,$A211,СВЦЭМ!$B$34:$B$777,C$190)+'СЕТ СН'!$F$12</f>
        <v>71.79459353</v>
      </c>
      <c r="D211" s="37">
        <f>SUMIFS(СВЦЭМ!$F$34:$F$777,СВЦЭМ!$A$34:$A$777,$A211,СВЦЭМ!$B$34:$B$777,D$190)+'СЕТ СН'!$F$12</f>
        <v>76.966950209999993</v>
      </c>
      <c r="E211" s="37">
        <f>SUMIFS(СВЦЭМ!$F$34:$F$777,СВЦЭМ!$A$34:$A$777,$A211,СВЦЭМ!$B$34:$B$777,E$190)+'СЕТ СН'!$F$12</f>
        <v>79.177886040000004</v>
      </c>
      <c r="F211" s="37">
        <f>SUMIFS(СВЦЭМ!$F$34:$F$777,СВЦЭМ!$A$34:$A$777,$A211,СВЦЭМ!$B$34:$B$777,F$190)+'СЕТ СН'!$F$12</f>
        <v>80.023285599999994</v>
      </c>
      <c r="G211" s="37">
        <f>SUMIFS(СВЦЭМ!$F$34:$F$777,СВЦЭМ!$A$34:$A$777,$A211,СВЦЭМ!$B$34:$B$777,G$190)+'СЕТ СН'!$F$12</f>
        <v>79.554013710000007</v>
      </c>
      <c r="H211" s="37">
        <f>SUMIFS(СВЦЭМ!$F$34:$F$777,СВЦЭМ!$A$34:$A$777,$A211,СВЦЭМ!$B$34:$B$777,H$190)+'СЕТ СН'!$F$12</f>
        <v>77.700436609999997</v>
      </c>
      <c r="I211" s="37">
        <f>SUMIFS(СВЦЭМ!$F$34:$F$777,СВЦЭМ!$A$34:$A$777,$A211,СВЦЭМ!$B$34:$B$777,I$190)+'СЕТ СН'!$F$12</f>
        <v>73.946255899999997</v>
      </c>
      <c r="J211" s="37">
        <f>SUMIFS(СВЦЭМ!$F$34:$F$777,СВЦЭМ!$A$34:$A$777,$A211,СВЦЭМ!$B$34:$B$777,J$190)+'СЕТ СН'!$F$12</f>
        <v>64.998187630000004</v>
      </c>
      <c r="K211" s="37">
        <f>SUMIFS(СВЦЭМ!$F$34:$F$777,СВЦЭМ!$A$34:$A$777,$A211,СВЦЭМ!$B$34:$B$777,K$190)+'СЕТ СН'!$F$12</f>
        <v>56.446635299999997</v>
      </c>
      <c r="L211" s="37">
        <f>SUMIFS(СВЦЭМ!$F$34:$F$777,СВЦЭМ!$A$34:$A$777,$A211,СВЦЭМ!$B$34:$B$777,L$190)+'СЕТ СН'!$F$12</f>
        <v>56.084278779999998</v>
      </c>
      <c r="M211" s="37">
        <f>SUMIFS(СВЦЭМ!$F$34:$F$777,СВЦЭМ!$A$34:$A$777,$A211,СВЦЭМ!$B$34:$B$777,M$190)+'СЕТ СН'!$F$12</f>
        <v>61.418177460000003</v>
      </c>
      <c r="N211" s="37">
        <f>SUMIFS(СВЦЭМ!$F$34:$F$777,СВЦЭМ!$A$34:$A$777,$A211,СВЦЭМ!$B$34:$B$777,N$190)+'СЕТ СН'!$F$12</f>
        <v>61.840763090000003</v>
      </c>
      <c r="O211" s="37">
        <f>SUMIFS(СВЦЭМ!$F$34:$F$777,СВЦЭМ!$A$34:$A$777,$A211,СВЦЭМ!$B$34:$B$777,O$190)+'СЕТ СН'!$F$12</f>
        <v>62.542743229999999</v>
      </c>
      <c r="P211" s="37">
        <f>SUMIFS(СВЦЭМ!$F$34:$F$777,СВЦЭМ!$A$34:$A$777,$A211,СВЦЭМ!$B$34:$B$777,P$190)+'СЕТ СН'!$F$12</f>
        <v>60.734016490000002</v>
      </c>
      <c r="Q211" s="37">
        <f>SUMIFS(СВЦЭМ!$F$34:$F$777,СВЦЭМ!$A$34:$A$777,$A211,СВЦЭМ!$B$34:$B$777,Q$190)+'СЕТ СН'!$F$12</f>
        <v>60.566903289999999</v>
      </c>
      <c r="R211" s="37">
        <f>SUMIFS(СВЦЭМ!$F$34:$F$777,СВЦЭМ!$A$34:$A$777,$A211,СВЦЭМ!$B$34:$B$777,R$190)+'СЕТ СН'!$F$12</f>
        <v>59.459913950000001</v>
      </c>
      <c r="S211" s="37">
        <f>SUMIFS(СВЦЭМ!$F$34:$F$777,СВЦЭМ!$A$34:$A$777,$A211,СВЦЭМ!$B$34:$B$777,S$190)+'СЕТ СН'!$F$12</f>
        <v>59.142704080000001</v>
      </c>
      <c r="T211" s="37">
        <f>SUMIFS(СВЦЭМ!$F$34:$F$777,СВЦЭМ!$A$34:$A$777,$A211,СВЦЭМ!$B$34:$B$777,T$190)+'СЕТ СН'!$F$12</f>
        <v>59.312663149999999</v>
      </c>
      <c r="U211" s="37">
        <f>SUMIFS(СВЦЭМ!$F$34:$F$777,СВЦЭМ!$A$34:$A$777,$A211,СВЦЭМ!$B$34:$B$777,U$190)+'СЕТ СН'!$F$12</f>
        <v>59.99932227</v>
      </c>
      <c r="V211" s="37">
        <f>SUMIFS(СВЦЭМ!$F$34:$F$777,СВЦЭМ!$A$34:$A$777,$A211,СВЦЭМ!$B$34:$B$777,V$190)+'СЕТ СН'!$F$12</f>
        <v>54.535244560000002</v>
      </c>
      <c r="W211" s="37">
        <f>SUMIFS(СВЦЭМ!$F$34:$F$777,СВЦЭМ!$A$34:$A$777,$A211,СВЦЭМ!$B$34:$B$777,W$190)+'СЕТ СН'!$F$12</f>
        <v>64.539058449999999</v>
      </c>
      <c r="X211" s="37">
        <f>SUMIFS(СВЦЭМ!$F$34:$F$777,СВЦЭМ!$A$34:$A$777,$A211,СВЦЭМ!$B$34:$B$777,X$190)+'СЕТ СН'!$F$12</f>
        <v>60.449655380000003</v>
      </c>
      <c r="Y211" s="37">
        <f>SUMIFS(СВЦЭМ!$F$34:$F$777,СВЦЭМ!$A$34:$A$777,$A211,СВЦЭМ!$B$34:$B$777,Y$190)+'СЕТ СН'!$F$12</f>
        <v>56.48910892</v>
      </c>
    </row>
    <row r="212" spans="1:25" ht="15.75" x14ac:dyDescent="0.2">
      <c r="A212" s="36">
        <f t="shared" si="5"/>
        <v>42604</v>
      </c>
      <c r="B212" s="37">
        <f>SUMIFS(СВЦЭМ!$F$34:$F$777,СВЦЭМ!$A$34:$A$777,$A212,СВЦЭМ!$B$34:$B$777,B$190)+'СЕТ СН'!$F$12</f>
        <v>57.902314259999997</v>
      </c>
      <c r="C212" s="37">
        <f>SUMIFS(СВЦЭМ!$F$34:$F$777,СВЦЭМ!$A$34:$A$777,$A212,СВЦЭМ!$B$34:$B$777,C$190)+'СЕТ СН'!$F$12</f>
        <v>64.904012719999997</v>
      </c>
      <c r="D212" s="37">
        <f>SUMIFS(СВЦЭМ!$F$34:$F$777,СВЦЭМ!$A$34:$A$777,$A212,СВЦЭМ!$B$34:$B$777,D$190)+'СЕТ СН'!$F$12</f>
        <v>68.658225569999999</v>
      </c>
      <c r="E212" s="37">
        <f>SUMIFS(СВЦЭМ!$F$34:$F$777,СВЦЭМ!$A$34:$A$777,$A212,СВЦЭМ!$B$34:$B$777,E$190)+'СЕТ СН'!$F$12</f>
        <v>68.509968360000002</v>
      </c>
      <c r="F212" s="37">
        <f>SUMIFS(СВЦЭМ!$F$34:$F$777,СВЦЭМ!$A$34:$A$777,$A212,СВЦЭМ!$B$34:$B$777,F$190)+'СЕТ СН'!$F$12</f>
        <v>70.308566659999997</v>
      </c>
      <c r="G212" s="37">
        <f>SUMIFS(СВЦЭМ!$F$34:$F$777,СВЦЭМ!$A$34:$A$777,$A212,СВЦЭМ!$B$34:$B$777,G$190)+'СЕТ СН'!$F$12</f>
        <v>71.560716909999996</v>
      </c>
      <c r="H212" s="37">
        <f>SUMIFS(СВЦЭМ!$F$34:$F$777,СВЦЭМ!$A$34:$A$777,$A212,СВЦЭМ!$B$34:$B$777,H$190)+'СЕТ СН'!$F$12</f>
        <v>66.262014109999996</v>
      </c>
      <c r="I212" s="37">
        <f>SUMIFS(СВЦЭМ!$F$34:$F$777,СВЦЭМ!$A$34:$A$777,$A212,СВЦЭМ!$B$34:$B$777,I$190)+'СЕТ СН'!$F$12</f>
        <v>62.486323929999998</v>
      </c>
      <c r="J212" s="37">
        <f>SUMIFS(СВЦЭМ!$F$34:$F$777,СВЦЭМ!$A$34:$A$777,$A212,СВЦЭМ!$B$34:$B$777,J$190)+'СЕТ СН'!$F$12</f>
        <v>53.576673769999999</v>
      </c>
      <c r="K212" s="37">
        <f>SUMIFS(СВЦЭМ!$F$34:$F$777,СВЦЭМ!$A$34:$A$777,$A212,СВЦЭМ!$B$34:$B$777,K$190)+'СЕТ СН'!$F$12</f>
        <v>49.26474485</v>
      </c>
      <c r="L212" s="37">
        <f>SUMIFS(СВЦЭМ!$F$34:$F$777,СВЦЭМ!$A$34:$A$777,$A212,СВЦЭМ!$B$34:$B$777,L$190)+'СЕТ СН'!$F$12</f>
        <v>51.364183850000003</v>
      </c>
      <c r="M212" s="37">
        <f>SUMIFS(СВЦЭМ!$F$34:$F$777,СВЦЭМ!$A$34:$A$777,$A212,СВЦЭМ!$B$34:$B$777,M$190)+'СЕТ СН'!$F$12</f>
        <v>55.62586031</v>
      </c>
      <c r="N212" s="37">
        <f>SUMIFS(СВЦЭМ!$F$34:$F$777,СВЦЭМ!$A$34:$A$777,$A212,СВЦЭМ!$B$34:$B$777,N$190)+'СЕТ СН'!$F$12</f>
        <v>54.80312275</v>
      </c>
      <c r="O212" s="37">
        <f>SUMIFS(СВЦЭМ!$F$34:$F$777,СВЦЭМ!$A$34:$A$777,$A212,СВЦЭМ!$B$34:$B$777,O$190)+'СЕТ СН'!$F$12</f>
        <v>55.939934639999997</v>
      </c>
      <c r="P212" s="37">
        <f>SUMIFS(СВЦЭМ!$F$34:$F$777,СВЦЭМ!$A$34:$A$777,$A212,СВЦЭМ!$B$34:$B$777,P$190)+'СЕТ СН'!$F$12</f>
        <v>55.225340600000003</v>
      </c>
      <c r="Q212" s="37">
        <f>SUMIFS(СВЦЭМ!$F$34:$F$777,СВЦЭМ!$A$34:$A$777,$A212,СВЦЭМ!$B$34:$B$777,Q$190)+'СЕТ СН'!$F$12</f>
        <v>54.56846152</v>
      </c>
      <c r="R212" s="37">
        <f>SUMIFS(СВЦЭМ!$F$34:$F$777,СВЦЭМ!$A$34:$A$777,$A212,СВЦЭМ!$B$34:$B$777,R$190)+'СЕТ СН'!$F$12</f>
        <v>54.223276769999998</v>
      </c>
      <c r="S212" s="37">
        <f>SUMIFS(СВЦЭМ!$F$34:$F$777,СВЦЭМ!$A$34:$A$777,$A212,СВЦЭМ!$B$34:$B$777,S$190)+'СЕТ СН'!$F$12</f>
        <v>53.639270349999997</v>
      </c>
      <c r="T212" s="37">
        <f>SUMIFS(СВЦЭМ!$F$34:$F$777,СВЦЭМ!$A$34:$A$777,$A212,СВЦЭМ!$B$34:$B$777,T$190)+'СЕТ СН'!$F$12</f>
        <v>44.875866700000003</v>
      </c>
      <c r="U212" s="37">
        <f>SUMIFS(СВЦЭМ!$F$34:$F$777,СВЦЭМ!$A$34:$A$777,$A212,СВЦЭМ!$B$34:$B$777,U$190)+'СЕТ СН'!$F$12</f>
        <v>44.96625031</v>
      </c>
      <c r="V212" s="37">
        <f>SUMIFS(СВЦЭМ!$F$34:$F$777,СВЦЭМ!$A$34:$A$777,$A212,СВЦЭМ!$B$34:$B$777,V$190)+'СЕТ СН'!$F$12</f>
        <v>46.932806650000003</v>
      </c>
      <c r="W212" s="37">
        <f>SUMIFS(СВЦЭМ!$F$34:$F$777,СВЦЭМ!$A$34:$A$777,$A212,СВЦЭМ!$B$34:$B$777,W$190)+'СЕТ СН'!$F$12</f>
        <v>47.009549270000001</v>
      </c>
      <c r="X212" s="37">
        <f>SUMIFS(СВЦЭМ!$F$34:$F$777,СВЦЭМ!$A$34:$A$777,$A212,СВЦЭМ!$B$34:$B$777,X$190)+'СЕТ СН'!$F$12</f>
        <v>46.567425309999997</v>
      </c>
      <c r="Y212" s="37">
        <f>SUMIFS(СВЦЭМ!$F$34:$F$777,СВЦЭМ!$A$34:$A$777,$A212,СВЦЭМ!$B$34:$B$777,Y$190)+'СЕТ СН'!$F$12</f>
        <v>52.748732240000002</v>
      </c>
    </row>
    <row r="213" spans="1:25" ht="15.75" x14ac:dyDescent="0.2">
      <c r="A213" s="36">
        <f t="shared" si="5"/>
        <v>42605</v>
      </c>
      <c r="B213" s="37">
        <f>SUMIFS(СВЦЭМ!$F$34:$F$777,СВЦЭМ!$A$34:$A$777,$A213,СВЦЭМ!$B$34:$B$777,B$190)+'СЕТ СН'!$F$12</f>
        <v>58.873298200000001</v>
      </c>
      <c r="C213" s="37">
        <f>SUMIFS(СВЦЭМ!$F$34:$F$777,СВЦЭМ!$A$34:$A$777,$A213,СВЦЭМ!$B$34:$B$777,C$190)+'СЕТ СН'!$F$12</f>
        <v>64.161931859999996</v>
      </c>
      <c r="D213" s="37">
        <f>SUMIFS(СВЦЭМ!$F$34:$F$777,СВЦЭМ!$A$34:$A$777,$A213,СВЦЭМ!$B$34:$B$777,D$190)+'СЕТ СН'!$F$12</f>
        <v>68.088092970000005</v>
      </c>
      <c r="E213" s="37">
        <f>SUMIFS(СВЦЭМ!$F$34:$F$777,СВЦЭМ!$A$34:$A$777,$A213,СВЦЭМ!$B$34:$B$777,E$190)+'СЕТ СН'!$F$12</f>
        <v>67.159625969999993</v>
      </c>
      <c r="F213" s="37">
        <f>SUMIFS(СВЦЭМ!$F$34:$F$777,СВЦЭМ!$A$34:$A$777,$A213,СВЦЭМ!$B$34:$B$777,F$190)+'СЕТ СН'!$F$12</f>
        <v>67.214885530000004</v>
      </c>
      <c r="G213" s="37">
        <f>SUMIFS(СВЦЭМ!$F$34:$F$777,СВЦЭМ!$A$34:$A$777,$A213,СВЦЭМ!$B$34:$B$777,G$190)+'СЕТ СН'!$F$12</f>
        <v>67.272206659999995</v>
      </c>
      <c r="H213" s="37">
        <f>SUMIFS(СВЦЭМ!$F$34:$F$777,СВЦЭМ!$A$34:$A$777,$A213,СВЦЭМ!$B$34:$B$777,H$190)+'СЕТ СН'!$F$12</f>
        <v>66.274304909999998</v>
      </c>
      <c r="I213" s="37">
        <f>SUMIFS(СВЦЭМ!$F$34:$F$777,СВЦЭМ!$A$34:$A$777,$A213,СВЦЭМ!$B$34:$B$777,I$190)+'СЕТ СН'!$F$12</f>
        <v>61.198045110000002</v>
      </c>
      <c r="J213" s="37">
        <f>SUMIFS(СВЦЭМ!$F$34:$F$777,СВЦЭМ!$A$34:$A$777,$A213,СВЦЭМ!$B$34:$B$777,J$190)+'СЕТ СН'!$F$12</f>
        <v>67.096857740000004</v>
      </c>
      <c r="K213" s="37">
        <f>SUMIFS(СВЦЭМ!$F$34:$F$777,СВЦЭМ!$A$34:$A$777,$A213,СВЦЭМ!$B$34:$B$777,K$190)+'СЕТ СН'!$F$12</f>
        <v>47.708848330000002</v>
      </c>
      <c r="L213" s="37">
        <f>SUMIFS(СВЦЭМ!$F$34:$F$777,СВЦЭМ!$A$34:$A$777,$A213,СВЦЭМ!$B$34:$B$777,L$190)+'СЕТ СН'!$F$12</f>
        <v>45.948064350000003</v>
      </c>
      <c r="M213" s="37">
        <f>SUMIFS(СВЦЭМ!$F$34:$F$777,СВЦЭМ!$A$34:$A$777,$A213,СВЦЭМ!$B$34:$B$777,M$190)+'СЕТ СН'!$F$12</f>
        <v>44.737498010000003</v>
      </c>
      <c r="N213" s="37">
        <f>SUMIFS(СВЦЭМ!$F$34:$F$777,СВЦЭМ!$A$34:$A$777,$A213,СВЦЭМ!$B$34:$B$777,N$190)+'СЕТ СН'!$F$12</f>
        <v>44.14494183</v>
      </c>
      <c r="O213" s="37">
        <f>SUMIFS(СВЦЭМ!$F$34:$F$777,СВЦЭМ!$A$34:$A$777,$A213,СВЦЭМ!$B$34:$B$777,O$190)+'СЕТ СН'!$F$12</f>
        <v>45.262394389999997</v>
      </c>
      <c r="P213" s="37">
        <f>SUMIFS(СВЦЭМ!$F$34:$F$777,СВЦЭМ!$A$34:$A$777,$A213,СВЦЭМ!$B$34:$B$777,P$190)+'СЕТ СН'!$F$12</f>
        <v>44.700474409999998</v>
      </c>
      <c r="Q213" s="37">
        <f>SUMIFS(СВЦЭМ!$F$34:$F$777,СВЦЭМ!$A$34:$A$777,$A213,СВЦЭМ!$B$34:$B$777,Q$190)+'СЕТ СН'!$F$12</f>
        <v>44.248262480000001</v>
      </c>
      <c r="R213" s="37">
        <f>SUMIFS(СВЦЭМ!$F$34:$F$777,СВЦЭМ!$A$34:$A$777,$A213,СВЦЭМ!$B$34:$B$777,R$190)+'СЕТ СН'!$F$12</f>
        <v>44.479680350000002</v>
      </c>
      <c r="S213" s="37">
        <f>SUMIFS(СВЦЭМ!$F$34:$F$777,СВЦЭМ!$A$34:$A$777,$A213,СВЦЭМ!$B$34:$B$777,S$190)+'СЕТ СН'!$F$12</f>
        <v>44.127446519999999</v>
      </c>
      <c r="T213" s="37">
        <f>SUMIFS(СВЦЭМ!$F$34:$F$777,СВЦЭМ!$A$34:$A$777,$A213,СВЦЭМ!$B$34:$B$777,T$190)+'СЕТ СН'!$F$12</f>
        <v>43.984947380000001</v>
      </c>
      <c r="U213" s="37">
        <f>SUMIFS(СВЦЭМ!$F$34:$F$777,СВЦЭМ!$A$34:$A$777,$A213,СВЦЭМ!$B$34:$B$777,U$190)+'СЕТ СН'!$F$12</f>
        <v>43.870902309999998</v>
      </c>
      <c r="V213" s="37">
        <f>SUMIFS(СВЦЭМ!$F$34:$F$777,СВЦЭМ!$A$34:$A$777,$A213,СВЦЭМ!$B$34:$B$777,V$190)+'СЕТ СН'!$F$12</f>
        <v>45.793825179999999</v>
      </c>
      <c r="W213" s="37">
        <f>SUMIFS(СВЦЭМ!$F$34:$F$777,СВЦЭМ!$A$34:$A$777,$A213,СВЦЭМ!$B$34:$B$777,W$190)+'СЕТ СН'!$F$12</f>
        <v>46.512623050000002</v>
      </c>
      <c r="X213" s="37">
        <f>SUMIFS(СВЦЭМ!$F$34:$F$777,СВЦЭМ!$A$34:$A$777,$A213,СВЦЭМ!$B$34:$B$777,X$190)+'СЕТ СН'!$F$12</f>
        <v>54.525077969999998</v>
      </c>
      <c r="Y213" s="37">
        <f>SUMIFS(СВЦЭМ!$F$34:$F$777,СВЦЭМ!$A$34:$A$777,$A213,СВЦЭМ!$B$34:$B$777,Y$190)+'СЕТ СН'!$F$12</f>
        <v>51.724184899999997</v>
      </c>
    </row>
    <row r="214" spans="1:25" ht="15.75" x14ac:dyDescent="0.2">
      <c r="A214" s="36">
        <f t="shared" si="5"/>
        <v>42606</v>
      </c>
      <c r="B214" s="37">
        <f>SUMIFS(СВЦЭМ!$F$34:$F$777,СВЦЭМ!$A$34:$A$777,$A214,СВЦЭМ!$B$34:$B$777,B$190)+'СЕТ СН'!$F$12</f>
        <v>60.772864259999999</v>
      </c>
      <c r="C214" s="37">
        <f>SUMIFS(СВЦЭМ!$F$34:$F$777,СВЦЭМ!$A$34:$A$777,$A214,СВЦЭМ!$B$34:$B$777,C$190)+'СЕТ СН'!$F$12</f>
        <v>67.10234973</v>
      </c>
      <c r="D214" s="37">
        <f>SUMIFS(СВЦЭМ!$F$34:$F$777,СВЦЭМ!$A$34:$A$777,$A214,СВЦЭМ!$B$34:$B$777,D$190)+'СЕТ СН'!$F$12</f>
        <v>68.875167660000002</v>
      </c>
      <c r="E214" s="37">
        <f>SUMIFS(СВЦЭМ!$F$34:$F$777,СВЦЭМ!$A$34:$A$777,$A214,СВЦЭМ!$B$34:$B$777,E$190)+'СЕТ СН'!$F$12</f>
        <v>69.844544099999993</v>
      </c>
      <c r="F214" s="37">
        <f>SUMIFS(СВЦЭМ!$F$34:$F$777,СВЦЭМ!$A$34:$A$777,$A214,СВЦЭМ!$B$34:$B$777,F$190)+'СЕТ СН'!$F$12</f>
        <v>68.234762540000006</v>
      </c>
      <c r="G214" s="37">
        <f>SUMIFS(СВЦЭМ!$F$34:$F$777,СВЦЭМ!$A$34:$A$777,$A214,СВЦЭМ!$B$34:$B$777,G$190)+'СЕТ СН'!$F$12</f>
        <v>67.669902239999999</v>
      </c>
      <c r="H214" s="37">
        <f>SUMIFS(СВЦЭМ!$F$34:$F$777,СВЦЭМ!$A$34:$A$777,$A214,СВЦЭМ!$B$34:$B$777,H$190)+'СЕТ СН'!$F$12</f>
        <v>63.544590159999998</v>
      </c>
      <c r="I214" s="37">
        <f>SUMIFS(СВЦЭМ!$F$34:$F$777,СВЦЭМ!$A$34:$A$777,$A214,СВЦЭМ!$B$34:$B$777,I$190)+'СЕТ СН'!$F$12</f>
        <v>60.373326290000001</v>
      </c>
      <c r="J214" s="37">
        <f>SUMIFS(СВЦЭМ!$F$34:$F$777,СВЦЭМ!$A$34:$A$777,$A214,СВЦЭМ!$B$34:$B$777,J$190)+'СЕТ СН'!$F$12</f>
        <v>53.271567259999998</v>
      </c>
      <c r="K214" s="37">
        <f>SUMIFS(СВЦЭМ!$F$34:$F$777,СВЦЭМ!$A$34:$A$777,$A214,СВЦЭМ!$B$34:$B$777,K$190)+'СЕТ СН'!$F$12</f>
        <v>47.22021977</v>
      </c>
      <c r="L214" s="37">
        <f>SUMIFS(СВЦЭМ!$F$34:$F$777,СВЦЭМ!$A$34:$A$777,$A214,СВЦЭМ!$B$34:$B$777,L$190)+'СЕТ СН'!$F$12</f>
        <v>46.587701619999997</v>
      </c>
      <c r="M214" s="37">
        <f>SUMIFS(СВЦЭМ!$F$34:$F$777,СВЦЭМ!$A$34:$A$777,$A214,СВЦЭМ!$B$34:$B$777,M$190)+'СЕТ СН'!$F$12</f>
        <v>51.234180299999998</v>
      </c>
      <c r="N214" s="37">
        <f>SUMIFS(СВЦЭМ!$F$34:$F$777,СВЦЭМ!$A$34:$A$777,$A214,СВЦЭМ!$B$34:$B$777,N$190)+'СЕТ СН'!$F$12</f>
        <v>47.18538495</v>
      </c>
      <c r="O214" s="37">
        <f>SUMIFS(СВЦЭМ!$F$34:$F$777,СВЦЭМ!$A$34:$A$777,$A214,СВЦЭМ!$B$34:$B$777,O$190)+'СЕТ СН'!$F$12</f>
        <v>51.357535499999997</v>
      </c>
      <c r="P214" s="37">
        <f>SUMIFS(СВЦЭМ!$F$34:$F$777,СВЦЭМ!$A$34:$A$777,$A214,СВЦЭМ!$B$34:$B$777,P$190)+'СЕТ СН'!$F$12</f>
        <v>52.528591939999998</v>
      </c>
      <c r="Q214" s="37">
        <f>SUMIFS(СВЦЭМ!$F$34:$F$777,СВЦЭМ!$A$34:$A$777,$A214,СВЦЭМ!$B$34:$B$777,Q$190)+'СЕТ СН'!$F$12</f>
        <v>50.086783840000002</v>
      </c>
      <c r="R214" s="37">
        <f>SUMIFS(СВЦЭМ!$F$34:$F$777,СВЦЭМ!$A$34:$A$777,$A214,СВЦЭМ!$B$34:$B$777,R$190)+'СЕТ СН'!$F$12</f>
        <v>49.027889170000002</v>
      </c>
      <c r="S214" s="37">
        <f>SUMIFS(СВЦЭМ!$F$34:$F$777,СВЦЭМ!$A$34:$A$777,$A214,СВЦЭМ!$B$34:$B$777,S$190)+'СЕТ СН'!$F$12</f>
        <v>48.684605230000003</v>
      </c>
      <c r="T214" s="37">
        <f>SUMIFS(СВЦЭМ!$F$34:$F$777,СВЦЭМ!$A$34:$A$777,$A214,СВЦЭМ!$B$34:$B$777,T$190)+'СЕТ СН'!$F$12</f>
        <v>52.476024930000001</v>
      </c>
      <c r="U214" s="37">
        <f>SUMIFS(СВЦЭМ!$F$34:$F$777,СВЦЭМ!$A$34:$A$777,$A214,СВЦЭМ!$B$34:$B$777,U$190)+'СЕТ СН'!$F$12</f>
        <v>54.686582520000002</v>
      </c>
      <c r="V214" s="37">
        <f>SUMIFS(СВЦЭМ!$F$34:$F$777,СВЦЭМ!$A$34:$A$777,$A214,СВЦЭМ!$B$34:$B$777,V$190)+'СЕТ СН'!$F$12</f>
        <v>55.440412809999998</v>
      </c>
      <c r="W214" s="37">
        <f>SUMIFS(СВЦЭМ!$F$34:$F$777,СВЦЭМ!$A$34:$A$777,$A214,СВЦЭМ!$B$34:$B$777,W$190)+'СЕТ СН'!$F$12</f>
        <v>56.08781501</v>
      </c>
      <c r="X214" s="37">
        <f>SUMIFS(СВЦЭМ!$F$34:$F$777,СВЦЭМ!$A$34:$A$777,$A214,СВЦЭМ!$B$34:$B$777,X$190)+'СЕТ СН'!$F$12</f>
        <v>50.066972649999997</v>
      </c>
      <c r="Y214" s="37">
        <f>SUMIFS(СВЦЭМ!$F$34:$F$777,СВЦЭМ!$A$34:$A$777,$A214,СВЦЭМ!$B$34:$B$777,Y$190)+'СЕТ СН'!$F$12</f>
        <v>51.878079620000001</v>
      </c>
    </row>
    <row r="215" spans="1:25" ht="15.75" x14ac:dyDescent="0.2">
      <c r="A215" s="36">
        <f t="shared" si="5"/>
        <v>42607</v>
      </c>
      <c r="B215" s="37">
        <f>SUMIFS(СВЦЭМ!$F$34:$F$777,СВЦЭМ!$A$34:$A$777,$A215,СВЦЭМ!$B$34:$B$777,B$190)+'СЕТ СН'!$F$12</f>
        <v>60.02036038</v>
      </c>
      <c r="C215" s="37">
        <f>SUMIFS(СВЦЭМ!$F$34:$F$777,СВЦЭМ!$A$34:$A$777,$A215,СВЦЭМ!$B$34:$B$777,C$190)+'СЕТ СН'!$F$12</f>
        <v>67.274924150000004</v>
      </c>
      <c r="D215" s="37">
        <f>SUMIFS(СВЦЭМ!$F$34:$F$777,СВЦЭМ!$A$34:$A$777,$A215,СВЦЭМ!$B$34:$B$777,D$190)+'СЕТ СН'!$F$12</f>
        <v>71.330007640000005</v>
      </c>
      <c r="E215" s="37">
        <f>SUMIFS(СВЦЭМ!$F$34:$F$777,СВЦЭМ!$A$34:$A$777,$A215,СВЦЭМ!$B$34:$B$777,E$190)+'СЕТ СН'!$F$12</f>
        <v>72.055421519999996</v>
      </c>
      <c r="F215" s="37">
        <f>SUMIFS(СВЦЭМ!$F$34:$F$777,СВЦЭМ!$A$34:$A$777,$A215,СВЦЭМ!$B$34:$B$777,F$190)+'СЕТ СН'!$F$12</f>
        <v>72.103106609999998</v>
      </c>
      <c r="G215" s="37">
        <f>SUMIFS(СВЦЭМ!$F$34:$F$777,СВЦЭМ!$A$34:$A$777,$A215,СВЦЭМ!$B$34:$B$777,G$190)+'СЕТ СН'!$F$12</f>
        <v>70.591732100000002</v>
      </c>
      <c r="H215" s="37">
        <f>SUMIFS(СВЦЭМ!$F$34:$F$777,СВЦЭМ!$A$34:$A$777,$A215,СВЦЭМ!$B$34:$B$777,H$190)+'СЕТ СН'!$F$12</f>
        <v>66.432436920000001</v>
      </c>
      <c r="I215" s="37">
        <f>SUMIFS(СВЦЭМ!$F$34:$F$777,СВЦЭМ!$A$34:$A$777,$A215,СВЦЭМ!$B$34:$B$777,I$190)+'СЕТ СН'!$F$12</f>
        <v>59.460184959999999</v>
      </c>
      <c r="J215" s="37">
        <f>SUMIFS(СВЦЭМ!$F$34:$F$777,СВЦЭМ!$A$34:$A$777,$A215,СВЦЭМ!$B$34:$B$777,J$190)+'СЕТ СН'!$F$12</f>
        <v>52.775497379999997</v>
      </c>
      <c r="K215" s="37">
        <f>SUMIFS(СВЦЭМ!$F$34:$F$777,СВЦЭМ!$A$34:$A$777,$A215,СВЦЭМ!$B$34:$B$777,K$190)+'СЕТ СН'!$F$12</f>
        <v>47.507134200000003</v>
      </c>
      <c r="L215" s="37">
        <f>SUMIFS(СВЦЭМ!$F$34:$F$777,СВЦЭМ!$A$34:$A$777,$A215,СВЦЭМ!$B$34:$B$777,L$190)+'СЕТ СН'!$F$12</f>
        <v>47.466832539999999</v>
      </c>
      <c r="M215" s="37">
        <f>SUMIFS(СВЦЭМ!$F$34:$F$777,СВЦЭМ!$A$34:$A$777,$A215,СВЦЭМ!$B$34:$B$777,M$190)+'СЕТ СН'!$F$12</f>
        <v>52.8165361</v>
      </c>
      <c r="N215" s="37">
        <f>SUMIFS(СВЦЭМ!$F$34:$F$777,СВЦЭМ!$A$34:$A$777,$A215,СВЦЭМ!$B$34:$B$777,N$190)+'СЕТ СН'!$F$12</f>
        <v>51.816844709999998</v>
      </c>
      <c r="O215" s="37">
        <f>SUMIFS(СВЦЭМ!$F$34:$F$777,СВЦЭМ!$A$34:$A$777,$A215,СВЦЭМ!$B$34:$B$777,O$190)+'СЕТ СН'!$F$12</f>
        <v>52.36337005</v>
      </c>
      <c r="P215" s="37">
        <f>SUMIFS(СВЦЭМ!$F$34:$F$777,СВЦЭМ!$A$34:$A$777,$A215,СВЦЭМ!$B$34:$B$777,P$190)+'СЕТ СН'!$F$12</f>
        <v>48.959915530000004</v>
      </c>
      <c r="Q215" s="37">
        <f>SUMIFS(СВЦЭМ!$F$34:$F$777,СВЦЭМ!$A$34:$A$777,$A215,СВЦЭМ!$B$34:$B$777,Q$190)+'СЕТ СН'!$F$12</f>
        <v>49.022095610000001</v>
      </c>
      <c r="R215" s="37">
        <f>SUMIFS(СВЦЭМ!$F$34:$F$777,СВЦЭМ!$A$34:$A$777,$A215,СВЦЭМ!$B$34:$B$777,R$190)+'СЕТ СН'!$F$12</f>
        <v>49.239057260000003</v>
      </c>
      <c r="S215" s="37">
        <f>SUMIFS(СВЦЭМ!$F$34:$F$777,СВЦЭМ!$A$34:$A$777,$A215,СВЦЭМ!$B$34:$B$777,S$190)+'СЕТ СН'!$F$12</f>
        <v>49.936002330000001</v>
      </c>
      <c r="T215" s="37">
        <f>SUMIFS(СВЦЭМ!$F$34:$F$777,СВЦЭМ!$A$34:$A$777,$A215,СВЦЭМ!$B$34:$B$777,T$190)+'СЕТ СН'!$F$12</f>
        <v>54.85141256</v>
      </c>
      <c r="U215" s="37">
        <f>SUMIFS(СВЦЭМ!$F$34:$F$777,СВЦЭМ!$A$34:$A$777,$A215,СВЦЭМ!$B$34:$B$777,U$190)+'СЕТ СН'!$F$12</f>
        <v>53.017808340000002</v>
      </c>
      <c r="V215" s="37">
        <f>SUMIFS(СВЦЭМ!$F$34:$F$777,СВЦЭМ!$A$34:$A$777,$A215,СВЦЭМ!$B$34:$B$777,V$190)+'СЕТ СН'!$F$12</f>
        <v>55.225681440000002</v>
      </c>
      <c r="W215" s="37">
        <f>SUMIFS(СВЦЭМ!$F$34:$F$777,СВЦЭМ!$A$34:$A$777,$A215,СВЦЭМ!$B$34:$B$777,W$190)+'СЕТ СН'!$F$12</f>
        <v>55.209143939999997</v>
      </c>
      <c r="X215" s="37">
        <f>SUMIFS(СВЦЭМ!$F$34:$F$777,СВЦЭМ!$A$34:$A$777,$A215,СВЦЭМ!$B$34:$B$777,X$190)+'СЕТ СН'!$F$12</f>
        <v>49.860386089999999</v>
      </c>
      <c r="Y215" s="37">
        <f>SUMIFS(СВЦЭМ!$F$34:$F$777,СВЦЭМ!$A$34:$A$777,$A215,СВЦЭМ!$B$34:$B$777,Y$190)+'СЕТ СН'!$F$12</f>
        <v>51.214829450000003</v>
      </c>
    </row>
    <row r="216" spans="1:25" ht="15.75" x14ac:dyDescent="0.2">
      <c r="A216" s="36">
        <f t="shared" si="5"/>
        <v>42608</v>
      </c>
      <c r="B216" s="37">
        <f>SUMIFS(СВЦЭМ!$F$34:$F$777,СВЦЭМ!$A$34:$A$777,$A216,СВЦЭМ!$B$34:$B$777,B$190)+'СЕТ СН'!$F$12</f>
        <v>59.445722289999999</v>
      </c>
      <c r="C216" s="37">
        <f>SUMIFS(СВЦЭМ!$F$34:$F$777,СВЦЭМ!$A$34:$A$777,$A216,СВЦЭМ!$B$34:$B$777,C$190)+'СЕТ СН'!$F$12</f>
        <v>65.016344919999995</v>
      </c>
      <c r="D216" s="37">
        <f>SUMIFS(СВЦЭМ!$F$34:$F$777,СВЦЭМ!$A$34:$A$777,$A216,СВЦЭМ!$B$34:$B$777,D$190)+'СЕТ СН'!$F$12</f>
        <v>68.998986740000007</v>
      </c>
      <c r="E216" s="37">
        <f>SUMIFS(СВЦЭМ!$F$34:$F$777,СВЦЭМ!$A$34:$A$777,$A216,СВЦЭМ!$B$34:$B$777,E$190)+'СЕТ СН'!$F$12</f>
        <v>70.293713800000006</v>
      </c>
      <c r="F216" s="37">
        <f>SUMIFS(СВЦЭМ!$F$34:$F$777,СВЦЭМ!$A$34:$A$777,$A216,СВЦЭМ!$B$34:$B$777,F$190)+'СЕТ СН'!$F$12</f>
        <v>70.32313345</v>
      </c>
      <c r="G216" s="37">
        <f>SUMIFS(СВЦЭМ!$F$34:$F$777,СВЦЭМ!$A$34:$A$777,$A216,СВЦЭМ!$B$34:$B$777,G$190)+'СЕТ СН'!$F$12</f>
        <v>69.714948199999995</v>
      </c>
      <c r="H216" s="37">
        <f>SUMIFS(СВЦЭМ!$F$34:$F$777,СВЦЭМ!$A$34:$A$777,$A216,СВЦЭМ!$B$34:$B$777,H$190)+'СЕТ СН'!$F$12</f>
        <v>65.269094140000007</v>
      </c>
      <c r="I216" s="37">
        <f>SUMIFS(СВЦЭМ!$F$34:$F$777,СВЦЭМ!$A$34:$A$777,$A216,СВЦЭМ!$B$34:$B$777,I$190)+'СЕТ СН'!$F$12</f>
        <v>58.203986010000001</v>
      </c>
      <c r="J216" s="37">
        <f>SUMIFS(СВЦЭМ!$F$34:$F$777,СВЦЭМ!$A$34:$A$777,$A216,СВЦЭМ!$B$34:$B$777,J$190)+'СЕТ СН'!$F$12</f>
        <v>51.290089309999999</v>
      </c>
      <c r="K216" s="37">
        <f>SUMIFS(СВЦЭМ!$F$34:$F$777,СВЦЭМ!$A$34:$A$777,$A216,СВЦЭМ!$B$34:$B$777,K$190)+'СЕТ СН'!$F$12</f>
        <v>47.052642239999997</v>
      </c>
      <c r="L216" s="37">
        <f>SUMIFS(СВЦЭМ!$F$34:$F$777,СВЦЭМ!$A$34:$A$777,$A216,СВЦЭМ!$B$34:$B$777,L$190)+'СЕТ СН'!$F$12</f>
        <v>47.283568500000001</v>
      </c>
      <c r="M216" s="37">
        <f>SUMIFS(СВЦЭМ!$F$34:$F$777,СВЦЭМ!$A$34:$A$777,$A216,СВЦЭМ!$B$34:$B$777,M$190)+'СЕТ СН'!$F$12</f>
        <v>50.596354560000002</v>
      </c>
      <c r="N216" s="37">
        <f>SUMIFS(СВЦЭМ!$F$34:$F$777,СВЦЭМ!$A$34:$A$777,$A216,СВЦЭМ!$B$34:$B$777,N$190)+'СЕТ СН'!$F$12</f>
        <v>49.891528739999998</v>
      </c>
      <c r="O216" s="37">
        <f>SUMIFS(СВЦЭМ!$F$34:$F$777,СВЦЭМ!$A$34:$A$777,$A216,СВЦЭМ!$B$34:$B$777,O$190)+'СЕТ СН'!$F$12</f>
        <v>51.539932630000003</v>
      </c>
      <c r="P216" s="37">
        <f>SUMIFS(СВЦЭМ!$F$34:$F$777,СВЦЭМ!$A$34:$A$777,$A216,СВЦЭМ!$B$34:$B$777,P$190)+'СЕТ СН'!$F$12</f>
        <v>51.651635589999998</v>
      </c>
      <c r="Q216" s="37">
        <f>SUMIFS(СВЦЭМ!$F$34:$F$777,СВЦЭМ!$A$34:$A$777,$A216,СВЦЭМ!$B$34:$B$777,Q$190)+'СЕТ СН'!$F$12</f>
        <v>50.821670679999997</v>
      </c>
      <c r="R216" s="37">
        <f>SUMIFS(СВЦЭМ!$F$34:$F$777,СВЦЭМ!$A$34:$A$777,$A216,СВЦЭМ!$B$34:$B$777,R$190)+'СЕТ СН'!$F$12</f>
        <v>49.724854980000003</v>
      </c>
      <c r="S216" s="37">
        <f>SUMIFS(СВЦЭМ!$F$34:$F$777,СВЦЭМ!$A$34:$A$777,$A216,СВЦЭМ!$B$34:$B$777,S$190)+'СЕТ СН'!$F$12</f>
        <v>49.707090479999998</v>
      </c>
      <c r="T216" s="37">
        <f>SUMIFS(СВЦЭМ!$F$34:$F$777,СВЦЭМ!$A$34:$A$777,$A216,СВЦЭМ!$B$34:$B$777,T$190)+'СЕТ СН'!$F$12</f>
        <v>49.812254539999998</v>
      </c>
      <c r="U216" s="37">
        <f>SUMIFS(СВЦЭМ!$F$34:$F$777,СВЦЭМ!$A$34:$A$777,$A216,СВЦЭМ!$B$34:$B$777,U$190)+'СЕТ СН'!$F$12</f>
        <v>49.932311409999997</v>
      </c>
      <c r="V216" s="37">
        <f>SUMIFS(СВЦЭМ!$F$34:$F$777,СВЦЭМ!$A$34:$A$777,$A216,СВЦЭМ!$B$34:$B$777,V$190)+'СЕТ СН'!$F$12</f>
        <v>51.779787349999999</v>
      </c>
      <c r="W216" s="37">
        <f>SUMIFS(СВЦЭМ!$F$34:$F$777,СВЦЭМ!$A$34:$A$777,$A216,СВЦЭМ!$B$34:$B$777,W$190)+'СЕТ СН'!$F$12</f>
        <v>52.573902259999997</v>
      </c>
      <c r="X216" s="37">
        <f>SUMIFS(СВЦЭМ!$F$34:$F$777,СВЦЭМ!$A$34:$A$777,$A216,СВЦЭМ!$B$34:$B$777,X$190)+'СЕТ СН'!$F$12</f>
        <v>48.780414829999998</v>
      </c>
      <c r="Y216" s="37">
        <f>SUMIFS(СВЦЭМ!$F$34:$F$777,СВЦЭМ!$A$34:$A$777,$A216,СВЦЭМ!$B$34:$B$777,Y$190)+'СЕТ СН'!$F$12</f>
        <v>50.650818700000002</v>
      </c>
    </row>
    <row r="217" spans="1:25" ht="15.75" x14ac:dyDescent="0.2">
      <c r="A217" s="36">
        <f t="shared" si="5"/>
        <v>42609</v>
      </c>
      <c r="B217" s="37">
        <f>SUMIFS(СВЦЭМ!$F$34:$F$777,СВЦЭМ!$A$34:$A$777,$A217,СВЦЭМ!$B$34:$B$777,B$190)+'СЕТ СН'!$F$12</f>
        <v>55.453865710000002</v>
      </c>
      <c r="C217" s="37">
        <f>SUMIFS(СВЦЭМ!$F$34:$F$777,СВЦЭМ!$A$34:$A$777,$A217,СВЦЭМ!$B$34:$B$777,C$190)+'СЕТ СН'!$F$12</f>
        <v>61.156012189999998</v>
      </c>
      <c r="D217" s="37">
        <f>SUMIFS(СВЦЭМ!$F$34:$F$777,СВЦЭМ!$A$34:$A$777,$A217,СВЦЭМ!$B$34:$B$777,D$190)+'СЕТ СН'!$F$12</f>
        <v>64.485838860000001</v>
      </c>
      <c r="E217" s="37">
        <f>SUMIFS(СВЦЭМ!$F$34:$F$777,СВЦЭМ!$A$34:$A$777,$A217,СВЦЭМ!$B$34:$B$777,E$190)+'СЕТ СН'!$F$12</f>
        <v>66.370579599999999</v>
      </c>
      <c r="F217" s="37">
        <f>SUMIFS(СВЦЭМ!$F$34:$F$777,СВЦЭМ!$A$34:$A$777,$A217,СВЦЭМ!$B$34:$B$777,F$190)+'СЕТ СН'!$F$12</f>
        <v>65.551392910000004</v>
      </c>
      <c r="G217" s="37">
        <f>SUMIFS(СВЦЭМ!$F$34:$F$777,СВЦЭМ!$A$34:$A$777,$A217,СВЦЭМ!$B$34:$B$777,G$190)+'СЕТ СН'!$F$12</f>
        <v>65.547671190000003</v>
      </c>
      <c r="H217" s="37">
        <f>SUMIFS(СВЦЭМ!$F$34:$F$777,СВЦЭМ!$A$34:$A$777,$A217,СВЦЭМ!$B$34:$B$777,H$190)+'СЕТ СН'!$F$12</f>
        <v>64.574844170000006</v>
      </c>
      <c r="I217" s="37">
        <f>SUMIFS(СВЦЭМ!$F$34:$F$777,СВЦЭМ!$A$34:$A$777,$A217,СВЦЭМ!$B$34:$B$777,I$190)+'СЕТ СН'!$F$12</f>
        <v>64.395899130000004</v>
      </c>
      <c r="J217" s="37">
        <f>SUMIFS(СВЦЭМ!$F$34:$F$777,СВЦЭМ!$A$34:$A$777,$A217,СВЦЭМ!$B$34:$B$777,J$190)+'СЕТ СН'!$F$12</f>
        <v>59.263338160000004</v>
      </c>
      <c r="K217" s="37">
        <f>SUMIFS(СВЦЭМ!$F$34:$F$777,СВЦЭМ!$A$34:$A$777,$A217,СВЦЭМ!$B$34:$B$777,K$190)+'СЕТ СН'!$F$12</f>
        <v>53.603611979999997</v>
      </c>
      <c r="L217" s="37">
        <f>SUMIFS(СВЦЭМ!$F$34:$F$777,СВЦЭМ!$A$34:$A$777,$A217,СВЦЭМ!$B$34:$B$777,L$190)+'СЕТ СН'!$F$12</f>
        <v>59.263077629999998</v>
      </c>
      <c r="M217" s="37">
        <f>SUMIFS(СВЦЭМ!$F$34:$F$777,СВЦЭМ!$A$34:$A$777,$A217,СВЦЭМ!$B$34:$B$777,M$190)+'СЕТ СН'!$F$12</f>
        <v>68.272388090000007</v>
      </c>
      <c r="N217" s="37">
        <f>SUMIFS(СВЦЭМ!$F$34:$F$777,СВЦЭМ!$A$34:$A$777,$A217,СВЦЭМ!$B$34:$B$777,N$190)+'СЕТ СН'!$F$12</f>
        <v>71.013861800000001</v>
      </c>
      <c r="O217" s="37">
        <f>SUMIFS(СВЦЭМ!$F$34:$F$777,СВЦЭМ!$A$34:$A$777,$A217,СВЦЭМ!$B$34:$B$777,O$190)+'СЕТ СН'!$F$12</f>
        <v>68.626438550000003</v>
      </c>
      <c r="P217" s="37">
        <f>SUMIFS(СВЦЭМ!$F$34:$F$777,СВЦЭМ!$A$34:$A$777,$A217,СВЦЭМ!$B$34:$B$777,P$190)+'СЕТ СН'!$F$12</f>
        <v>63.415854400000001</v>
      </c>
      <c r="Q217" s="37">
        <f>SUMIFS(СВЦЭМ!$F$34:$F$777,СВЦЭМ!$A$34:$A$777,$A217,СВЦЭМ!$B$34:$B$777,Q$190)+'СЕТ СН'!$F$12</f>
        <v>61.871333409999998</v>
      </c>
      <c r="R217" s="37">
        <f>SUMIFS(СВЦЭМ!$F$34:$F$777,СВЦЭМ!$A$34:$A$777,$A217,СВЦЭМ!$B$34:$B$777,R$190)+'СЕТ СН'!$F$12</f>
        <v>60.287923190000001</v>
      </c>
      <c r="S217" s="37">
        <f>SUMIFS(СВЦЭМ!$F$34:$F$777,СВЦЭМ!$A$34:$A$777,$A217,СВЦЭМ!$B$34:$B$777,S$190)+'СЕТ СН'!$F$12</f>
        <v>61.006093569999997</v>
      </c>
      <c r="T217" s="37">
        <f>SUMIFS(СВЦЭМ!$F$34:$F$777,СВЦЭМ!$A$34:$A$777,$A217,СВЦЭМ!$B$34:$B$777,T$190)+'СЕТ СН'!$F$12</f>
        <v>61.581634579999999</v>
      </c>
      <c r="U217" s="37">
        <f>SUMIFS(СВЦЭМ!$F$34:$F$777,СВЦЭМ!$A$34:$A$777,$A217,СВЦЭМ!$B$34:$B$777,U$190)+'СЕТ СН'!$F$12</f>
        <v>61.219762869999997</v>
      </c>
      <c r="V217" s="37">
        <f>SUMIFS(СВЦЭМ!$F$34:$F$777,СВЦЭМ!$A$34:$A$777,$A217,СВЦЭМ!$B$34:$B$777,V$190)+'СЕТ СН'!$F$12</f>
        <v>63.343034299999999</v>
      </c>
      <c r="W217" s="37">
        <f>SUMIFS(СВЦЭМ!$F$34:$F$777,СВЦЭМ!$A$34:$A$777,$A217,СВЦЭМ!$B$34:$B$777,W$190)+'СЕТ СН'!$F$12</f>
        <v>66.101187929999995</v>
      </c>
      <c r="X217" s="37">
        <f>SUMIFS(СВЦЭМ!$F$34:$F$777,СВЦЭМ!$A$34:$A$777,$A217,СВЦЭМ!$B$34:$B$777,X$190)+'СЕТ СН'!$F$12</f>
        <v>59.309051369999999</v>
      </c>
      <c r="Y217" s="37">
        <f>SUMIFS(СВЦЭМ!$F$34:$F$777,СВЦЭМ!$A$34:$A$777,$A217,СВЦЭМ!$B$34:$B$777,Y$190)+'СЕТ СН'!$F$12</f>
        <v>61.22065722</v>
      </c>
    </row>
    <row r="218" spans="1:25" ht="15.75" x14ac:dyDescent="0.2">
      <c r="A218" s="36">
        <f t="shared" si="5"/>
        <v>42610</v>
      </c>
      <c r="B218" s="37">
        <f>SUMIFS(СВЦЭМ!$F$34:$F$777,СВЦЭМ!$A$34:$A$777,$A218,СВЦЭМ!$B$34:$B$777,B$190)+'СЕТ СН'!$F$12</f>
        <v>68.172979889999993</v>
      </c>
      <c r="C218" s="37">
        <f>SUMIFS(СВЦЭМ!$F$34:$F$777,СВЦЭМ!$A$34:$A$777,$A218,СВЦЭМ!$B$34:$B$777,C$190)+'СЕТ СН'!$F$12</f>
        <v>76.087715169999996</v>
      </c>
      <c r="D218" s="37">
        <f>SUMIFS(СВЦЭМ!$F$34:$F$777,СВЦЭМ!$A$34:$A$777,$A218,СВЦЭМ!$B$34:$B$777,D$190)+'СЕТ СН'!$F$12</f>
        <v>79.321351379999996</v>
      </c>
      <c r="E218" s="37">
        <f>SUMIFS(СВЦЭМ!$F$34:$F$777,СВЦЭМ!$A$34:$A$777,$A218,СВЦЭМ!$B$34:$B$777,E$190)+'СЕТ СН'!$F$12</f>
        <v>79.984344550000003</v>
      </c>
      <c r="F218" s="37">
        <f>SUMIFS(СВЦЭМ!$F$34:$F$777,СВЦЭМ!$A$34:$A$777,$A218,СВЦЭМ!$B$34:$B$777,F$190)+'СЕТ СН'!$F$12</f>
        <v>80.576993520000002</v>
      </c>
      <c r="G218" s="37">
        <f>SUMIFS(СВЦЭМ!$F$34:$F$777,СВЦЭМ!$A$34:$A$777,$A218,СВЦЭМ!$B$34:$B$777,G$190)+'СЕТ СН'!$F$12</f>
        <v>80.248587430000001</v>
      </c>
      <c r="H218" s="37">
        <f>SUMIFS(СВЦЭМ!$F$34:$F$777,СВЦЭМ!$A$34:$A$777,$A218,СВЦЭМ!$B$34:$B$777,H$190)+'СЕТ СН'!$F$12</f>
        <v>78.642660759999998</v>
      </c>
      <c r="I218" s="37">
        <f>SUMIFS(СВЦЭМ!$F$34:$F$777,СВЦЭМ!$A$34:$A$777,$A218,СВЦЭМ!$B$34:$B$777,I$190)+'СЕТ СН'!$F$12</f>
        <v>74.690634459999998</v>
      </c>
      <c r="J218" s="37">
        <f>SUMIFS(СВЦЭМ!$F$34:$F$777,СВЦЭМ!$A$34:$A$777,$A218,СВЦЭМ!$B$34:$B$777,J$190)+'СЕТ СН'!$F$12</f>
        <v>65.899727839999997</v>
      </c>
      <c r="K218" s="37">
        <f>SUMIFS(СВЦЭМ!$F$34:$F$777,СВЦЭМ!$A$34:$A$777,$A218,СВЦЭМ!$B$34:$B$777,K$190)+'СЕТ СН'!$F$12</f>
        <v>59.988266119999999</v>
      </c>
      <c r="L218" s="37">
        <f>SUMIFS(СВЦЭМ!$F$34:$F$777,СВЦЭМ!$A$34:$A$777,$A218,СВЦЭМ!$B$34:$B$777,L$190)+'СЕТ СН'!$F$12</f>
        <v>57.481696399999997</v>
      </c>
      <c r="M218" s="37">
        <f>SUMIFS(СВЦЭМ!$F$34:$F$777,СВЦЭМ!$A$34:$A$777,$A218,СВЦЭМ!$B$34:$B$777,M$190)+'СЕТ СН'!$F$12</f>
        <v>56.819564499999998</v>
      </c>
      <c r="N218" s="37">
        <f>SUMIFS(СВЦЭМ!$F$34:$F$777,СВЦЭМ!$A$34:$A$777,$A218,СВЦЭМ!$B$34:$B$777,N$190)+'СЕТ СН'!$F$12</f>
        <v>57.920997120000003</v>
      </c>
      <c r="O218" s="37">
        <f>SUMIFS(СВЦЭМ!$F$34:$F$777,СВЦЭМ!$A$34:$A$777,$A218,СВЦЭМ!$B$34:$B$777,O$190)+'СЕТ СН'!$F$12</f>
        <v>57.23886581</v>
      </c>
      <c r="P218" s="37">
        <f>SUMIFS(СВЦЭМ!$F$34:$F$777,СВЦЭМ!$A$34:$A$777,$A218,СВЦЭМ!$B$34:$B$777,P$190)+'СЕТ СН'!$F$12</f>
        <v>62.205566320000003</v>
      </c>
      <c r="Q218" s="37">
        <f>SUMIFS(СВЦЭМ!$F$34:$F$777,СВЦЭМ!$A$34:$A$777,$A218,СВЦЭМ!$B$34:$B$777,Q$190)+'СЕТ СН'!$F$12</f>
        <v>61.440058200000003</v>
      </c>
      <c r="R218" s="37">
        <f>SUMIFS(СВЦЭМ!$F$34:$F$777,СВЦЭМ!$A$34:$A$777,$A218,СВЦЭМ!$B$34:$B$777,R$190)+'СЕТ СН'!$F$12</f>
        <v>61.27120111</v>
      </c>
      <c r="S218" s="37">
        <f>SUMIFS(СВЦЭМ!$F$34:$F$777,СВЦЭМ!$A$34:$A$777,$A218,СВЦЭМ!$B$34:$B$777,S$190)+'СЕТ СН'!$F$12</f>
        <v>61.798136239999998</v>
      </c>
      <c r="T218" s="37">
        <f>SUMIFS(СВЦЭМ!$F$34:$F$777,СВЦЭМ!$A$34:$A$777,$A218,СВЦЭМ!$B$34:$B$777,T$190)+'СЕТ СН'!$F$12</f>
        <v>62.604149</v>
      </c>
      <c r="U218" s="37">
        <f>SUMIFS(СВЦЭМ!$F$34:$F$777,СВЦЭМ!$A$34:$A$777,$A218,СВЦЭМ!$B$34:$B$777,U$190)+'СЕТ СН'!$F$12</f>
        <v>59.322902290000002</v>
      </c>
      <c r="V218" s="37">
        <f>SUMIFS(СВЦЭМ!$F$34:$F$777,СВЦЭМ!$A$34:$A$777,$A218,СВЦЭМ!$B$34:$B$777,V$190)+'СЕТ СН'!$F$12</f>
        <v>56.412372410000003</v>
      </c>
      <c r="W218" s="37">
        <f>SUMIFS(СВЦЭМ!$F$34:$F$777,СВЦЭМ!$A$34:$A$777,$A218,СВЦЭМ!$B$34:$B$777,W$190)+'СЕТ СН'!$F$12</f>
        <v>68.323610680000002</v>
      </c>
      <c r="X218" s="37">
        <f>SUMIFS(СВЦЭМ!$F$34:$F$777,СВЦЭМ!$A$34:$A$777,$A218,СВЦЭМ!$B$34:$B$777,X$190)+'СЕТ СН'!$F$12</f>
        <v>59.051534529999998</v>
      </c>
      <c r="Y218" s="37">
        <f>SUMIFS(СВЦЭМ!$F$34:$F$777,СВЦЭМ!$A$34:$A$777,$A218,СВЦЭМ!$B$34:$B$777,Y$190)+'СЕТ СН'!$F$12</f>
        <v>60.491144570000003</v>
      </c>
    </row>
    <row r="219" spans="1:25" ht="15.75" x14ac:dyDescent="0.2">
      <c r="A219" s="36">
        <f t="shared" si="5"/>
        <v>42611</v>
      </c>
      <c r="B219" s="37">
        <f>SUMIFS(СВЦЭМ!$F$34:$F$777,СВЦЭМ!$A$34:$A$777,$A219,СВЦЭМ!$B$34:$B$777,B$190)+'СЕТ СН'!$F$12</f>
        <v>70.125204650000001</v>
      </c>
      <c r="C219" s="37">
        <f>SUMIFS(СВЦЭМ!$F$34:$F$777,СВЦЭМ!$A$34:$A$777,$A219,СВЦЭМ!$B$34:$B$777,C$190)+'СЕТ СН'!$F$12</f>
        <v>76.841169460000003</v>
      </c>
      <c r="D219" s="37">
        <f>SUMIFS(СВЦЭМ!$F$34:$F$777,СВЦЭМ!$A$34:$A$777,$A219,СВЦЭМ!$B$34:$B$777,D$190)+'СЕТ СН'!$F$12</f>
        <v>79.119728120000005</v>
      </c>
      <c r="E219" s="37">
        <f>SUMIFS(СВЦЭМ!$F$34:$F$777,СВЦЭМ!$A$34:$A$777,$A219,СВЦЭМ!$B$34:$B$777,E$190)+'СЕТ СН'!$F$12</f>
        <v>79.988755319999996</v>
      </c>
      <c r="F219" s="37">
        <f>SUMIFS(СВЦЭМ!$F$34:$F$777,СВЦЭМ!$A$34:$A$777,$A219,СВЦЭМ!$B$34:$B$777,F$190)+'СЕТ СН'!$F$12</f>
        <v>80.918341839999997</v>
      </c>
      <c r="G219" s="37">
        <f>SUMIFS(СВЦЭМ!$F$34:$F$777,СВЦЭМ!$A$34:$A$777,$A219,СВЦЭМ!$B$34:$B$777,G$190)+'СЕТ СН'!$F$12</f>
        <v>80.295322209999995</v>
      </c>
      <c r="H219" s="37">
        <f>SUMIFS(СВЦЭМ!$F$34:$F$777,СВЦЭМ!$A$34:$A$777,$A219,СВЦЭМ!$B$34:$B$777,H$190)+'СЕТ СН'!$F$12</f>
        <v>78.356168859999997</v>
      </c>
      <c r="I219" s="37">
        <f>SUMIFS(СВЦЭМ!$F$34:$F$777,СВЦЭМ!$A$34:$A$777,$A219,СВЦЭМ!$B$34:$B$777,I$190)+'СЕТ СН'!$F$12</f>
        <v>70.26537089</v>
      </c>
      <c r="J219" s="37">
        <f>SUMIFS(СВЦЭМ!$F$34:$F$777,СВЦЭМ!$A$34:$A$777,$A219,СВЦЭМ!$B$34:$B$777,J$190)+'СЕТ СН'!$F$12</f>
        <v>69.927219410000006</v>
      </c>
      <c r="K219" s="37">
        <f>SUMIFS(СВЦЭМ!$F$34:$F$777,СВЦЭМ!$A$34:$A$777,$A219,СВЦЭМ!$B$34:$B$777,K$190)+'СЕТ СН'!$F$12</f>
        <v>69.458977000000004</v>
      </c>
      <c r="L219" s="37">
        <f>SUMIFS(СВЦЭМ!$F$34:$F$777,СВЦЭМ!$A$34:$A$777,$A219,СВЦЭМ!$B$34:$B$777,L$190)+'СЕТ СН'!$F$12</f>
        <v>68.016359019999996</v>
      </c>
      <c r="M219" s="37">
        <f>SUMIFS(СВЦЭМ!$F$34:$F$777,СВЦЭМ!$A$34:$A$777,$A219,СВЦЭМ!$B$34:$B$777,M$190)+'СЕТ СН'!$F$12</f>
        <v>69.261003450000004</v>
      </c>
      <c r="N219" s="37">
        <f>SUMIFS(СВЦЭМ!$F$34:$F$777,СВЦЭМ!$A$34:$A$777,$A219,СВЦЭМ!$B$34:$B$777,N$190)+'СЕТ СН'!$F$12</f>
        <v>68.666360440000005</v>
      </c>
      <c r="O219" s="37">
        <f>SUMIFS(СВЦЭМ!$F$34:$F$777,СВЦЭМ!$A$34:$A$777,$A219,СВЦЭМ!$B$34:$B$777,O$190)+'СЕТ СН'!$F$12</f>
        <v>69.588734360000004</v>
      </c>
      <c r="P219" s="37">
        <f>SUMIFS(СВЦЭМ!$F$34:$F$777,СВЦЭМ!$A$34:$A$777,$A219,СВЦЭМ!$B$34:$B$777,P$190)+'СЕТ СН'!$F$12</f>
        <v>69.10855875</v>
      </c>
      <c r="Q219" s="37">
        <f>SUMIFS(СВЦЭМ!$F$34:$F$777,СВЦЭМ!$A$34:$A$777,$A219,СВЦЭМ!$B$34:$B$777,Q$190)+'СЕТ СН'!$F$12</f>
        <v>68.227266360000002</v>
      </c>
      <c r="R219" s="37">
        <f>SUMIFS(СВЦЭМ!$F$34:$F$777,СВЦЭМ!$A$34:$A$777,$A219,СВЦЭМ!$B$34:$B$777,R$190)+'СЕТ СН'!$F$12</f>
        <v>67.843787250000005</v>
      </c>
      <c r="S219" s="37">
        <f>SUMIFS(СВЦЭМ!$F$34:$F$777,СВЦЭМ!$A$34:$A$777,$A219,СВЦЭМ!$B$34:$B$777,S$190)+'СЕТ СН'!$F$12</f>
        <v>67.806035589999993</v>
      </c>
      <c r="T219" s="37">
        <f>SUMIFS(СВЦЭМ!$F$34:$F$777,СВЦЭМ!$A$34:$A$777,$A219,СВЦЭМ!$B$34:$B$777,T$190)+'СЕТ СН'!$F$12</f>
        <v>67.876552369999999</v>
      </c>
      <c r="U219" s="37">
        <f>SUMIFS(СВЦЭМ!$F$34:$F$777,СВЦЭМ!$A$34:$A$777,$A219,СВЦЭМ!$B$34:$B$777,U$190)+'СЕТ СН'!$F$12</f>
        <v>65.413959230000003</v>
      </c>
      <c r="V219" s="37">
        <f>SUMIFS(СВЦЭМ!$F$34:$F$777,СВЦЭМ!$A$34:$A$777,$A219,СВЦЭМ!$B$34:$B$777,V$190)+'СЕТ СН'!$F$12</f>
        <v>67.70385374</v>
      </c>
      <c r="W219" s="37">
        <f>SUMIFS(СВЦЭМ!$F$34:$F$777,СВЦЭМ!$A$34:$A$777,$A219,СВЦЭМ!$B$34:$B$777,W$190)+'СЕТ СН'!$F$12</f>
        <v>66.839132370000002</v>
      </c>
      <c r="X219" s="37">
        <f>SUMIFS(СВЦЭМ!$F$34:$F$777,СВЦЭМ!$A$34:$A$777,$A219,СВЦЭМ!$B$34:$B$777,X$190)+'СЕТ СН'!$F$12</f>
        <v>63.997474400000002</v>
      </c>
      <c r="Y219" s="37">
        <f>SUMIFS(СВЦЭМ!$F$34:$F$777,СВЦЭМ!$A$34:$A$777,$A219,СВЦЭМ!$B$34:$B$777,Y$190)+'СЕТ СН'!$F$12</f>
        <v>61.775965130000003</v>
      </c>
    </row>
    <row r="220" spans="1:25" ht="15.75" x14ac:dyDescent="0.2">
      <c r="A220" s="36">
        <f t="shared" si="5"/>
        <v>42612</v>
      </c>
      <c r="B220" s="37">
        <f>SUMIFS(СВЦЭМ!$F$34:$F$777,СВЦЭМ!$A$34:$A$777,$A220,СВЦЭМ!$B$34:$B$777,B$190)+'СЕТ СН'!$F$12</f>
        <v>68.461138840000004</v>
      </c>
      <c r="C220" s="37">
        <f>SUMIFS(СВЦЭМ!$F$34:$F$777,СВЦЭМ!$A$34:$A$777,$A220,СВЦЭМ!$B$34:$B$777,C$190)+'СЕТ СН'!$F$12</f>
        <v>75.425092520000007</v>
      </c>
      <c r="D220" s="37">
        <f>SUMIFS(СВЦЭМ!$F$34:$F$777,СВЦЭМ!$A$34:$A$777,$A220,СВЦЭМ!$B$34:$B$777,D$190)+'СЕТ СН'!$F$12</f>
        <v>78.489100070000006</v>
      </c>
      <c r="E220" s="37">
        <f>SUMIFS(СВЦЭМ!$F$34:$F$777,СВЦЭМ!$A$34:$A$777,$A220,СВЦЭМ!$B$34:$B$777,E$190)+'СЕТ СН'!$F$12</f>
        <v>78.631780689999999</v>
      </c>
      <c r="F220" s="37">
        <f>SUMIFS(СВЦЭМ!$F$34:$F$777,СВЦЭМ!$A$34:$A$777,$A220,СВЦЭМ!$B$34:$B$777,F$190)+'СЕТ СН'!$F$12</f>
        <v>79.329528999999994</v>
      </c>
      <c r="G220" s="37">
        <f>SUMIFS(СВЦЭМ!$F$34:$F$777,СВЦЭМ!$A$34:$A$777,$A220,СВЦЭМ!$B$34:$B$777,G$190)+'СЕТ СН'!$F$12</f>
        <v>77.539023689999993</v>
      </c>
      <c r="H220" s="37">
        <f>SUMIFS(СВЦЭМ!$F$34:$F$777,СВЦЭМ!$A$34:$A$777,$A220,СВЦЭМ!$B$34:$B$777,H$190)+'СЕТ СН'!$F$12</f>
        <v>74.15092516</v>
      </c>
      <c r="I220" s="37">
        <f>SUMIFS(СВЦЭМ!$F$34:$F$777,СВЦЭМ!$A$34:$A$777,$A220,СВЦЭМ!$B$34:$B$777,I$190)+'СЕТ СН'!$F$12</f>
        <v>69.302746769999999</v>
      </c>
      <c r="J220" s="37">
        <f>SUMIFS(СВЦЭМ!$F$34:$F$777,СВЦЭМ!$A$34:$A$777,$A220,СВЦЭМ!$B$34:$B$777,J$190)+'СЕТ СН'!$F$12</f>
        <v>71.236580169999996</v>
      </c>
      <c r="K220" s="37">
        <f>SUMIFS(СВЦЭМ!$F$34:$F$777,СВЦЭМ!$A$34:$A$777,$A220,СВЦЭМ!$B$34:$B$777,K$190)+'СЕТ СН'!$F$12</f>
        <v>70.986325089999994</v>
      </c>
      <c r="L220" s="37">
        <f>SUMIFS(СВЦЭМ!$F$34:$F$777,СВЦЭМ!$A$34:$A$777,$A220,СВЦЭМ!$B$34:$B$777,L$190)+'СЕТ СН'!$F$12</f>
        <v>70.571434550000006</v>
      </c>
      <c r="M220" s="37">
        <f>SUMIFS(СВЦЭМ!$F$34:$F$777,СВЦЭМ!$A$34:$A$777,$A220,СВЦЭМ!$B$34:$B$777,M$190)+'СЕТ СН'!$F$12</f>
        <v>69.234758529999993</v>
      </c>
      <c r="N220" s="37">
        <f>SUMIFS(СВЦЭМ!$F$34:$F$777,СВЦЭМ!$A$34:$A$777,$A220,СВЦЭМ!$B$34:$B$777,N$190)+'СЕТ СН'!$F$12</f>
        <v>68.659572060000002</v>
      </c>
      <c r="O220" s="37">
        <f>SUMIFS(СВЦЭМ!$F$34:$F$777,СВЦЭМ!$A$34:$A$777,$A220,СВЦЭМ!$B$34:$B$777,O$190)+'СЕТ СН'!$F$12</f>
        <v>69.291619209999993</v>
      </c>
      <c r="P220" s="37">
        <f>SUMIFS(СВЦЭМ!$F$34:$F$777,СВЦЭМ!$A$34:$A$777,$A220,СВЦЭМ!$B$34:$B$777,P$190)+'СЕТ СН'!$F$12</f>
        <v>68.361115569999996</v>
      </c>
      <c r="Q220" s="37">
        <f>SUMIFS(СВЦЭМ!$F$34:$F$777,СВЦЭМ!$A$34:$A$777,$A220,СВЦЭМ!$B$34:$B$777,Q$190)+'СЕТ СН'!$F$12</f>
        <v>68.073518100000001</v>
      </c>
      <c r="R220" s="37">
        <f>SUMIFS(СВЦЭМ!$F$34:$F$777,СВЦЭМ!$A$34:$A$777,$A220,СВЦЭМ!$B$34:$B$777,R$190)+'СЕТ СН'!$F$12</f>
        <v>68.584399520000005</v>
      </c>
      <c r="S220" s="37">
        <f>SUMIFS(СВЦЭМ!$F$34:$F$777,СВЦЭМ!$A$34:$A$777,$A220,СВЦЭМ!$B$34:$B$777,S$190)+'СЕТ СН'!$F$12</f>
        <v>68.43928459</v>
      </c>
      <c r="T220" s="37">
        <f>SUMIFS(СВЦЭМ!$F$34:$F$777,СВЦЭМ!$A$34:$A$777,$A220,СВЦЭМ!$B$34:$B$777,T$190)+'СЕТ СН'!$F$12</f>
        <v>67.784453189999994</v>
      </c>
      <c r="U220" s="37">
        <f>SUMIFS(СВЦЭМ!$F$34:$F$777,СВЦЭМ!$A$34:$A$777,$A220,СВЦЭМ!$B$34:$B$777,U$190)+'СЕТ СН'!$F$12</f>
        <v>67.427431720000001</v>
      </c>
      <c r="V220" s="37">
        <f>SUMIFS(СВЦЭМ!$F$34:$F$777,СВЦЭМ!$A$34:$A$777,$A220,СВЦЭМ!$B$34:$B$777,V$190)+'СЕТ СН'!$F$12</f>
        <v>68.503287029999996</v>
      </c>
      <c r="W220" s="37">
        <f>SUMIFS(СВЦЭМ!$F$34:$F$777,СВЦЭМ!$A$34:$A$777,$A220,СВЦЭМ!$B$34:$B$777,W$190)+'СЕТ СН'!$F$12</f>
        <v>67.704753659999994</v>
      </c>
      <c r="X220" s="37">
        <f>SUMIFS(СВЦЭМ!$F$34:$F$777,СВЦЭМ!$A$34:$A$777,$A220,СВЦЭМ!$B$34:$B$777,X$190)+'СЕТ СН'!$F$12</f>
        <v>64.900204599999995</v>
      </c>
      <c r="Y220" s="37">
        <f>SUMIFS(СВЦЭМ!$F$34:$F$777,СВЦЭМ!$A$34:$A$777,$A220,СВЦЭМ!$B$34:$B$777,Y$190)+'СЕТ СН'!$F$12</f>
        <v>62.512773410000001</v>
      </c>
    </row>
    <row r="221" spans="1:25" ht="15.75" x14ac:dyDescent="0.2">
      <c r="A221" s="36">
        <f t="shared" si="5"/>
        <v>42613</v>
      </c>
      <c r="B221" s="37">
        <f>SUMIFS(СВЦЭМ!$F$34:$F$777,СВЦЭМ!$A$34:$A$777,$A221,СВЦЭМ!$B$34:$B$777,B$190)+'СЕТ СН'!$F$12</f>
        <v>68.304181940000007</v>
      </c>
      <c r="C221" s="37">
        <f>SUMIFS(СВЦЭМ!$F$34:$F$777,СВЦЭМ!$A$34:$A$777,$A221,СВЦЭМ!$B$34:$B$777,C$190)+'СЕТ СН'!$F$12</f>
        <v>75.868450080000002</v>
      </c>
      <c r="D221" s="37">
        <f>SUMIFS(СВЦЭМ!$F$34:$F$777,СВЦЭМ!$A$34:$A$777,$A221,СВЦЭМ!$B$34:$B$777,D$190)+'СЕТ СН'!$F$12</f>
        <v>78.127192660000006</v>
      </c>
      <c r="E221" s="37">
        <f>SUMIFS(СВЦЭМ!$F$34:$F$777,СВЦЭМ!$A$34:$A$777,$A221,СВЦЭМ!$B$34:$B$777,E$190)+'СЕТ СН'!$F$12</f>
        <v>77.891235780000002</v>
      </c>
      <c r="F221" s="37">
        <f>SUMIFS(СВЦЭМ!$F$34:$F$777,СВЦЭМ!$A$34:$A$777,$A221,СВЦЭМ!$B$34:$B$777,F$190)+'СЕТ СН'!$F$12</f>
        <v>78.0859478</v>
      </c>
      <c r="G221" s="37">
        <f>SUMIFS(СВЦЭМ!$F$34:$F$777,СВЦЭМ!$A$34:$A$777,$A221,СВЦЭМ!$B$34:$B$777,G$190)+'СЕТ СН'!$F$12</f>
        <v>77.506761170000004</v>
      </c>
      <c r="H221" s="37">
        <f>SUMIFS(СВЦЭМ!$F$34:$F$777,СВЦЭМ!$A$34:$A$777,$A221,СВЦЭМ!$B$34:$B$777,H$190)+'СЕТ СН'!$F$12</f>
        <v>74.623405270000006</v>
      </c>
      <c r="I221" s="37">
        <f>SUMIFS(СВЦЭМ!$F$34:$F$777,СВЦЭМ!$A$34:$A$777,$A221,СВЦЭМ!$B$34:$B$777,I$190)+'СЕТ СН'!$F$12</f>
        <v>70.238306750000007</v>
      </c>
      <c r="J221" s="37">
        <f>SUMIFS(СВЦЭМ!$F$34:$F$777,СВЦЭМ!$A$34:$A$777,$A221,СВЦЭМ!$B$34:$B$777,J$190)+'СЕТ СН'!$F$12</f>
        <v>71.247088520000005</v>
      </c>
      <c r="K221" s="37">
        <f>SUMIFS(СВЦЭМ!$F$34:$F$777,СВЦЭМ!$A$34:$A$777,$A221,СВЦЭМ!$B$34:$B$777,K$190)+'СЕТ СН'!$F$12</f>
        <v>70.530398450000007</v>
      </c>
      <c r="L221" s="37">
        <f>SUMIFS(СВЦЭМ!$F$34:$F$777,СВЦЭМ!$A$34:$A$777,$A221,СВЦЭМ!$B$34:$B$777,L$190)+'СЕТ СН'!$F$12</f>
        <v>68.812637129999999</v>
      </c>
      <c r="M221" s="37">
        <f>SUMIFS(СВЦЭМ!$F$34:$F$777,СВЦЭМ!$A$34:$A$777,$A221,СВЦЭМ!$B$34:$B$777,M$190)+'СЕТ СН'!$F$12</f>
        <v>67.478376560000001</v>
      </c>
      <c r="N221" s="37">
        <f>SUMIFS(СВЦЭМ!$F$34:$F$777,СВЦЭМ!$A$34:$A$777,$A221,СВЦЭМ!$B$34:$B$777,N$190)+'СЕТ СН'!$F$12</f>
        <v>66.300118310000002</v>
      </c>
      <c r="O221" s="37">
        <f>SUMIFS(СВЦЭМ!$F$34:$F$777,СВЦЭМ!$A$34:$A$777,$A221,СВЦЭМ!$B$34:$B$777,O$190)+'СЕТ СН'!$F$12</f>
        <v>66.405601250000004</v>
      </c>
      <c r="P221" s="37">
        <f>SUMIFS(СВЦЭМ!$F$34:$F$777,СВЦЭМ!$A$34:$A$777,$A221,СВЦЭМ!$B$34:$B$777,P$190)+'СЕТ СН'!$F$12</f>
        <v>65.853994420000006</v>
      </c>
      <c r="Q221" s="37">
        <f>SUMIFS(СВЦЭМ!$F$34:$F$777,СВЦЭМ!$A$34:$A$777,$A221,СВЦЭМ!$B$34:$B$777,Q$190)+'СЕТ СН'!$F$12</f>
        <v>65.384593449999997</v>
      </c>
      <c r="R221" s="37">
        <f>SUMIFS(СВЦЭМ!$F$34:$F$777,СВЦЭМ!$A$34:$A$777,$A221,СВЦЭМ!$B$34:$B$777,R$190)+'СЕТ СН'!$F$12</f>
        <v>65.221402909999995</v>
      </c>
      <c r="S221" s="37">
        <f>SUMIFS(СВЦЭМ!$F$34:$F$777,СВЦЭМ!$A$34:$A$777,$A221,СВЦЭМ!$B$34:$B$777,S$190)+'СЕТ СН'!$F$12</f>
        <v>65.05399697</v>
      </c>
      <c r="T221" s="37">
        <f>SUMIFS(СВЦЭМ!$F$34:$F$777,СВЦЭМ!$A$34:$A$777,$A221,СВЦЭМ!$B$34:$B$777,T$190)+'СЕТ СН'!$F$12</f>
        <v>65.068932169999997</v>
      </c>
      <c r="U221" s="37">
        <f>SUMIFS(СВЦЭМ!$F$34:$F$777,СВЦЭМ!$A$34:$A$777,$A221,СВЦЭМ!$B$34:$B$777,U$190)+'СЕТ СН'!$F$12</f>
        <v>65.369356800000006</v>
      </c>
      <c r="V221" s="37">
        <f>SUMIFS(СВЦЭМ!$F$34:$F$777,СВЦЭМ!$A$34:$A$777,$A221,СВЦЭМ!$B$34:$B$777,V$190)+'СЕТ СН'!$F$12</f>
        <v>66.439301450000002</v>
      </c>
      <c r="W221" s="37">
        <f>SUMIFS(СВЦЭМ!$F$34:$F$777,СВЦЭМ!$A$34:$A$777,$A221,СВЦЭМ!$B$34:$B$777,W$190)+'СЕТ СН'!$F$12</f>
        <v>65.76423982</v>
      </c>
      <c r="X221" s="37">
        <f>SUMIFS(СВЦЭМ!$F$34:$F$777,СВЦЭМ!$A$34:$A$777,$A221,СВЦЭМ!$B$34:$B$777,X$190)+'СЕТ СН'!$F$12</f>
        <v>63.334456629999998</v>
      </c>
      <c r="Y221" s="37">
        <f>SUMIFS(СВЦЭМ!$F$34:$F$777,СВЦЭМ!$A$34:$A$777,$A221,СВЦЭМ!$B$34:$B$777,Y$190)+'СЕТ СН'!$F$12</f>
        <v>62.118667639999998</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87" t="s">
        <v>7</v>
      </c>
      <c r="B223" s="81" t="s">
        <v>130</v>
      </c>
      <c r="C223" s="82"/>
      <c r="D223" s="82"/>
      <c r="E223" s="82"/>
      <c r="F223" s="82"/>
      <c r="G223" s="82"/>
      <c r="H223" s="82"/>
      <c r="I223" s="82"/>
      <c r="J223" s="82"/>
      <c r="K223" s="82"/>
      <c r="L223" s="82"/>
      <c r="M223" s="82"/>
      <c r="N223" s="82"/>
      <c r="O223" s="82"/>
      <c r="P223" s="82"/>
      <c r="Q223" s="82"/>
      <c r="R223" s="82"/>
      <c r="S223" s="82"/>
      <c r="T223" s="82"/>
      <c r="U223" s="82"/>
      <c r="V223" s="82"/>
      <c r="W223" s="82"/>
      <c r="X223" s="82"/>
      <c r="Y223" s="83"/>
    </row>
    <row r="224" spans="1:25" ht="12.75" customHeight="1" x14ac:dyDescent="0.2">
      <c r="A224" s="88"/>
      <c r="B224" s="84"/>
      <c r="C224" s="85"/>
      <c r="D224" s="85"/>
      <c r="E224" s="85"/>
      <c r="F224" s="85"/>
      <c r="G224" s="85"/>
      <c r="H224" s="85"/>
      <c r="I224" s="85"/>
      <c r="J224" s="85"/>
      <c r="K224" s="85"/>
      <c r="L224" s="85"/>
      <c r="M224" s="85"/>
      <c r="N224" s="85"/>
      <c r="O224" s="85"/>
      <c r="P224" s="85"/>
      <c r="Q224" s="85"/>
      <c r="R224" s="85"/>
      <c r="S224" s="85"/>
      <c r="T224" s="85"/>
      <c r="U224" s="85"/>
      <c r="V224" s="85"/>
      <c r="W224" s="85"/>
      <c r="X224" s="85"/>
      <c r="Y224" s="86"/>
    </row>
    <row r="225" spans="1:27" s="47" customFormat="1" ht="12.75" customHeight="1" x14ac:dyDescent="0.2">
      <c r="A225" s="8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01.08.2016</v>
      </c>
      <c r="B226" s="37">
        <f>SUMIFS(СВЦЭМ!$G$34:$G$777,СВЦЭМ!$A$34:$A$777,$A226,СВЦЭМ!$B$34:$B$777,B$225)+'СЕТ СН'!$F$12</f>
        <v>162.43205563999999</v>
      </c>
      <c r="C226" s="37">
        <f>SUMIFS(СВЦЭМ!$G$34:$G$777,СВЦЭМ!$A$34:$A$777,$A226,СВЦЭМ!$B$34:$B$777,C$225)+'СЕТ СН'!$F$12</f>
        <v>177.9582024</v>
      </c>
      <c r="D226" s="37">
        <f>SUMIFS(СВЦЭМ!$G$34:$G$777,СВЦЭМ!$A$34:$A$777,$A226,СВЦЭМ!$B$34:$B$777,D$225)+'СЕТ СН'!$F$12</f>
        <v>189.65350697</v>
      </c>
      <c r="E226" s="37">
        <f>SUMIFS(СВЦЭМ!$G$34:$G$777,СВЦЭМ!$A$34:$A$777,$A226,СВЦЭМ!$B$34:$B$777,E$225)+'СЕТ СН'!$F$12</f>
        <v>193.89309213999999</v>
      </c>
      <c r="F226" s="37">
        <f>SUMIFS(СВЦЭМ!$G$34:$G$777,СВЦЭМ!$A$34:$A$777,$A226,СВЦЭМ!$B$34:$B$777,F$225)+'СЕТ СН'!$F$12</f>
        <v>195.37445865000001</v>
      </c>
      <c r="G226" s="37">
        <f>SUMIFS(СВЦЭМ!$G$34:$G$777,СВЦЭМ!$A$34:$A$777,$A226,СВЦЭМ!$B$34:$B$777,G$225)+'СЕТ СН'!$F$12</f>
        <v>192.71094171999999</v>
      </c>
      <c r="H226" s="37">
        <f>SUMIFS(СВЦЭМ!$G$34:$G$777,СВЦЭМ!$A$34:$A$777,$A226,СВЦЭМ!$B$34:$B$777,H$225)+'СЕТ СН'!$F$12</f>
        <v>180.69299817999999</v>
      </c>
      <c r="I226" s="37">
        <f>SUMIFS(СВЦЭМ!$G$34:$G$777,СВЦЭМ!$A$34:$A$777,$A226,СВЦЭМ!$B$34:$B$777,I$225)+'СЕТ СН'!$F$12</f>
        <v>172.18598645</v>
      </c>
      <c r="J226" s="37">
        <f>SUMIFS(СВЦЭМ!$G$34:$G$777,СВЦЭМ!$A$34:$A$777,$A226,СВЦЭМ!$B$34:$B$777,J$225)+'СЕТ СН'!$F$12</f>
        <v>179.67892466000001</v>
      </c>
      <c r="K226" s="37">
        <f>SUMIFS(СВЦЭМ!$G$34:$G$777,СВЦЭМ!$A$34:$A$777,$A226,СВЦЭМ!$B$34:$B$777,K$225)+'СЕТ СН'!$F$12</f>
        <v>179.60730470999999</v>
      </c>
      <c r="L226" s="37">
        <f>SUMIFS(СВЦЭМ!$G$34:$G$777,СВЦЭМ!$A$34:$A$777,$A226,СВЦЭМ!$B$34:$B$777,L$225)+'СЕТ СН'!$F$12</f>
        <v>174.69564929000001</v>
      </c>
      <c r="M226" s="37">
        <f>SUMIFS(СВЦЭМ!$G$34:$G$777,СВЦЭМ!$A$34:$A$777,$A226,СВЦЭМ!$B$34:$B$777,M$225)+'СЕТ СН'!$F$12</f>
        <v>169.28304717</v>
      </c>
      <c r="N226" s="37">
        <f>SUMIFS(СВЦЭМ!$G$34:$G$777,СВЦЭМ!$A$34:$A$777,$A226,СВЦЭМ!$B$34:$B$777,N$225)+'СЕТ СН'!$F$12</f>
        <v>169.87715521000001</v>
      </c>
      <c r="O226" s="37">
        <f>SUMIFS(СВЦЭМ!$G$34:$G$777,СВЦЭМ!$A$34:$A$777,$A226,СВЦЭМ!$B$34:$B$777,O$225)+'СЕТ СН'!$F$12</f>
        <v>170.90743674000001</v>
      </c>
      <c r="P226" s="37">
        <f>SUMIFS(СВЦЭМ!$G$34:$G$777,СВЦЭМ!$A$34:$A$777,$A226,СВЦЭМ!$B$34:$B$777,P$225)+'СЕТ СН'!$F$12</f>
        <v>170.81753333</v>
      </c>
      <c r="Q226" s="37">
        <f>SUMIFS(СВЦЭМ!$G$34:$G$777,СВЦЭМ!$A$34:$A$777,$A226,СВЦЭМ!$B$34:$B$777,Q$225)+'СЕТ СН'!$F$12</f>
        <v>170.22160432999999</v>
      </c>
      <c r="R226" s="37">
        <f>SUMIFS(СВЦЭМ!$G$34:$G$777,СВЦЭМ!$A$34:$A$777,$A226,СВЦЭМ!$B$34:$B$777,R$225)+'СЕТ СН'!$F$12</f>
        <v>169.98594657999999</v>
      </c>
      <c r="S226" s="37">
        <f>SUMIFS(СВЦЭМ!$G$34:$G$777,СВЦЭМ!$A$34:$A$777,$A226,СВЦЭМ!$B$34:$B$777,S$225)+'СЕТ СН'!$F$12</f>
        <v>169.03848687999999</v>
      </c>
      <c r="T226" s="37">
        <f>SUMIFS(СВЦЭМ!$G$34:$G$777,СВЦЭМ!$A$34:$A$777,$A226,СВЦЭМ!$B$34:$B$777,T$225)+'СЕТ СН'!$F$12</f>
        <v>168.02304128</v>
      </c>
      <c r="U226" s="37">
        <f>SUMIFS(СВЦЭМ!$G$34:$G$777,СВЦЭМ!$A$34:$A$777,$A226,СВЦЭМ!$B$34:$B$777,U$225)+'СЕТ СН'!$F$12</f>
        <v>142.88154284000001</v>
      </c>
      <c r="V226" s="37">
        <f>SUMIFS(СВЦЭМ!$G$34:$G$777,СВЦЭМ!$A$34:$A$777,$A226,СВЦЭМ!$B$34:$B$777,V$225)+'СЕТ СН'!$F$12</f>
        <v>135.09977341000001</v>
      </c>
      <c r="W226" s="37">
        <f>SUMIFS(СВЦЭМ!$G$34:$G$777,СВЦЭМ!$A$34:$A$777,$A226,СВЦЭМ!$B$34:$B$777,W$225)+'СЕТ СН'!$F$12</f>
        <v>136.83897478</v>
      </c>
      <c r="X226" s="37">
        <f>SUMIFS(СВЦЭМ!$G$34:$G$777,СВЦЭМ!$A$34:$A$777,$A226,СВЦЭМ!$B$34:$B$777,X$225)+'СЕТ СН'!$F$12</f>
        <v>133.28176617</v>
      </c>
      <c r="Y226" s="37">
        <f>SUMIFS(СВЦЭМ!$G$34:$G$777,СВЦЭМ!$A$34:$A$777,$A226,СВЦЭМ!$B$34:$B$777,Y$225)+'СЕТ СН'!$F$12</f>
        <v>138.86147577</v>
      </c>
      <c r="AA226" s="46"/>
    </row>
    <row r="227" spans="1:27" ht="15.75" x14ac:dyDescent="0.2">
      <c r="A227" s="36">
        <f>A226+1</f>
        <v>42584</v>
      </c>
      <c r="B227" s="37">
        <f>SUMIFS(СВЦЭМ!$G$34:$G$777,СВЦЭМ!$A$34:$A$777,$A227,СВЦЭМ!$B$34:$B$777,B$225)+'СЕТ СН'!$F$12</f>
        <v>151.05740857000001</v>
      </c>
      <c r="C227" s="37">
        <f>SUMIFS(СВЦЭМ!$G$34:$G$777,СВЦЭМ!$A$34:$A$777,$A227,СВЦЭМ!$B$34:$B$777,C$225)+'СЕТ СН'!$F$12</f>
        <v>171.28223628999999</v>
      </c>
      <c r="D227" s="37">
        <f>SUMIFS(СВЦЭМ!$G$34:$G$777,СВЦЭМ!$A$34:$A$777,$A227,СВЦЭМ!$B$34:$B$777,D$225)+'СЕТ СН'!$F$12</f>
        <v>182.46659463</v>
      </c>
      <c r="E227" s="37">
        <f>SUMIFS(СВЦЭМ!$G$34:$G$777,СВЦЭМ!$A$34:$A$777,$A227,СВЦЭМ!$B$34:$B$777,E$225)+'СЕТ СН'!$F$12</f>
        <v>185.36613736999999</v>
      </c>
      <c r="F227" s="37">
        <f>SUMIFS(СВЦЭМ!$G$34:$G$777,СВЦЭМ!$A$34:$A$777,$A227,СВЦЭМ!$B$34:$B$777,F$225)+'СЕТ СН'!$F$12</f>
        <v>185.53093945000001</v>
      </c>
      <c r="G227" s="37">
        <f>SUMIFS(СВЦЭМ!$G$34:$G$777,СВЦЭМ!$A$34:$A$777,$A227,СВЦЭМ!$B$34:$B$777,G$225)+'СЕТ СН'!$F$12</f>
        <v>185.13751644999999</v>
      </c>
      <c r="H227" s="37">
        <f>SUMIFS(СВЦЭМ!$G$34:$G$777,СВЦЭМ!$A$34:$A$777,$A227,СВЦЭМ!$B$34:$B$777,H$225)+'СЕТ СН'!$F$12</f>
        <v>172.5818568</v>
      </c>
      <c r="I227" s="37">
        <f>SUMIFS(СВЦЭМ!$G$34:$G$777,СВЦЭМ!$A$34:$A$777,$A227,СВЦЭМ!$B$34:$B$777,I$225)+'СЕТ СН'!$F$12</f>
        <v>167.48321933</v>
      </c>
      <c r="J227" s="37">
        <f>SUMIFS(СВЦЭМ!$G$34:$G$777,СВЦЭМ!$A$34:$A$777,$A227,СВЦЭМ!$B$34:$B$777,J$225)+'СЕТ СН'!$F$12</f>
        <v>173.74381604999999</v>
      </c>
      <c r="K227" s="37">
        <f>SUMIFS(СВЦЭМ!$G$34:$G$777,СВЦЭМ!$A$34:$A$777,$A227,СВЦЭМ!$B$34:$B$777,K$225)+'СЕТ СН'!$F$12</f>
        <v>174.76123881999999</v>
      </c>
      <c r="L227" s="37">
        <f>SUMIFS(СВЦЭМ!$G$34:$G$777,СВЦЭМ!$A$34:$A$777,$A227,СВЦЭМ!$B$34:$B$777,L$225)+'СЕТ СН'!$F$12</f>
        <v>173.69167159</v>
      </c>
      <c r="M227" s="37">
        <f>SUMIFS(СВЦЭМ!$G$34:$G$777,СВЦЭМ!$A$34:$A$777,$A227,СВЦЭМ!$B$34:$B$777,M$225)+'СЕТ СН'!$F$12</f>
        <v>176.63571052</v>
      </c>
      <c r="N227" s="37">
        <f>SUMIFS(СВЦЭМ!$G$34:$G$777,СВЦЭМ!$A$34:$A$777,$A227,СВЦЭМ!$B$34:$B$777,N$225)+'СЕТ СН'!$F$12</f>
        <v>173.11905419000001</v>
      </c>
      <c r="O227" s="37">
        <f>SUMIFS(СВЦЭМ!$G$34:$G$777,СВЦЭМ!$A$34:$A$777,$A227,СВЦЭМ!$B$34:$B$777,O$225)+'СЕТ СН'!$F$12</f>
        <v>169.45704723</v>
      </c>
      <c r="P227" s="37">
        <f>SUMIFS(СВЦЭМ!$G$34:$G$777,СВЦЭМ!$A$34:$A$777,$A227,СВЦЭМ!$B$34:$B$777,P$225)+'СЕТ СН'!$F$12</f>
        <v>169.78427117000001</v>
      </c>
      <c r="Q227" s="37">
        <f>SUMIFS(СВЦЭМ!$G$34:$G$777,СВЦЭМ!$A$34:$A$777,$A227,СВЦЭМ!$B$34:$B$777,Q$225)+'СЕТ СН'!$F$12</f>
        <v>168.48217206000001</v>
      </c>
      <c r="R227" s="37">
        <f>SUMIFS(СВЦЭМ!$G$34:$G$777,СВЦЭМ!$A$34:$A$777,$A227,СВЦЭМ!$B$34:$B$777,R$225)+'СЕТ СН'!$F$12</f>
        <v>167.45077155999999</v>
      </c>
      <c r="S227" s="37">
        <f>SUMIFS(СВЦЭМ!$G$34:$G$777,СВЦЭМ!$A$34:$A$777,$A227,СВЦЭМ!$B$34:$B$777,S$225)+'СЕТ СН'!$F$12</f>
        <v>167.59390435</v>
      </c>
      <c r="T227" s="37">
        <f>SUMIFS(СВЦЭМ!$G$34:$G$777,СВЦЭМ!$A$34:$A$777,$A227,СВЦЭМ!$B$34:$B$777,T$225)+'СЕТ СН'!$F$12</f>
        <v>167.37475087000001</v>
      </c>
      <c r="U227" s="37">
        <f>SUMIFS(СВЦЭМ!$G$34:$G$777,СВЦЭМ!$A$34:$A$777,$A227,СВЦЭМ!$B$34:$B$777,U$225)+'СЕТ СН'!$F$12</f>
        <v>165.21803887999999</v>
      </c>
      <c r="V227" s="37">
        <f>SUMIFS(СВЦЭМ!$G$34:$G$777,СВЦЭМ!$A$34:$A$777,$A227,СВЦЭМ!$B$34:$B$777,V$225)+'СЕТ СН'!$F$12</f>
        <v>166.61626748</v>
      </c>
      <c r="W227" s="37">
        <f>SUMIFS(СВЦЭМ!$G$34:$G$777,СВЦЭМ!$A$34:$A$777,$A227,СВЦЭМ!$B$34:$B$777,W$225)+'СЕТ СН'!$F$12</f>
        <v>169.23018221000001</v>
      </c>
      <c r="X227" s="37">
        <f>SUMIFS(СВЦЭМ!$G$34:$G$777,СВЦЭМ!$A$34:$A$777,$A227,СВЦЭМ!$B$34:$B$777,X$225)+'СЕТ СН'!$F$12</f>
        <v>161.51460177000001</v>
      </c>
      <c r="Y227" s="37">
        <f>SUMIFS(СВЦЭМ!$G$34:$G$777,СВЦЭМ!$A$34:$A$777,$A227,СВЦЭМ!$B$34:$B$777,Y$225)+'СЕТ СН'!$F$12</f>
        <v>153.96882036</v>
      </c>
    </row>
    <row r="228" spans="1:27" ht="15.75" x14ac:dyDescent="0.2">
      <c r="A228" s="36">
        <f t="shared" ref="A228:A256" si="6">A227+1</f>
        <v>42585</v>
      </c>
      <c r="B228" s="37">
        <f>SUMIFS(СВЦЭМ!$G$34:$G$777,СВЦЭМ!$A$34:$A$777,$A228,СВЦЭМ!$B$34:$B$777,B$225)+'СЕТ СН'!$F$12</f>
        <v>158.32232253999999</v>
      </c>
      <c r="C228" s="37">
        <f>SUMIFS(СВЦЭМ!$G$34:$G$777,СВЦЭМ!$A$34:$A$777,$A228,СВЦЭМ!$B$34:$B$777,C$225)+'СЕТ СН'!$F$12</f>
        <v>172.38111755</v>
      </c>
      <c r="D228" s="37">
        <f>SUMIFS(СВЦЭМ!$G$34:$G$777,СВЦЭМ!$A$34:$A$777,$A228,СВЦЭМ!$B$34:$B$777,D$225)+'СЕТ СН'!$F$12</f>
        <v>185.16944522</v>
      </c>
      <c r="E228" s="37">
        <f>SUMIFS(СВЦЭМ!$G$34:$G$777,СВЦЭМ!$A$34:$A$777,$A228,СВЦЭМ!$B$34:$B$777,E$225)+'СЕТ СН'!$F$12</f>
        <v>189.96780200000001</v>
      </c>
      <c r="F228" s="37">
        <f>SUMIFS(СВЦЭМ!$G$34:$G$777,СВЦЭМ!$A$34:$A$777,$A228,СВЦЭМ!$B$34:$B$777,F$225)+'СЕТ СН'!$F$12</f>
        <v>189.81686869000001</v>
      </c>
      <c r="G228" s="37">
        <f>SUMIFS(СВЦЭМ!$G$34:$G$777,СВЦЭМ!$A$34:$A$777,$A228,СВЦЭМ!$B$34:$B$777,G$225)+'СЕТ СН'!$F$12</f>
        <v>187.77195215</v>
      </c>
      <c r="H228" s="37">
        <f>SUMIFS(СВЦЭМ!$G$34:$G$777,СВЦЭМ!$A$34:$A$777,$A228,СВЦЭМ!$B$34:$B$777,H$225)+'СЕТ СН'!$F$12</f>
        <v>175.80324966000001</v>
      </c>
      <c r="I228" s="37">
        <f>SUMIFS(СВЦЭМ!$G$34:$G$777,СВЦЭМ!$A$34:$A$777,$A228,СВЦЭМ!$B$34:$B$777,I$225)+'СЕТ СН'!$F$12</f>
        <v>163.79135762999999</v>
      </c>
      <c r="J228" s="37">
        <f>SUMIFS(СВЦЭМ!$G$34:$G$777,СВЦЭМ!$A$34:$A$777,$A228,СВЦЭМ!$B$34:$B$777,J$225)+'СЕТ СН'!$F$12</f>
        <v>167.85802508</v>
      </c>
      <c r="K228" s="37">
        <f>SUMIFS(СВЦЭМ!$G$34:$G$777,СВЦЭМ!$A$34:$A$777,$A228,СВЦЭМ!$B$34:$B$777,K$225)+'СЕТ СН'!$F$12</f>
        <v>167.76826206000001</v>
      </c>
      <c r="L228" s="37">
        <f>SUMIFS(СВЦЭМ!$G$34:$G$777,СВЦЭМ!$A$34:$A$777,$A228,СВЦЭМ!$B$34:$B$777,L$225)+'СЕТ СН'!$F$12</f>
        <v>164.48689243000001</v>
      </c>
      <c r="M228" s="37">
        <f>SUMIFS(СВЦЭМ!$G$34:$G$777,СВЦЭМ!$A$34:$A$777,$A228,СВЦЭМ!$B$34:$B$777,M$225)+'СЕТ СН'!$F$12</f>
        <v>165.48058552000001</v>
      </c>
      <c r="N228" s="37">
        <f>SUMIFS(СВЦЭМ!$G$34:$G$777,СВЦЭМ!$A$34:$A$777,$A228,СВЦЭМ!$B$34:$B$777,N$225)+'СЕТ СН'!$F$12</f>
        <v>165.03551517</v>
      </c>
      <c r="O228" s="37">
        <f>SUMIFS(СВЦЭМ!$G$34:$G$777,СВЦЭМ!$A$34:$A$777,$A228,СВЦЭМ!$B$34:$B$777,O$225)+'СЕТ СН'!$F$12</f>
        <v>167.90139961</v>
      </c>
      <c r="P228" s="37">
        <f>SUMIFS(СВЦЭМ!$G$34:$G$777,СВЦЭМ!$A$34:$A$777,$A228,СВЦЭМ!$B$34:$B$777,P$225)+'СЕТ СН'!$F$12</f>
        <v>167.07753933000001</v>
      </c>
      <c r="Q228" s="37">
        <f>SUMIFS(СВЦЭМ!$G$34:$G$777,СВЦЭМ!$A$34:$A$777,$A228,СВЦЭМ!$B$34:$B$777,Q$225)+'СЕТ СН'!$F$12</f>
        <v>164.29861804000001</v>
      </c>
      <c r="R228" s="37">
        <f>SUMIFS(СВЦЭМ!$G$34:$G$777,СВЦЭМ!$A$34:$A$777,$A228,СВЦЭМ!$B$34:$B$777,R$225)+'СЕТ СН'!$F$12</f>
        <v>162.18837282999999</v>
      </c>
      <c r="S228" s="37">
        <f>SUMIFS(СВЦЭМ!$G$34:$G$777,СВЦЭМ!$A$34:$A$777,$A228,СВЦЭМ!$B$34:$B$777,S$225)+'СЕТ СН'!$F$12</f>
        <v>162.38515889000001</v>
      </c>
      <c r="T228" s="37">
        <f>SUMIFS(СВЦЭМ!$G$34:$G$777,СВЦЭМ!$A$34:$A$777,$A228,СВЦЭМ!$B$34:$B$777,T$225)+'СЕТ СН'!$F$12</f>
        <v>161.92477432000001</v>
      </c>
      <c r="U228" s="37">
        <f>SUMIFS(СВЦЭМ!$G$34:$G$777,СВЦЭМ!$A$34:$A$777,$A228,СВЦЭМ!$B$34:$B$777,U$225)+'СЕТ СН'!$F$12</f>
        <v>160.83657148</v>
      </c>
      <c r="V228" s="37">
        <f>SUMIFS(СВЦЭМ!$G$34:$G$777,СВЦЭМ!$A$34:$A$777,$A228,СВЦЭМ!$B$34:$B$777,V$225)+'СЕТ СН'!$F$12</f>
        <v>163.49089312000001</v>
      </c>
      <c r="W228" s="37">
        <f>SUMIFS(СВЦЭМ!$G$34:$G$777,СВЦЭМ!$A$34:$A$777,$A228,СВЦЭМ!$B$34:$B$777,W$225)+'СЕТ СН'!$F$12</f>
        <v>169.85951607999999</v>
      </c>
      <c r="X228" s="37">
        <f>SUMIFS(СВЦЭМ!$G$34:$G$777,СВЦЭМ!$A$34:$A$777,$A228,СВЦЭМ!$B$34:$B$777,X$225)+'СЕТ СН'!$F$12</f>
        <v>155.55055471</v>
      </c>
      <c r="Y228" s="37">
        <f>SUMIFS(СВЦЭМ!$G$34:$G$777,СВЦЭМ!$A$34:$A$777,$A228,СВЦЭМ!$B$34:$B$777,Y$225)+'СЕТ СН'!$F$12</f>
        <v>148.14965538000001</v>
      </c>
    </row>
    <row r="229" spans="1:27" ht="15.75" x14ac:dyDescent="0.2">
      <c r="A229" s="36">
        <f t="shared" si="6"/>
        <v>42586</v>
      </c>
      <c r="B229" s="37">
        <f>SUMIFS(СВЦЭМ!$G$34:$G$777,СВЦЭМ!$A$34:$A$777,$A229,СВЦЭМ!$B$34:$B$777,B$225)+'СЕТ СН'!$F$12</f>
        <v>162.05177574000001</v>
      </c>
      <c r="C229" s="37">
        <f>SUMIFS(СВЦЭМ!$G$34:$G$777,СВЦЭМ!$A$34:$A$777,$A229,СВЦЭМ!$B$34:$B$777,C$225)+'СЕТ СН'!$F$12</f>
        <v>178.40811968</v>
      </c>
      <c r="D229" s="37">
        <f>SUMIFS(СВЦЭМ!$G$34:$G$777,СВЦЭМ!$A$34:$A$777,$A229,СВЦЭМ!$B$34:$B$777,D$225)+'СЕТ СН'!$F$12</f>
        <v>191.38516665</v>
      </c>
      <c r="E229" s="37">
        <f>SUMIFS(СВЦЭМ!$G$34:$G$777,СВЦЭМ!$A$34:$A$777,$A229,СВЦЭМ!$B$34:$B$777,E$225)+'СЕТ СН'!$F$12</f>
        <v>194.93833151000001</v>
      </c>
      <c r="F229" s="37">
        <f>SUMIFS(СВЦЭМ!$G$34:$G$777,СВЦЭМ!$A$34:$A$777,$A229,СВЦЭМ!$B$34:$B$777,F$225)+'СЕТ СН'!$F$12</f>
        <v>197.28851857999999</v>
      </c>
      <c r="G229" s="37">
        <f>SUMIFS(СВЦЭМ!$G$34:$G$777,СВЦЭМ!$A$34:$A$777,$A229,СВЦЭМ!$B$34:$B$777,G$225)+'СЕТ СН'!$F$12</f>
        <v>196.78581188999999</v>
      </c>
      <c r="H229" s="37">
        <f>SUMIFS(СВЦЭМ!$G$34:$G$777,СВЦЭМ!$A$34:$A$777,$A229,СВЦЭМ!$B$34:$B$777,H$225)+'СЕТ СН'!$F$12</f>
        <v>182.46175625999999</v>
      </c>
      <c r="I229" s="37">
        <f>SUMIFS(СВЦЭМ!$G$34:$G$777,СВЦЭМ!$A$34:$A$777,$A229,СВЦЭМ!$B$34:$B$777,I$225)+'СЕТ СН'!$F$12</f>
        <v>169.00497486</v>
      </c>
      <c r="J229" s="37">
        <f>SUMIFS(СВЦЭМ!$G$34:$G$777,СВЦЭМ!$A$34:$A$777,$A229,СВЦЭМ!$B$34:$B$777,J$225)+'СЕТ СН'!$F$12</f>
        <v>172.71291436999999</v>
      </c>
      <c r="K229" s="37">
        <f>SUMIFS(СВЦЭМ!$G$34:$G$777,СВЦЭМ!$A$34:$A$777,$A229,СВЦЭМ!$B$34:$B$777,K$225)+'СЕТ СН'!$F$12</f>
        <v>176.73300062999999</v>
      </c>
      <c r="L229" s="37">
        <f>SUMIFS(СВЦЭМ!$G$34:$G$777,СВЦЭМ!$A$34:$A$777,$A229,СВЦЭМ!$B$34:$B$777,L$225)+'СЕТ СН'!$F$12</f>
        <v>166.81502424000001</v>
      </c>
      <c r="M229" s="37">
        <f>SUMIFS(СВЦЭМ!$G$34:$G$777,СВЦЭМ!$A$34:$A$777,$A229,СВЦЭМ!$B$34:$B$777,M$225)+'СЕТ СН'!$F$12</f>
        <v>162.00781105999999</v>
      </c>
      <c r="N229" s="37">
        <f>SUMIFS(СВЦЭМ!$G$34:$G$777,СВЦЭМ!$A$34:$A$777,$A229,СВЦЭМ!$B$34:$B$777,N$225)+'СЕТ СН'!$F$12</f>
        <v>159.78988816</v>
      </c>
      <c r="O229" s="37">
        <f>SUMIFS(СВЦЭМ!$G$34:$G$777,СВЦЭМ!$A$34:$A$777,$A229,СВЦЭМ!$B$34:$B$777,O$225)+'СЕТ СН'!$F$12</f>
        <v>164.00598822000001</v>
      </c>
      <c r="P229" s="37">
        <f>SUMIFS(СВЦЭМ!$G$34:$G$777,СВЦЭМ!$A$34:$A$777,$A229,СВЦЭМ!$B$34:$B$777,P$225)+'СЕТ СН'!$F$12</f>
        <v>162.02074855000001</v>
      </c>
      <c r="Q229" s="37">
        <f>SUMIFS(СВЦЭМ!$G$34:$G$777,СВЦЭМ!$A$34:$A$777,$A229,СВЦЭМ!$B$34:$B$777,Q$225)+'СЕТ СН'!$F$12</f>
        <v>159.92128577</v>
      </c>
      <c r="R229" s="37">
        <f>SUMIFS(СВЦЭМ!$G$34:$G$777,СВЦЭМ!$A$34:$A$777,$A229,СВЦЭМ!$B$34:$B$777,R$225)+'СЕТ СН'!$F$12</f>
        <v>159.67410204000001</v>
      </c>
      <c r="S229" s="37">
        <f>SUMIFS(СВЦЭМ!$G$34:$G$777,СВЦЭМ!$A$34:$A$777,$A229,СВЦЭМ!$B$34:$B$777,S$225)+'СЕТ СН'!$F$12</f>
        <v>160.90289558000001</v>
      </c>
      <c r="T229" s="37">
        <f>SUMIFS(СВЦЭМ!$G$34:$G$777,СВЦЭМ!$A$34:$A$777,$A229,СВЦЭМ!$B$34:$B$777,T$225)+'СЕТ СН'!$F$12</f>
        <v>160.91681136</v>
      </c>
      <c r="U229" s="37">
        <f>SUMIFS(СВЦЭМ!$G$34:$G$777,СВЦЭМ!$A$34:$A$777,$A229,СВЦЭМ!$B$34:$B$777,U$225)+'СЕТ СН'!$F$12</f>
        <v>160.64538060999999</v>
      </c>
      <c r="V229" s="37">
        <f>SUMIFS(СВЦЭМ!$G$34:$G$777,СВЦЭМ!$A$34:$A$777,$A229,СВЦЭМ!$B$34:$B$777,V$225)+'СЕТ СН'!$F$12</f>
        <v>164.83866259000001</v>
      </c>
      <c r="W229" s="37">
        <f>SUMIFS(СВЦЭМ!$G$34:$G$777,СВЦЭМ!$A$34:$A$777,$A229,СВЦЭМ!$B$34:$B$777,W$225)+'СЕТ СН'!$F$12</f>
        <v>168.47686892999999</v>
      </c>
      <c r="X229" s="37">
        <f>SUMIFS(СВЦЭМ!$G$34:$G$777,СВЦЭМ!$A$34:$A$777,$A229,СВЦЭМ!$B$34:$B$777,X$225)+'СЕТ СН'!$F$12</f>
        <v>160.80188050000001</v>
      </c>
      <c r="Y229" s="37">
        <f>SUMIFS(СВЦЭМ!$G$34:$G$777,СВЦЭМ!$A$34:$A$777,$A229,СВЦЭМ!$B$34:$B$777,Y$225)+'СЕТ СН'!$F$12</f>
        <v>155.68472267999999</v>
      </c>
    </row>
    <row r="230" spans="1:27" ht="15.75" x14ac:dyDescent="0.2">
      <c r="A230" s="36">
        <f t="shared" si="6"/>
        <v>42587</v>
      </c>
      <c r="B230" s="37">
        <f>SUMIFS(СВЦЭМ!$G$34:$G$777,СВЦЭМ!$A$34:$A$777,$A230,СВЦЭМ!$B$34:$B$777,B$225)+'СЕТ СН'!$F$12</f>
        <v>137.20692572999999</v>
      </c>
      <c r="C230" s="37">
        <f>SUMIFS(СВЦЭМ!$G$34:$G$777,СВЦЭМ!$A$34:$A$777,$A230,СВЦЭМ!$B$34:$B$777,C$225)+'СЕТ СН'!$F$12</f>
        <v>156.87926124000001</v>
      </c>
      <c r="D230" s="37">
        <f>SUMIFS(СВЦЭМ!$G$34:$G$777,СВЦЭМ!$A$34:$A$777,$A230,СВЦЭМ!$B$34:$B$777,D$225)+'СЕТ СН'!$F$12</f>
        <v>168.10361062999999</v>
      </c>
      <c r="E230" s="37">
        <f>SUMIFS(СВЦЭМ!$G$34:$G$777,СВЦЭМ!$A$34:$A$777,$A230,СВЦЭМ!$B$34:$B$777,E$225)+'СЕТ СН'!$F$12</f>
        <v>171.90232349999999</v>
      </c>
      <c r="F230" s="37">
        <f>SUMIFS(СВЦЭМ!$G$34:$G$777,СВЦЭМ!$A$34:$A$777,$A230,СВЦЭМ!$B$34:$B$777,F$225)+'СЕТ СН'!$F$12</f>
        <v>173.15367178</v>
      </c>
      <c r="G230" s="37">
        <f>SUMIFS(СВЦЭМ!$G$34:$G$777,СВЦЭМ!$A$34:$A$777,$A230,СВЦЭМ!$B$34:$B$777,G$225)+'СЕТ СН'!$F$12</f>
        <v>173.98468387</v>
      </c>
      <c r="H230" s="37">
        <f>SUMIFS(СВЦЭМ!$G$34:$G$777,СВЦЭМ!$A$34:$A$777,$A230,СВЦЭМ!$B$34:$B$777,H$225)+'СЕТ СН'!$F$12</f>
        <v>169.03715944000001</v>
      </c>
      <c r="I230" s="37">
        <f>SUMIFS(СВЦЭМ!$G$34:$G$777,СВЦЭМ!$A$34:$A$777,$A230,СВЦЭМ!$B$34:$B$777,I$225)+'СЕТ СН'!$F$12</f>
        <v>164.59056011000001</v>
      </c>
      <c r="J230" s="37">
        <f>SUMIFS(СВЦЭМ!$G$34:$G$777,СВЦЭМ!$A$34:$A$777,$A230,СВЦЭМ!$B$34:$B$777,J$225)+'СЕТ СН'!$F$12</f>
        <v>165.60051429000001</v>
      </c>
      <c r="K230" s="37">
        <f>SUMIFS(СВЦЭМ!$G$34:$G$777,СВЦЭМ!$A$34:$A$777,$A230,СВЦЭМ!$B$34:$B$777,K$225)+'СЕТ СН'!$F$12</f>
        <v>167.59558752000001</v>
      </c>
      <c r="L230" s="37">
        <f>SUMIFS(СВЦЭМ!$G$34:$G$777,СВЦЭМ!$A$34:$A$777,$A230,СВЦЭМ!$B$34:$B$777,L$225)+'СЕТ СН'!$F$12</f>
        <v>163.69376220999999</v>
      </c>
      <c r="M230" s="37">
        <f>SUMIFS(СВЦЭМ!$G$34:$G$777,СВЦЭМ!$A$34:$A$777,$A230,СВЦЭМ!$B$34:$B$777,M$225)+'СЕТ СН'!$F$12</f>
        <v>164.03380783</v>
      </c>
      <c r="N230" s="37">
        <f>SUMIFS(СВЦЭМ!$G$34:$G$777,СВЦЭМ!$A$34:$A$777,$A230,СВЦЭМ!$B$34:$B$777,N$225)+'СЕТ СН'!$F$12</f>
        <v>162.78286976999999</v>
      </c>
      <c r="O230" s="37">
        <f>SUMIFS(СВЦЭМ!$G$34:$G$777,СВЦЭМ!$A$34:$A$777,$A230,СВЦЭМ!$B$34:$B$777,O$225)+'СЕТ СН'!$F$12</f>
        <v>166.32314074999999</v>
      </c>
      <c r="P230" s="37">
        <f>SUMIFS(СВЦЭМ!$G$34:$G$777,СВЦЭМ!$A$34:$A$777,$A230,СВЦЭМ!$B$34:$B$777,P$225)+'СЕТ СН'!$F$12</f>
        <v>165.23218510000001</v>
      </c>
      <c r="Q230" s="37">
        <f>SUMIFS(СВЦЭМ!$G$34:$G$777,СВЦЭМ!$A$34:$A$777,$A230,СВЦЭМ!$B$34:$B$777,Q$225)+'СЕТ СН'!$F$12</f>
        <v>163.33339196</v>
      </c>
      <c r="R230" s="37">
        <f>SUMIFS(СВЦЭМ!$G$34:$G$777,СВЦЭМ!$A$34:$A$777,$A230,СВЦЭМ!$B$34:$B$777,R$225)+'СЕТ СН'!$F$12</f>
        <v>162.26056600999999</v>
      </c>
      <c r="S230" s="37">
        <f>SUMIFS(СВЦЭМ!$G$34:$G$777,СВЦЭМ!$A$34:$A$777,$A230,СВЦЭМ!$B$34:$B$777,S$225)+'СЕТ СН'!$F$12</f>
        <v>161.85617998999999</v>
      </c>
      <c r="T230" s="37">
        <f>SUMIFS(СВЦЭМ!$G$34:$G$777,СВЦЭМ!$A$34:$A$777,$A230,СВЦЭМ!$B$34:$B$777,T$225)+'СЕТ СН'!$F$12</f>
        <v>155.16115396999999</v>
      </c>
      <c r="U230" s="37">
        <f>SUMIFS(СВЦЭМ!$G$34:$G$777,СВЦЭМ!$A$34:$A$777,$A230,СВЦЭМ!$B$34:$B$777,U$225)+'СЕТ СН'!$F$12</f>
        <v>162.43061255000001</v>
      </c>
      <c r="V230" s="37">
        <f>SUMIFS(СВЦЭМ!$G$34:$G$777,СВЦЭМ!$A$34:$A$777,$A230,СВЦЭМ!$B$34:$B$777,V$225)+'СЕТ СН'!$F$12</f>
        <v>158.07079931999999</v>
      </c>
      <c r="W230" s="37">
        <f>SUMIFS(СВЦЭМ!$G$34:$G$777,СВЦЭМ!$A$34:$A$777,$A230,СВЦЭМ!$B$34:$B$777,W$225)+'СЕТ СН'!$F$12</f>
        <v>162.15941907000001</v>
      </c>
      <c r="X230" s="37">
        <f>SUMIFS(СВЦЭМ!$G$34:$G$777,СВЦЭМ!$A$34:$A$777,$A230,СВЦЭМ!$B$34:$B$777,X$225)+'СЕТ СН'!$F$12</f>
        <v>153.65273424</v>
      </c>
      <c r="Y230" s="37">
        <f>SUMIFS(СВЦЭМ!$G$34:$G$777,СВЦЭМ!$A$34:$A$777,$A230,СВЦЭМ!$B$34:$B$777,Y$225)+'СЕТ СН'!$F$12</f>
        <v>159.9144278</v>
      </c>
    </row>
    <row r="231" spans="1:27" ht="15.75" x14ac:dyDescent="0.2">
      <c r="A231" s="36">
        <f t="shared" si="6"/>
        <v>42588</v>
      </c>
      <c r="B231" s="37">
        <f>SUMIFS(СВЦЭМ!$G$34:$G$777,СВЦЭМ!$A$34:$A$777,$A231,СВЦЭМ!$B$34:$B$777,B$225)+'СЕТ СН'!$F$12</f>
        <v>177.63086727000001</v>
      </c>
      <c r="C231" s="37">
        <f>SUMIFS(СВЦЭМ!$G$34:$G$777,СВЦЭМ!$A$34:$A$777,$A231,СВЦЭМ!$B$34:$B$777,C$225)+'СЕТ СН'!$F$12</f>
        <v>196.95558711999999</v>
      </c>
      <c r="D231" s="37">
        <f>SUMIFS(СВЦЭМ!$G$34:$G$777,СВЦЭМ!$A$34:$A$777,$A231,СВЦЭМ!$B$34:$B$777,D$225)+'СЕТ СН'!$F$12</f>
        <v>205.96830582000001</v>
      </c>
      <c r="E231" s="37">
        <f>SUMIFS(СВЦЭМ!$G$34:$G$777,СВЦЭМ!$A$34:$A$777,$A231,СВЦЭМ!$B$34:$B$777,E$225)+'СЕТ СН'!$F$12</f>
        <v>213.22258790999999</v>
      </c>
      <c r="F231" s="37">
        <f>SUMIFS(СВЦЭМ!$G$34:$G$777,СВЦЭМ!$A$34:$A$777,$A231,СВЦЭМ!$B$34:$B$777,F$225)+'СЕТ СН'!$F$12</f>
        <v>213.84508163999999</v>
      </c>
      <c r="G231" s="37">
        <f>SUMIFS(СВЦЭМ!$G$34:$G$777,СВЦЭМ!$A$34:$A$777,$A231,СВЦЭМ!$B$34:$B$777,G$225)+'СЕТ СН'!$F$12</f>
        <v>215.07331479000001</v>
      </c>
      <c r="H231" s="37">
        <f>SUMIFS(СВЦЭМ!$G$34:$G$777,СВЦЭМ!$A$34:$A$777,$A231,СВЦЭМ!$B$34:$B$777,H$225)+'СЕТ СН'!$F$12</f>
        <v>208.74500372</v>
      </c>
      <c r="I231" s="37">
        <f>SUMIFS(СВЦЭМ!$G$34:$G$777,СВЦЭМ!$A$34:$A$777,$A231,СВЦЭМ!$B$34:$B$777,I$225)+'СЕТ СН'!$F$12</f>
        <v>192.39372474000001</v>
      </c>
      <c r="J231" s="37">
        <f>SUMIFS(СВЦЭМ!$G$34:$G$777,СВЦЭМ!$A$34:$A$777,$A231,СВЦЭМ!$B$34:$B$777,J$225)+'СЕТ СН'!$F$12</f>
        <v>168.89828012000001</v>
      </c>
      <c r="K231" s="37">
        <f>SUMIFS(СВЦЭМ!$G$34:$G$777,СВЦЭМ!$A$34:$A$777,$A231,СВЦЭМ!$B$34:$B$777,K$225)+'СЕТ СН'!$F$12</f>
        <v>157.96598212999999</v>
      </c>
      <c r="L231" s="37">
        <f>SUMIFS(СВЦЭМ!$G$34:$G$777,СВЦЭМ!$A$34:$A$777,$A231,СВЦЭМ!$B$34:$B$777,L$225)+'СЕТ СН'!$F$12</f>
        <v>157.87065693</v>
      </c>
      <c r="M231" s="37">
        <f>SUMIFS(СВЦЭМ!$G$34:$G$777,СВЦЭМ!$A$34:$A$777,$A231,СВЦЭМ!$B$34:$B$777,M$225)+'СЕТ СН'!$F$12</f>
        <v>154.84998469999999</v>
      </c>
      <c r="N231" s="37">
        <f>SUMIFS(СВЦЭМ!$G$34:$G$777,СВЦЭМ!$A$34:$A$777,$A231,СВЦЭМ!$B$34:$B$777,N$225)+'СЕТ СН'!$F$12</f>
        <v>153.41222439000001</v>
      </c>
      <c r="O231" s="37">
        <f>SUMIFS(СВЦЭМ!$G$34:$G$777,СВЦЭМ!$A$34:$A$777,$A231,СВЦЭМ!$B$34:$B$777,O$225)+'СЕТ СН'!$F$12</f>
        <v>152.31599882</v>
      </c>
      <c r="P231" s="37">
        <f>SUMIFS(СВЦЭМ!$G$34:$G$777,СВЦЭМ!$A$34:$A$777,$A231,СВЦЭМ!$B$34:$B$777,P$225)+'СЕТ СН'!$F$12</f>
        <v>150.30153823000001</v>
      </c>
      <c r="Q231" s="37">
        <f>SUMIFS(СВЦЭМ!$G$34:$G$777,СВЦЭМ!$A$34:$A$777,$A231,СВЦЭМ!$B$34:$B$777,Q$225)+'СЕТ СН'!$F$12</f>
        <v>149.48636273</v>
      </c>
      <c r="R231" s="37">
        <f>SUMIFS(СВЦЭМ!$G$34:$G$777,СВЦЭМ!$A$34:$A$777,$A231,СВЦЭМ!$B$34:$B$777,R$225)+'СЕТ СН'!$F$12</f>
        <v>147.85099434</v>
      </c>
      <c r="S231" s="37">
        <f>SUMIFS(СВЦЭМ!$G$34:$G$777,СВЦЭМ!$A$34:$A$777,$A231,СВЦЭМ!$B$34:$B$777,S$225)+'СЕТ СН'!$F$12</f>
        <v>147.57804277</v>
      </c>
      <c r="T231" s="37">
        <f>SUMIFS(СВЦЭМ!$G$34:$G$777,СВЦЭМ!$A$34:$A$777,$A231,СВЦЭМ!$B$34:$B$777,T$225)+'СЕТ СН'!$F$12</f>
        <v>148.65253766999999</v>
      </c>
      <c r="U231" s="37">
        <f>SUMIFS(СВЦЭМ!$G$34:$G$777,СВЦЭМ!$A$34:$A$777,$A231,СВЦЭМ!$B$34:$B$777,U$225)+'СЕТ СН'!$F$12</f>
        <v>148.49541159</v>
      </c>
      <c r="V231" s="37">
        <f>SUMIFS(СВЦЭМ!$G$34:$G$777,СВЦЭМ!$A$34:$A$777,$A231,СВЦЭМ!$B$34:$B$777,V$225)+'СЕТ СН'!$F$12</f>
        <v>150.99642051000001</v>
      </c>
      <c r="W231" s="37">
        <f>SUMIFS(СВЦЭМ!$G$34:$G$777,СВЦЭМ!$A$34:$A$777,$A231,СВЦЭМ!$B$34:$B$777,W$225)+'СЕТ СН'!$F$12</f>
        <v>158.09450734000001</v>
      </c>
      <c r="X231" s="37">
        <f>SUMIFS(СВЦЭМ!$G$34:$G$777,СВЦЭМ!$A$34:$A$777,$A231,СВЦЭМ!$B$34:$B$777,X$225)+'СЕТ СН'!$F$12</f>
        <v>146.91304015</v>
      </c>
      <c r="Y231" s="37">
        <f>SUMIFS(СВЦЭМ!$G$34:$G$777,СВЦЭМ!$A$34:$A$777,$A231,СВЦЭМ!$B$34:$B$777,Y$225)+'СЕТ СН'!$F$12</f>
        <v>154.08471054</v>
      </c>
    </row>
    <row r="232" spans="1:27" ht="15.75" x14ac:dyDescent="0.2">
      <c r="A232" s="36">
        <f t="shared" si="6"/>
        <v>42589</v>
      </c>
      <c r="B232" s="37">
        <f>SUMIFS(СВЦЭМ!$G$34:$G$777,СВЦЭМ!$A$34:$A$777,$A232,СВЦЭМ!$B$34:$B$777,B$225)+'СЕТ СН'!$F$12</f>
        <v>173.38936815</v>
      </c>
      <c r="C232" s="37">
        <f>SUMIFS(СВЦЭМ!$G$34:$G$777,СВЦЭМ!$A$34:$A$777,$A232,СВЦЭМ!$B$34:$B$777,C$225)+'СЕТ СН'!$F$12</f>
        <v>192.01219644</v>
      </c>
      <c r="D232" s="37">
        <f>SUMIFS(СВЦЭМ!$G$34:$G$777,СВЦЭМ!$A$34:$A$777,$A232,СВЦЭМ!$B$34:$B$777,D$225)+'СЕТ СН'!$F$12</f>
        <v>207.37490025</v>
      </c>
      <c r="E232" s="37">
        <f>SUMIFS(СВЦЭМ!$G$34:$G$777,СВЦЭМ!$A$34:$A$777,$A232,СВЦЭМ!$B$34:$B$777,E$225)+'СЕТ СН'!$F$12</f>
        <v>213.78705425999999</v>
      </c>
      <c r="F232" s="37">
        <f>SUMIFS(СВЦЭМ!$G$34:$G$777,СВЦЭМ!$A$34:$A$777,$A232,СВЦЭМ!$B$34:$B$777,F$225)+'СЕТ СН'!$F$12</f>
        <v>214.31910578</v>
      </c>
      <c r="G232" s="37">
        <f>SUMIFS(СВЦЭМ!$G$34:$G$777,СВЦЭМ!$A$34:$A$777,$A232,СВЦЭМ!$B$34:$B$777,G$225)+'СЕТ СН'!$F$12</f>
        <v>216.69327938000001</v>
      </c>
      <c r="H232" s="37">
        <f>SUMIFS(СВЦЭМ!$G$34:$G$777,СВЦЭМ!$A$34:$A$777,$A232,СВЦЭМ!$B$34:$B$777,H$225)+'СЕТ СН'!$F$12</f>
        <v>210.90503495999999</v>
      </c>
      <c r="I232" s="37">
        <f>SUMIFS(СВЦЭМ!$G$34:$G$777,СВЦЭМ!$A$34:$A$777,$A232,СВЦЭМ!$B$34:$B$777,I$225)+'СЕТ СН'!$F$12</f>
        <v>195.95228212000001</v>
      </c>
      <c r="J232" s="37">
        <f>SUMIFS(СВЦЭМ!$G$34:$G$777,СВЦЭМ!$A$34:$A$777,$A232,СВЦЭМ!$B$34:$B$777,J$225)+'СЕТ СН'!$F$12</f>
        <v>171.79596319000001</v>
      </c>
      <c r="K232" s="37">
        <f>SUMIFS(СВЦЭМ!$G$34:$G$777,СВЦЭМ!$A$34:$A$777,$A232,СВЦЭМ!$B$34:$B$777,K$225)+'СЕТ СН'!$F$12</f>
        <v>154.83242085000001</v>
      </c>
      <c r="L232" s="37">
        <f>SUMIFS(СВЦЭМ!$G$34:$G$777,СВЦЭМ!$A$34:$A$777,$A232,СВЦЭМ!$B$34:$B$777,L$225)+'СЕТ СН'!$F$12</f>
        <v>155.95518265000001</v>
      </c>
      <c r="M232" s="37">
        <f>SUMIFS(СВЦЭМ!$G$34:$G$777,СВЦЭМ!$A$34:$A$777,$A232,СВЦЭМ!$B$34:$B$777,M$225)+'СЕТ СН'!$F$12</f>
        <v>159.16795224000001</v>
      </c>
      <c r="N232" s="37">
        <f>SUMIFS(СВЦЭМ!$G$34:$G$777,СВЦЭМ!$A$34:$A$777,$A232,СВЦЭМ!$B$34:$B$777,N$225)+'СЕТ СН'!$F$12</f>
        <v>157.39532717</v>
      </c>
      <c r="O232" s="37">
        <f>SUMIFS(СВЦЭМ!$G$34:$G$777,СВЦЭМ!$A$34:$A$777,$A232,СВЦЭМ!$B$34:$B$777,O$225)+'СЕТ СН'!$F$12</f>
        <v>150.90110254999999</v>
      </c>
      <c r="P232" s="37">
        <f>SUMIFS(СВЦЭМ!$G$34:$G$777,СВЦЭМ!$A$34:$A$777,$A232,СВЦЭМ!$B$34:$B$777,P$225)+'СЕТ СН'!$F$12</f>
        <v>149.84251244000001</v>
      </c>
      <c r="Q232" s="37">
        <f>SUMIFS(СВЦЭМ!$G$34:$G$777,СВЦЭМ!$A$34:$A$777,$A232,СВЦЭМ!$B$34:$B$777,Q$225)+'СЕТ СН'!$F$12</f>
        <v>149.30807099</v>
      </c>
      <c r="R232" s="37">
        <f>SUMIFS(СВЦЭМ!$G$34:$G$777,СВЦЭМ!$A$34:$A$777,$A232,СВЦЭМ!$B$34:$B$777,R$225)+'СЕТ СН'!$F$12</f>
        <v>148.86168244000001</v>
      </c>
      <c r="S232" s="37">
        <f>SUMIFS(СВЦЭМ!$G$34:$G$777,СВЦЭМ!$A$34:$A$777,$A232,СВЦЭМ!$B$34:$B$777,S$225)+'СЕТ СН'!$F$12</f>
        <v>150.08670824999999</v>
      </c>
      <c r="T232" s="37">
        <f>SUMIFS(СВЦЭМ!$G$34:$G$777,СВЦЭМ!$A$34:$A$777,$A232,СВЦЭМ!$B$34:$B$777,T$225)+'СЕТ СН'!$F$12</f>
        <v>151.59725982</v>
      </c>
      <c r="U232" s="37">
        <f>SUMIFS(СВЦЭМ!$G$34:$G$777,СВЦЭМ!$A$34:$A$777,$A232,СВЦЭМ!$B$34:$B$777,U$225)+'СЕТ СН'!$F$12</f>
        <v>149.19468337999999</v>
      </c>
      <c r="V232" s="37">
        <f>SUMIFS(СВЦЭМ!$G$34:$G$777,СВЦЭМ!$A$34:$A$777,$A232,СВЦЭМ!$B$34:$B$777,V$225)+'СЕТ СН'!$F$12</f>
        <v>152.95780051</v>
      </c>
      <c r="W232" s="37">
        <f>SUMIFS(СВЦЭМ!$G$34:$G$777,СВЦЭМ!$A$34:$A$777,$A232,СВЦЭМ!$B$34:$B$777,W$225)+'СЕТ СН'!$F$12</f>
        <v>157.51949603</v>
      </c>
      <c r="X232" s="37">
        <f>SUMIFS(СВЦЭМ!$G$34:$G$777,СВЦЭМ!$A$34:$A$777,$A232,СВЦЭМ!$B$34:$B$777,X$225)+'СЕТ СН'!$F$12</f>
        <v>149.46292943</v>
      </c>
      <c r="Y232" s="37">
        <f>SUMIFS(СВЦЭМ!$G$34:$G$777,СВЦЭМ!$A$34:$A$777,$A232,СВЦЭМ!$B$34:$B$777,Y$225)+'СЕТ СН'!$F$12</f>
        <v>153.08183337</v>
      </c>
    </row>
    <row r="233" spans="1:27" ht="15.75" x14ac:dyDescent="0.2">
      <c r="A233" s="36">
        <f t="shared" si="6"/>
        <v>42590</v>
      </c>
      <c r="B233" s="37">
        <f>SUMIFS(СВЦЭМ!$G$34:$G$777,СВЦЭМ!$A$34:$A$777,$A233,СВЦЭМ!$B$34:$B$777,B$225)+'СЕТ СН'!$F$12</f>
        <v>174.04548629000001</v>
      </c>
      <c r="C233" s="37">
        <f>SUMIFS(СВЦЭМ!$G$34:$G$777,СВЦЭМ!$A$34:$A$777,$A233,СВЦЭМ!$B$34:$B$777,C$225)+'СЕТ СН'!$F$12</f>
        <v>194.57989452000001</v>
      </c>
      <c r="D233" s="37">
        <f>SUMIFS(СВЦЭМ!$G$34:$G$777,СВЦЭМ!$A$34:$A$777,$A233,СВЦЭМ!$B$34:$B$777,D$225)+'СЕТ СН'!$F$12</f>
        <v>207.94373765</v>
      </c>
      <c r="E233" s="37">
        <f>SUMIFS(СВЦЭМ!$G$34:$G$777,СВЦЭМ!$A$34:$A$777,$A233,СВЦЭМ!$B$34:$B$777,E$225)+'СЕТ СН'!$F$12</f>
        <v>211.40232813</v>
      </c>
      <c r="F233" s="37">
        <f>SUMIFS(СВЦЭМ!$G$34:$G$777,СВЦЭМ!$A$34:$A$777,$A233,СВЦЭМ!$B$34:$B$777,F$225)+'СЕТ СН'!$F$12</f>
        <v>215.23845162999999</v>
      </c>
      <c r="G233" s="37">
        <f>SUMIFS(СВЦЭМ!$G$34:$G$777,СВЦЭМ!$A$34:$A$777,$A233,СВЦЭМ!$B$34:$B$777,G$225)+'СЕТ СН'!$F$12</f>
        <v>213.91094939999999</v>
      </c>
      <c r="H233" s="37">
        <f>SUMIFS(СВЦЭМ!$G$34:$G$777,СВЦЭМ!$A$34:$A$777,$A233,СВЦЭМ!$B$34:$B$777,H$225)+'СЕТ СН'!$F$12</f>
        <v>198.66593700000001</v>
      </c>
      <c r="I233" s="37">
        <f>SUMIFS(СВЦЭМ!$G$34:$G$777,СВЦЭМ!$A$34:$A$777,$A233,СВЦЭМ!$B$34:$B$777,I$225)+'СЕТ СН'!$F$12</f>
        <v>179.84252644</v>
      </c>
      <c r="J233" s="37">
        <f>SUMIFS(СВЦЭМ!$G$34:$G$777,СВЦЭМ!$A$34:$A$777,$A233,СВЦЭМ!$B$34:$B$777,J$225)+'СЕТ СН'!$F$12</f>
        <v>167.54078946000001</v>
      </c>
      <c r="K233" s="37">
        <f>SUMIFS(СВЦЭМ!$G$34:$G$777,СВЦЭМ!$A$34:$A$777,$A233,СВЦЭМ!$B$34:$B$777,K$225)+'СЕТ СН'!$F$12</f>
        <v>164.93670252999999</v>
      </c>
      <c r="L233" s="37">
        <f>SUMIFS(СВЦЭМ!$G$34:$G$777,СВЦЭМ!$A$34:$A$777,$A233,СВЦЭМ!$B$34:$B$777,L$225)+'СЕТ СН'!$F$12</f>
        <v>164.54361462</v>
      </c>
      <c r="M233" s="37">
        <f>SUMIFS(СВЦЭМ!$G$34:$G$777,СВЦЭМ!$A$34:$A$777,$A233,СВЦЭМ!$B$34:$B$777,M$225)+'СЕТ СН'!$F$12</f>
        <v>167.81473682999999</v>
      </c>
      <c r="N233" s="37">
        <f>SUMIFS(СВЦЭМ!$G$34:$G$777,СВЦЭМ!$A$34:$A$777,$A233,СВЦЭМ!$B$34:$B$777,N$225)+'СЕТ СН'!$F$12</f>
        <v>165.57415596999999</v>
      </c>
      <c r="O233" s="37">
        <f>SUMIFS(СВЦЭМ!$G$34:$G$777,СВЦЭМ!$A$34:$A$777,$A233,СВЦЭМ!$B$34:$B$777,O$225)+'СЕТ СН'!$F$12</f>
        <v>168.39188235</v>
      </c>
      <c r="P233" s="37">
        <f>SUMIFS(СВЦЭМ!$G$34:$G$777,СВЦЭМ!$A$34:$A$777,$A233,СВЦЭМ!$B$34:$B$777,P$225)+'СЕТ СН'!$F$12</f>
        <v>166.43362877000001</v>
      </c>
      <c r="Q233" s="37">
        <f>SUMIFS(СВЦЭМ!$G$34:$G$777,СВЦЭМ!$A$34:$A$777,$A233,СВЦЭМ!$B$34:$B$777,Q$225)+'СЕТ СН'!$F$12</f>
        <v>163.39063615000001</v>
      </c>
      <c r="R233" s="37">
        <f>SUMIFS(СВЦЭМ!$G$34:$G$777,СВЦЭМ!$A$34:$A$777,$A233,СВЦЭМ!$B$34:$B$777,R$225)+'СЕТ СН'!$F$12</f>
        <v>162.12658751000001</v>
      </c>
      <c r="S233" s="37">
        <f>SUMIFS(СВЦЭМ!$G$34:$G$777,СВЦЭМ!$A$34:$A$777,$A233,СВЦЭМ!$B$34:$B$777,S$225)+'СЕТ СН'!$F$12</f>
        <v>161.96930402000001</v>
      </c>
      <c r="T233" s="37">
        <f>SUMIFS(СВЦЭМ!$G$34:$G$777,СВЦЭМ!$A$34:$A$777,$A233,СВЦЭМ!$B$34:$B$777,T$225)+'СЕТ СН'!$F$12</f>
        <v>162.81602470999999</v>
      </c>
      <c r="U233" s="37">
        <f>SUMIFS(СВЦЭМ!$G$34:$G$777,СВЦЭМ!$A$34:$A$777,$A233,СВЦЭМ!$B$34:$B$777,U$225)+'СЕТ СН'!$F$12</f>
        <v>163.18790895999999</v>
      </c>
      <c r="V233" s="37">
        <f>SUMIFS(СВЦЭМ!$G$34:$G$777,СВЦЭМ!$A$34:$A$777,$A233,СВЦЭМ!$B$34:$B$777,V$225)+'СЕТ СН'!$F$12</f>
        <v>165.67665226</v>
      </c>
      <c r="W233" s="37">
        <f>SUMIFS(СВЦЭМ!$G$34:$G$777,СВЦЭМ!$A$34:$A$777,$A233,СВЦЭМ!$B$34:$B$777,W$225)+'СЕТ СН'!$F$12</f>
        <v>173.07976624</v>
      </c>
      <c r="X233" s="37">
        <f>SUMIFS(СВЦЭМ!$G$34:$G$777,СВЦЭМ!$A$34:$A$777,$A233,СВЦЭМ!$B$34:$B$777,X$225)+'СЕТ СН'!$F$12</f>
        <v>152.49818669999999</v>
      </c>
      <c r="Y233" s="37">
        <f>SUMIFS(СВЦЭМ!$G$34:$G$777,СВЦЭМ!$A$34:$A$777,$A233,СВЦЭМ!$B$34:$B$777,Y$225)+'СЕТ СН'!$F$12</f>
        <v>159.17753676999999</v>
      </c>
    </row>
    <row r="234" spans="1:27" ht="15.75" x14ac:dyDescent="0.2">
      <c r="A234" s="36">
        <f t="shared" si="6"/>
        <v>42591</v>
      </c>
      <c r="B234" s="37">
        <f>SUMIFS(СВЦЭМ!$G$34:$G$777,СВЦЭМ!$A$34:$A$777,$A234,СВЦЭМ!$B$34:$B$777,B$225)+'СЕТ СН'!$F$12</f>
        <v>168.84283779</v>
      </c>
      <c r="C234" s="37">
        <f>SUMIFS(СВЦЭМ!$G$34:$G$777,СВЦЭМ!$A$34:$A$777,$A234,СВЦЭМ!$B$34:$B$777,C$225)+'СЕТ СН'!$F$12</f>
        <v>188.29388750000001</v>
      </c>
      <c r="D234" s="37">
        <f>SUMIFS(СВЦЭМ!$G$34:$G$777,СВЦЭМ!$A$34:$A$777,$A234,СВЦЭМ!$B$34:$B$777,D$225)+'СЕТ СН'!$F$12</f>
        <v>195.53302619999999</v>
      </c>
      <c r="E234" s="37">
        <f>SUMIFS(СВЦЭМ!$G$34:$G$777,СВЦЭМ!$A$34:$A$777,$A234,СВЦЭМ!$B$34:$B$777,E$225)+'СЕТ СН'!$F$12</f>
        <v>200.26134780999999</v>
      </c>
      <c r="F234" s="37">
        <f>SUMIFS(СВЦЭМ!$G$34:$G$777,СВЦЭМ!$A$34:$A$777,$A234,СВЦЭМ!$B$34:$B$777,F$225)+'СЕТ СН'!$F$12</f>
        <v>203.44341141000001</v>
      </c>
      <c r="G234" s="37">
        <f>SUMIFS(СВЦЭМ!$G$34:$G$777,СВЦЭМ!$A$34:$A$777,$A234,СВЦЭМ!$B$34:$B$777,G$225)+'СЕТ СН'!$F$12</f>
        <v>202.42500150999999</v>
      </c>
      <c r="H234" s="37">
        <f>SUMIFS(СВЦЭМ!$G$34:$G$777,СВЦЭМ!$A$34:$A$777,$A234,СВЦЭМ!$B$34:$B$777,H$225)+'СЕТ СН'!$F$12</f>
        <v>188.38785557</v>
      </c>
      <c r="I234" s="37">
        <f>SUMIFS(СВЦЭМ!$G$34:$G$777,СВЦЭМ!$A$34:$A$777,$A234,СВЦЭМ!$B$34:$B$777,I$225)+'СЕТ СН'!$F$12</f>
        <v>182.66949245999999</v>
      </c>
      <c r="J234" s="37">
        <f>SUMIFS(СВЦЭМ!$G$34:$G$777,СВЦЭМ!$A$34:$A$777,$A234,СВЦЭМ!$B$34:$B$777,J$225)+'СЕТ СН'!$F$12</f>
        <v>163.69092352999999</v>
      </c>
      <c r="K234" s="37">
        <f>SUMIFS(СВЦЭМ!$G$34:$G$777,СВЦЭМ!$A$34:$A$777,$A234,СВЦЭМ!$B$34:$B$777,K$225)+'СЕТ СН'!$F$12</f>
        <v>163.78923773</v>
      </c>
      <c r="L234" s="37">
        <f>SUMIFS(СВЦЭМ!$G$34:$G$777,СВЦЭМ!$A$34:$A$777,$A234,СВЦЭМ!$B$34:$B$777,L$225)+'СЕТ СН'!$F$12</f>
        <v>166.84936073</v>
      </c>
      <c r="M234" s="37">
        <f>SUMIFS(СВЦЭМ!$G$34:$G$777,СВЦЭМ!$A$34:$A$777,$A234,СВЦЭМ!$B$34:$B$777,M$225)+'СЕТ СН'!$F$12</f>
        <v>176.20644246000001</v>
      </c>
      <c r="N234" s="37">
        <f>SUMIFS(СВЦЭМ!$G$34:$G$777,СВЦЭМ!$A$34:$A$777,$A234,СВЦЭМ!$B$34:$B$777,N$225)+'СЕТ СН'!$F$12</f>
        <v>174.20517874000001</v>
      </c>
      <c r="O234" s="37">
        <f>SUMIFS(СВЦЭМ!$G$34:$G$777,СВЦЭМ!$A$34:$A$777,$A234,СВЦЭМ!$B$34:$B$777,O$225)+'СЕТ СН'!$F$12</f>
        <v>174.59860977</v>
      </c>
      <c r="P234" s="37">
        <f>SUMIFS(СВЦЭМ!$G$34:$G$777,СВЦЭМ!$A$34:$A$777,$A234,СВЦЭМ!$B$34:$B$777,P$225)+'СЕТ СН'!$F$12</f>
        <v>172.81216480000001</v>
      </c>
      <c r="Q234" s="37">
        <f>SUMIFS(СВЦЭМ!$G$34:$G$777,СВЦЭМ!$A$34:$A$777,$A234,СВЦЭМ!$B$34:$B$777,Q$225)+'СЕТ СН'!$F$12</f>
        <v>171.03477480999999</v>
      </c>
      <c r="R234" s="37">
        <f>SUMIFS(СВЦЭМ!$G$34:$G$777,СВЦЭМ!$A$34:$A$777,$A234,СВЦЭМ!$B$34:$B$777,R$225)+'СЕТ СН'!$F$12</f>
        <v>170.77507541</v>
      </c>
      <c r="S234" s="37">
        <f>SUMIFS(СВЦЭМ!$G$34:$G$777,СВЦЭМ!$A$34:$A$777,$A234,СВЦЭМ!$B$34:$B$777,S$225)+'СЕТ СН'!$F$12</f>
        <v>170.67205157000001</v>
      </c>
      <c r="T234" s="37">
        <f>SUMIFS(СВЦЭМ!$G$34:$G$777,СВЦЭМ!$A$34:$A$777,$A234,СВЦЭМ!$B$34:$B$777,T$225)+'СЕТ СН'!$F$12</f>
        <v>170.39228863</v>
      </c>
      <c r="U234" s="37">
        <f>SUMIFS(СВЦЭМ!$G$34:$G$777,СВЦЭМ!$A$34:$A$777,$A234,СВЦЭМ!$B$34:$B$777,U$225)+'СЕТ СН'!$F$12</f>
        <v>169.8930637</v>
      </c>
      <c r="V234" s="37">
        <f>SUMIFS(СВЦЭМ!$G$34:$G$777,СВЦЭМ!$A$34:$A$777,$A234,СВЦЭМ!$B$34:$B$777,V$225)+'СЕТ СН'!$F$12</f>
        <v>173.15079467999999</v>
      </c>
      <c r="W234" s="37">
        <f>SUMIFS(СВЦЭМ!$G$34:$G$777,СВЦЭМ!$A$34:$A$777,$A234,СВЦЭМ!$B$34:$B$777,W$225)+'СЕТ СН'!$F$12</f>
        <v>180.23299162000001</v>
      </c>
      <c r="X234" s="37">
        <f>SUMIFS(СВЦЭМ!$G$34:$G$777,СВЦЭМ!$A$34:$A$777,$A234,СВЦЭМ!$B$34:$B$777,X$225)+'СЕТ СН'!$F$12</f>
        <v>152.63308268</v>
      </c>
      <c r="Y234" s="37">
        <f>SUMIFS(СВЦЭМ!$G$34:$G$777,СВЦЭМ!$A$34:$A$777,$A234,СВЦЭМ!$B$34:$B$777,Y$225)+'СЕТ СН'!$F$12</f>
        <v>159.26816004</v>
      </c>
    </row>
    <row r="235" spans="1:27" ht="15.75" x14ac:dyDescent="0.2">
      <c r="A235" s="36">
        <f t="shared" si="6"/>
        <v>42592</v>
      </c>
      <c r="B235" s="37">
        <f>SUMIFS(СВЦЭМ!$G$34:$G$777,СВЦЭМ!$A$34:$A$777,$A235,СВЦЭМ!$B$34:$B$777,B$225)+'СЕТ СН'!$F$12</f>
        <v>175.58874162000001</v>
      </c>
      <c r="C235" s="37">
        <f>SUMIFS(СВЦЭМ!$G$34:$G$777,СВЦЭМ!$A$34:$A$777,$A235,СВЦЭМ!$B$34:$B$777,C$225)+'СЕТ СН'!$F$12</f>
        <v>186.665335</v>
      </c>
      <c r="D235" s="37">
        <f>SUMIFS(СВЦЭМ!$G$34:$G$777,СВЦЭМ!$A$34:$A$777,$A235,СВЦЭМ!$B$34:$B$777,D$225)+'СЕТ СН'!$F$12</f>
        <v>193.46132516</v>
      </c>
      <c r="E235" s="37">
        <f>SUMIFS(СВЦЭМ!$G$34:$G$777,СВЦЭМ!$A$34:$A$777,$A235,СВЦЭМ!$B$34:$B$777,E$225)+'СЕТ СН'!$F$12</f>
        <v>198.53367498</v>
      </c>
      <c r="F235" s="37">
        <f>SUMIFS(СВЦЭМ!$G$34:$G$777,СВЦЭМ!$A$34:$A$777,$A235,СВЦЭМ!$B$34:$B$777,F$225)+'СЕТ СН'!$F$12</f>
        <v>202.23211132</v>
      </c>
      <c r="G235" s="37">
        <f>SUMIFS(СВЦЭМ!$G$34:$G$777,СВЦЭМ!$A$34:$A$777,$A235,СВЦЭМ!$B$34:$B$777,G$225)+'СЕТ СН'!$F$12</f>
        <v>201.25875108</v>
      </c>
      <c r="H235" s="37">
        <f>SUMIFS(СВЦЭМ!$G$34:$G$777,СВЦЭМ!$A$34:$A$777,$A235,СВЦЭМ!$B$34:$B$777,H$225)+'СЕТ СН'!$F$12</f>
        <v>189.11578772999999</v>
      </c>
      <c r="I235" s="37">
        <f>SUMIFS(СВЦЭМ!$G$34:$G$777,СВЦЭМ!$A$34:$A$777,$A235,СВЦЭМ!$B$34:$B$777,I$225)+'СЕТ СН'!$F$12</f>
        <v>183.94716771</v>
      </c>
      <c r="J235" s="37">
        <f>SUMIFS(СВЦЭМ!$G$34:$G$777,СВЦЭМ!$A$34:$A$777,$A235,СВЦЭМ!$B$34:$B$777,J$225)+'СЕТ СН'!$F$12</f>
        <v>163.15983302999999</v>
      </c>
      <c r="K235" s="37">
        <f>SUMIFS(СВЦЭМ!$G$34:$G$777,СВЦЭМ!$A$34:$A$777,$A235,СВЦЭМ!$B$34:$B$777,K$225)+'СЕТ СН'!$F$12</f>
        <v>162.65355592</v>
      </c>
      <c r="L235" s="37">
        <f>SUMIFS(СВЦЭМ!$G$34:$G$777,СВЦЭМ!$A$34:$A$777,$A235,СВЦЭМ!$B$34:$B$777,L$225)+'СЕТ СН'!$F$12</f>
        <v>179.23594234999999</v>
      </c>
      <c r="M235" s="37">
        <f>SUMIFS(СВЦЭМ!$G$34:$G$777,СВЦЭМ!$A$34:$A$777,$A235,СВЦЭМ!$B$34:$B$777,M$225)+'СЕТ СН'!$F$12</f>
        <v>196.32581005</v>
      </c>
      <c r="N235" s="37">
        <f>SUMIFS(СВЦЭМ!$G$34:$G$777,СВЦЭМ!$A$34:$A$777,$A235,СВЦЭМ!$B$34:$B$777,N$225)+'СЕТ СН'!$F$12</f>
        <v>194.68994258000001</v>
      </c>
      <c r="O235" s="37">
        <f>SUMIFS(СВЦЭМ!$G$34:$G$777,СВЦЭМ!$A$34:$A$777,$A235,СВЦЭМ!$B$34:$B$777,O$225)+'СЕТ СН'!$F$12</f>
        <v>196.09969224</v>
      </c>
      <c r="P235" s="37">
        <f>SUMIFS(СВЦЭМ!$G$34:$G$777,СВЦЭМ!$A$34:$A$777,$A235,СВЦЭМ!$B$34:$B$777,P$225)+'СЕТ СН'!$F$12</f>
        <v>190.16306005000001</v>
      </c>
      <c r="Q235" s="37">
        <f>SUMIFS(СВЦЭМ!$G$34:$G$777,СВЦЭМ!$A$34:$A$777,$A235,СВЦЭМ!$B$34:$B$777,Q$225)+'СЕТ СН'!$F$12</f>
        <v>166.72553207999999</v>
      </c>
      <c r="R235" s="37">
        <f>SUMIFS(СВЦЭМ!$G$34:$G$777,СВЦЭМ!$A$34:$A$777,$A235,СВЦЭМ!$B$34:$B$777,R$225)+'СЕТ СН'!$F$12</f>
        <v>171.34392466</v>
      </c>
      <c r="S235" s="37">
        <f>SUMIFS(СВЦЭМ!$G$34:$G$777,СВЦЭМ!$A$34:$A$777,$A235,СВЦЭМ!$B$34:$B$777,S$225)+'СЕТ СН'!$F$12</f>
        <v>193.52523434</v>
      </c>
      <c r="T235" s="37">
        <f>SUMIFS(СВЦЭМ!$G$34:$G$777,СВЦЭМ!$A$34:$A$777,$A235,СВЦЭМ!$B$34:$B$777,T$225)+'СЕТ СН'!$F$12</f>
        <v>192.85947006000001</v>
      </c>
      <c r="U235" s="37">
        <f>SUMIFS(СВЦЭМ!$G$34:$G$777,СВЦЭМ!$A$34:$A$777,$A235,СВЦЭМ!$B$34:$B$777,U$225)+'СЕТ СН'!$F$12</f>
        <v>192.37137831999999</v>
      </c>
      <c r="V235" s="37">
        <f>SUMIFS(СВЦЭМ!$G$34:$G$777,СВЦЭМ!$A$34:$A$777,$A235,СВЦЭМ!$B$34:$B$777,V$225)+'СЕТ СН'!$F$12</f>
        <v>194.80111461000001</v>
      </c>
      <c r="W235" s="37">
        <f>SUMIFS(СВЦЭМ!$G$34:$G$777,СВЦЭМ!$A$34:$A$777,$A235,СВЦЭМ!$B$34:$B$777,W$225)+'СЕТ СН'!$F$12</f>
        <v>160.21039540000001</v>
      </c>
      <c r="X235" s="37">
        <f>SUMIFS(СВЦЭМ!$G$34:$G$777,СВЦЭМ!$A$34:$A$777,$A235,СВЦЭМ!$B$34:$B$777,X$225)+'СЕТ СН'!$F$12</f>
        <v>150.87442322999999</v>
      </c>
      <c r="Y235" s="37">
        <f>SUMIFS(СВЦЭМ!$G$34:$G$777,СВЦЭМ!$A$34:$A$777,$A235,СВЦЭМ!$B$34:$B$777,Y$225)+'СЕТ СН'!$F$12</f>
        <v>157.5059297</v>
      </c>
    </row>
    <row r="236" spans="1:27" ht="15.75" x14ac:dyDescent="0.2">
      <c r="A236" s="36">
        <f t="shared" si="6"/>
        <v>42593</v>
      </c>
      <c r="B236" s="37">
        <f>SUMIFS(СВЦЭМ!$G$34:$G$777,СВЦЭМ!$A$34:$A$777,$A236,СВЦЭМ!$B$34:$B$777,B$225)+'СЕТ СН'!$F$12</f>
        <v>174.79019271000001</v>
      </c>
      <c r="C236" s="37">
        <f>SUMIFS(СВЦЭМ!$G$34:$G$777,СВЦЭМ!$A$34:$A$777,$A236,СВЦЭМ!$B$34:$B$777,C$225)+'СЕТ СН'!$F$12</f>
        <v>187.69522860999999</v>
      </c>
      <c r="D236" s="37">
        <f>SUMIFS(СВЦЭМ!$G$34:$G$777,СВЦЭМ!$A$34:$A$777,$A236,СВЦЭМ!$B$34:$B$777,D$225)+'СЕТ СН'!$F$12</f>
        <v>195.33807765</v>
      </c>
      <c r="E236" s="37">
        <f>SUMIFS(СВЦЭМ!$G$34:$G$777,СВЦЭМ!$A$34:$A$777,$A236,СВЦЭМ!$B$34:$B$777,E$225)+'СЕТ СН'!$F$12</f>
        <v>199.98650588000001</v>
      </c>
      <c r="F236" s="37">
        <f>SUMIFS(СВЦЭМ!$G$34:$G$777,СВЦЭМ!$A$34:$A$777,$A236,СВЦЭМ!$B$34:$B$777,F$225)+'СЕТ СН'!$F$12</f>
        <v>203.04038678000001</v>
      </c>
      <c r="G236" s="37">
        <f>SUMIFS(СВЦЭМ!$G$34:$G$777,СВЦЭМ!$A$34:$A$777,$A236,СВЦЭМ!$B$34:$B$777,G$225)+'СЕТ СН'!$F$12</f>
        <v>202.96746818</v>
      </c>
      <c r="H236" s="37">
        <f>SUMIFS(СВЦЭМ!$G$34:$G$777,СВЦЭМ!$A$34:$A$777,$A236,СВЦЭМ!$B$34:$B$777,H$225)+'СЕТ СН'!$F$12</f>
        <v>189.47160112</v>
      </c>
      <c r="I236" s="37">
        <f>SUMIFS(СВЦЭМ!$G$34:$G$777,СВЦЭМ!$A$34:$A$777,$A236,СВЦЭМ!$B$34:$B$777,I$225)+'СЕТ СН'!$F$12</f>
        <v>191.65046964000001</v>
      </c>
      <c r="J236" s="37">
        <f>SUMIFS(СВЦЭМ!$G$34:$G$777,СВЦЭМ!$A$34:$A$777,$A236,СВЦЭМ!$B$34:$B$777,J$225)+'СЕТ СН'!$F$12</f>
        <v>168.81571561000001</v>
      </c>
      <c r="K236" s="37">
        <f>SUMIFS(СВЦЭМ!$G$34:$G$777,СВЦЭМ!$A$34:$A$777,$A236,СВЦЭМ!$B$34:$B$777,K$225)+'СЕТ СН'!$F$12</f>
        <v>164.58692489000001</v>
      </c>
      <c r="L236" s="37">
        <f>SUMIFS(СВЦЭМ!$G$34:$G$777,СВЦЭМ!$A$34:$A$777,$A236,СВЦЭМ!$B$34:$B$777,L$225)+'СЕТ СН'!$F$12</f>
        <v>163.31282139000001</v>
      </c>
      <c r="M236" s="37">
        <f>SUMIFS(СВЦЭМ!$G$34:$G$777,СВЦЭМ!$A$34:$A$777,$A236,СВЦЭМ!$B$34:$B$777,M$225)+'СЕТ СН'!$F$12</f>
        <v>158.70753449</v>
      </c>
      <c r="N236" s="37">
        <f>SUMIFS(СВЦЭМ!$G$34:$G$777,СВЦЭМ!$A$34:$A$777,$A236,СВЦЭМ!$B$34:$B$777,N$225)+'СЕТ СН'!$F$12</f>
        <v>156.26206719999999</v>
      </c>
      <c r="O236" s="37">
        <f>SUMIFS(СВЦЭМ!$G$34:$G$777,СВЦЭМ!$A$34:$A$777,$A236,СВЦЭМ!$B$34:$B$777,O$225)+'СЕТ СН'!$F$12</f>
        <v>160.95745054</v>
      </c>
      <c r="P236" s="37">
        <f>SUMIFS(СВЦЭМ!$G$34:$G$777,СВЦЭМ!$A$34:$A$777,$A236,СВЦЭМ!$B$34:$B$777,P$225)+'СЕТ СН'!$F$12</f>
        <v>164.42328406999999</v>
      </c>
      <c r="Q236" s="37">
        <f>SUMIFS(СВЦЭМ!$G$34:$G$777,СВЦЭМ!$A$34:$A$777,$A236,СВЦЭМ!$B$34:$B$777,Q$225)+'СЕТ СН'!$F$12</f>
        <v>159.35908949</v>
      </c>
      <c r="R236" s="37">
        <f>SUMIFS(СВЦЭМ!$G$34:$G$777,СВЦЭМ!$A$34:$A$777,$A236,СВЦЭМ!$B$34:$B$777,R$225)+'СЕТ СН'!$F$12</f>
        <v>156.65731683000001</v>
      </c>
      <c r="S236" s="37">
        <f>SUMIFS(СВЦЭМ!$G$34:$G$777,СВЦЭМ!$A$34:$A$777,$A236,СВЦЭМ!$B$34:$B$777,S$225)+'СЕТ СН'!$F$12</f>
        <v>154.98287979</v>
      </c>
      <c r="T236" s="37">
        <f>SUMIFS(СВЦЭМ!$G$34:$G$777,СВЦЭМ!$A$34:$A$777,$A236,СВЦЭМ!$B$34:$B$777,T$225)+'СЕТ СН'!$F$12</f>
        <v>152.23416460999999</v>
      </c>
      <c r="U236" s="37">
        <f>SUMIFS(СВЦЭМ!$G$34:$G$777,СВЦЭМ!$A$34:$A$777,$A236,СВЦЭМ!$B$34:$B$777,U$225)+'СЕТ СН'!$F$12</f>
        <v>150.87599252000001</v>
      </c>
      <c r="V236" s="37">
        <f>SUMIFS(СВЦЭМ!$G$34:$G$777,СВЦЭМ!$A$34:$A$777,$A236,СВЦЭМ!$B$34:$B$777,V$225)+'СЕТ СН'!$F$12</f>
        <v>152.94928289999999</v>
      </c>
      <c r="W236" s="37">
        <f>SUMIFS(СВЦЭМ!$G$34:$G$777,СВЦЭМ!$A$34:$A$777,$A236,СВЦЭМ!$B$34:$B$777,W$225)+'СЕТ СН'!$F$12</f>
        <v>155.66743916999999</v>
      </c>
      <c r="X236" s="37">
        <f>SUMIFS(СВЦЭМ!$G$34:$G$777,СВЦЭМ!$A$34:$A$777,$A236,СВЦЭМ!$B$34:$B$777,X$225)+'СЕТ СН'!$F$12</f>
        <v>146.66652141</v>
      </c>
      <c r="Y236" s="37">
        <f>SUMIFS(СВЦЭМ!$G$34:$G$777,СВЦЭМ!$A$34:$A$777,$A236,СВЦЭМ!$B$34:$B$777,Y$225)+'СЕТ СН'!$F$12</f>
        <v>160.90590779999999</v>
      </c>
    </row>
    <row r="237" spans="1:27" ht="15.75" x14ac:dyDescent="0.2">
      <c r="A237" s="36">
        <f t="shared" si="6"/>
        <v>42594</v>
      </c>
      <c r="B237" s="37">
        <f>SUMIFS(СВЦЭМ!$G$34:$G$777,СВЦЭМ!$A$34:$A$777,$A237,СВЦЭМ!$B$34:$B$777,B$225)+'СЕТ СН'!$F$12</f>
        <v>179.32581637000001</v>
      </c>
      <c r="C237" s="37">
        <f>SUMIFS(СВЦЭМ!$G$34:$G$777,СВЦЭМ!$A$34:$A$777,$A237,СВЦЭМ!$B$34:$B$777,C$225)+'СЕТ СН'!$F$12</f>
        <v>194.04139420000001</v>
      </c>
      <c r="D237" s="37">
        <f>SUMIFS(СВЦЭМ!$G$34:$G$777,СВЦЭМ!$A$34:$A$777,$A237,СВЦЭМ!$B$34:$B$777,D$225)+'СЕТ СН'!$F$12</f>
        <v>199.50931589000001</v>
      </c>
      <c r="E237" s="37">
        <f>SUMIFS(СВЦЭМ!$G$34:$G$777,СВЦЭМ!$A$34:$A$777,$A237,СВЦЭМ!$B$34:$B$777,E$225)+'СЕТ СН'!$F$12</f>
        <v>202.90861323999999</v>
      </c>
      <c r="F237" s="37">
        <f>SUMIFS(СВЦЭМ!$G$34:$G$777,СВЦЭМ!$A$34:$A$777,$A237,СВЦЭМ!$B$34:$B$777,F$225)+'СЕТ СН'!$F$12</f>
        <v>207.33713129</v>
      </c>
      <c r="G237" s="37">
        <f>SUMIFS(СВЦЭМ!$G$34:$G$777,СВЦЭМ!$A$34:$A$777,$A237,СВЦЭМ!$B$34:$B$777,G$225)+'СЕТ СН'!$F$12</f>
        <v>205.87205148999999</v>
      </c>
      <c r="H237" s="37">
        <f>SUMIFS(СВЦЭМ!$G$34:$G$777,СВЦЭМ!$A$34:$A$777,$A237,СВЦЭМ!$B$34:$B$777,H$225)+'СЕТ СН'!$F$12</f>
        <v>197.0996676</v>
      </c>
      <c r="I237" s="37">
        <f>SUMIFS(СВЦЭМ!$G$34:$G$777,СВЦЭМ!$A$34:$A$777,$A237,СВЦЭМ!$B$34:$B$777,I$225)+'СЕТ СН'!$F$12</f>
        <v>194.91224878</v>
      </c>
      <c r="J237" s="37">
        <f>SUMIFS(СВЦЭМ!$G$34:$G$777,СВЦЭМ!$A$34:$A$777,$A237,СВЦЭМ!$B$34:$B$777,J$225)+'СЕТ СН'!$F$12</f>
        <v>175.56864127</v>
      </c>
      <c r="K237" s="37">
        <f>SUMIFS(СВЦЭМ!$G$34:$G$777,СВЦЭМ!$A$34:$A$777,$A237,СВЦЭМ!$B$34:$B$777,K$225)+'СЕТ СН'!$F$12</f>
        <v>165.87744326000001</v>
      </c>
      <c r="L237" s="37">
        <f>SUMIFS(СВЦЭМ!$G$34:$G$777,СВЦЭМ!$A$34:$A$777,$A237,СВЦЭМ!$B$34:$B$777,L$225)+'СЕТ СН'!$F$12</f>
        <v>163.46523773999999</v>
      </c>
      <c r="M237" s="37">
        <f>SUMIFS(СВЦЭМ!$G$34:$G$777,СВЦЭМ!$A$34:$A$777,$A237,СВЦЭМ!$B$34:$B$777,M$225)+'СЕТ СН'!$F$12</f>
        <v>167.93130457999999</v>
      </c>
      <c r="N237" s="37">
        <f>SUMIFS(СВЦЭМ!$G$34:$G$777,СВЦЭМ!$A$34:$A$777,$A237,СВЦЭМ!$B$34:$B$777,N$225)+'СЕТ СН'!$F$12</f>
        <v>165.94615099000001</v>
      </c>
      <c r="O237" s="37">
        <f>SUMIFS(СВЦЭМ!$G$34:$G$777,СВЦЭМ!$A$34:$A$777,$A237,СВЦЭМ!$B$34:$B$777,O$225)+'СЕТ СН'!$F$12</f>
        <v>168.05866940999999</v>
      </c>
      <c r="P237" s="37">
        <f>SUMIFS(СВЦЭМ!$G$34:$G$777,СВЦЭМ!$A$34:$A$777,$A237,СВЦЭМ!$B$34:$B$777,P$225)+'СЕТ СН'!$F$12</f>
        <v>168.21820134000001</v>
      </c>
      <c r="Q237" s="37">
        <f>SUMIFS(СВЦЭМ!$G$34:$G$777,СВЦЭМ!$A$34:$A$777,$A237,СВЦЭМ!$B$34:$B$777,Q$225)+'СЕТ СН'!$F$12</f>
        <v>167.63606759000001</v>
      </c>
      <c r="R237" s="37">
        <f>SUMIFS(СВЦЭМ!$G$34:$G$777,СВЦЭМ!$A$34:$A$777,$A237,СВЦЭМ!$B$34:$B$777,R$225)+'СЕТ СН'!$F$12</f>
        <v>166.49163594000001</v>
      </c>
      <c r="S237" s="37">
        <f>SUMIFS(СВЦЭМ!$G$34:$G$777,СВЦЭМ!$A$34:$A$777,$A237,СВЦЭМ!$B$34:$B$777,S$225)+'СЕТ СН'!$F$12</f>
        <v>165.71614614999999</v>
      </c>
      <c r="T237" s="37">
        <f>SUMIFS(СВЦЭМ!$G$34:$G$777,СВЦЭМ!$A$34:$A$777,$A237,СВЦЭМ!$B$34:$B$777,T$225)+'СЕТ СН'!$F$12</f>
        <v>154.49805019999999</v>
      </c>
      <c r="U237" s="37">
        <f>SUMIFS(СВЦЭМ!$G$34:$G$777,СВЦЭМ!$A$34:$A$777,$A237,СВЦЭМ!$B$34:$B$777,U$225)+'СЕТ СН'!$F$12</f>
        <v>140.29537743</v>
      </c>
      <c r="V237" s="37">
        <f>SUMIFS(СВЦЭМ!$G$34:$G$777,СВЦЭМ!$A$34:$A$777,$A237,СВЦЭМ!$B$34:$B$777,V$225)+'СЕТ СН'!$F$12</f>
        <v>147.76830828999999</v>
      </c>
      <c r="W237" s="37">
        <f>SUMIFS(СВЦЭМ!$G$34:$G$777,СВЦЭМ!$A$34:$A$777,$A237,СВЦЭМ!$B$34:$B$777,W$225)+'СЕТ СН'!$F$12</f>
        <v>154.22852936999999</v>
      </c>
      <c r="X237" s="37">
        <f>SUMIFS(СВЦЭМ!$G$34:$G$777,СВЦЭМ!$A$34:$A$777,$A237,СВЦЭМ!$B$34:$B$777,X$225)+'СЕТ СН'!$F$12</f>
        <v>151.40733821000001</v>
      </c>
      <c r="Y237" s="37">
        <f>SUMIFS(СВЦЭМ!$G$34:$G$777,СВЦЭМ!$A$34:$A$777,$A237,СВЦЭМ!$B$34:$B$777,Y$225)+'СЕТ СН'!$F$12</f>
        <v>167.69476262000001</v>
      </c>
    </row>
    <row r="238" spans="1:27" ht="15.75" x14ac:dyDescent="0.2">
      <c r="A238" s="36">
        <f t="shared" si="6"/>
        <v>42595</v>
      </c>
      <c r="B238" s="37">
        <f>SUMIFS(СВЦЭМ!$G$34:$G$777,СВЦЭМ!$A$34:$A$777,$A238,СВЦЭМ!$B$34:$B$777,B$225)+'СЕТ СН'!$F$12</f>
        <v>178.37762389</v>
      </c>
      <c r="C238" s="37">
        <f>SUMIFS(СВЦЭМ!$G$34:$G$777,СВЦЭМ!$A$34:$A$777,$A238,СВЦЭМ!$B$34:$B$777,C$225)+'СЕТ СН'!$F$12</f>
        <v>194.97952205000001</v>
      </c>
      <c r="D238" s="37">
        <f>SUMIFS(СВЦЭМ!$G$34:$G$777,СВЦЭМ!$A$34:$A$777,$A238,СВЦЭМ!$B$34:$B$777,D$225)+'СЕТ СН'!$F$12</f>
        <v>199.1652531</v>
      </c>
      <c r="E238" s="37">
        <f>SUMIFS(СВЦЭМ!$G$34:$G$777,СВЦЭМ!$A$34:$A$777,$A238,СВЦЭМ!$B$34:$B$777,E$225)+'СЕТ СН'!$F$12</f>
        <v>204.96116183999999</v>
      </c>
      <c r="F238" s="37">
        <f>SUMIFS(СВЦЭМ!$G$34:$G$777,СВЦЭМ!$A$34:$A$777,$A238,СВЦЭМ!$B$34:$B$777,F$225)+'СЕТ СН'!$F$12</f>
        <v>205.70566366</v>
      </c>
      <c r="G238" s="37">
        <f>SUMIFS(СВЦЭМ!$G$34:$G$777,СВЦЭМ!$A$34:$A$777,$A238,СВЦЭМ!$B$34:$B$777,G$225)+'СЕТ СН'!$F$12</f>
        <v>205.31695102</v>
      </c>
      <c r="H238" s="37">
        <f>SUMIFS(СВЦЭМ!$G$34:$G$777,СВЦЭМ!$A$34:$A$777,$A238,СВЦЭМ!$B$34:$B$777,H$225)+'СЕТ СН'!$F$12</f>
        <v>197.96130352</v>
      </c>
      <c r="I238" s="37">
        <f>SUMIFS(СВЦЭМ!$G$34:$G$777,СВЦЭМ!$A$34:$A$777,$A238,СВЦЭМ!$B$34:$B$777,I$225)+'СЕТ СН'!$F$12</f>
        <v>200.17938832999999</v>
      </c>
      <c r="J238" s="37">
        <f>SUMIFS(СВЦЭМ!$G$34:$G$777,СВЦЭМ!$A$34:$A$777,$A238,СВЦЭМ!$B$34:$B$777,J$225)+'СЕТ СН'!$F$12</f>
        <v>180.38976930999999</v>
      </c>
      <c r="K238" s="37">
        <f>SUMIFS(СВЦЭМ!$G$34:$G$777,СВЦЭМ!$A$34:$A$777,$A238,СВЦЭМ!$B$34:$B$777,K$225)+'СЕТ СН'!$F$12</f>
        <v>167.27374682000001</v>
      </c>
      <c r="L238" s="37">
        <f>SUMIFS(СВЦЭМ!$G$34:$G$777,СВЦЭМ!$A$34:$A$777,$A238,СВЦЭМ!$B$34:$B$777,L$225)+'СЕТ СН'!$F$12</f>
        <v>167.92958274</v>
      </c>
      <c r="M238" s="37">
        <f>SUMIFS(СВЦЭМ!$G$34:$G$777,СВЦЭМ!$A$34:$A$777,$A238,СВЦЭМ!$B$34:$B$777,M$225)+'СЕТ СН'!$F$12</f>
        <v>162.95904224</v>
      </c>
      <c r="N238" s="37">
        <f>SUMIFS(СВЦЭМ!$G$34:$G$777,СВЦЭМ!$A$34:$A$777,$A238,СВЦЭМ!$B$34:$B$777,N$225)+'СЕТ СН'!$F$12</f>
        <v>156.70565152</v>
      </c>
      <c r="O238" s="37">
        <f>SUMIFS(СВЦЭМ!$G$34:$G$777,СВЦЭМ!$A$34:$A$777,$A238,СВЦЭМ!$B$34:$B$777,O$225)+'СЕТ СН'!$F$12</f>
        <v>156.05569757000001</v>
      </c>
      <c r="P238" s="37">
        <f>SUMIFS(СВЦЭМ!$G$34:$G$777,СВЦЭМ!$A$34:$A$777,$A238,СВЦЭМ!$B$34:$B$777,P$225)+'СЕТ СН'!$F$12</f>
        <v>152.87826071999999</v>
      </c>
      <c r="Q238" s="37">
        <f>SUMIFS(СВЦЭМ!$G$34:$G$777,СВЦЭМ!$A$34:$A$777,$A238,СВЦЭМ!$B$34:$B$777,Q$225)+'СЕТ СН'!$F$12</f>
        <v>152.91641507</v>
      </c>
      <c r="R238" s="37">
        <f>SUMIFS(СВЦЭМ!$G$34:$G$777,СВЦЭМ!$A$34:$A$777,$A238,СВЦЭМ!$B$34:$B$777,R$225)+'СЕТ СН'!$F$12</f>
        <v>152.98799527</v>
      </c>
      <c r="S238" s="37">
        <f>SUMIFS(СВЦЭМ!$G$34:$G$777,СВЦЭМ!$A$34:$A$777,$A238,СВЦЭМ!$B$34:$B$777,S$225)+'СЕТ СН'!$F$12</f>
        <v>153.72485420999999</v>
      </c>
      <c r="T238" s="37">
        <f>SUMIFS(СВЦЭМ!$G$34:$G$777,СВЦЭМ!$A$34:$A$777,$A238,СВЦЭМ!$B$34:$B$777,T$225)+'СЕТ СН'!$F$12</f>
        <v>154.93818558999999</v>
      </c>
      <c r="U238" s="37">
        <f>SUMIFS(СВЦЭМ!$G$34:$G$777,СВЦЭМ!$A$34:$A$777,$A238,СВЦЭМ!$B$34:$B$777,U$225)+'СЕТ СН'!$F$12</f>
        <v>155.71104324000001</v>
      </c>
      <c r="V238" s="37">
        <f>SUMIFS(СВЦЭМ!$G$34:$G$777,СВЦЭМ!$A$34:$A$777,$A238,СВЦЭМ!$B$34:$B$777,V$225)+'СЕТ СН'!$F$12</f>
        <v>160.60210180999999</v>
      </c>
      <c r="W238" s="37">
        <f>SUMIFS(СВЦЭМ!$G$34:$G$777,СВЦЭМ!$A$34:$A$777,$A238,СВЦЭМ!$B$34:$B$777,W$225)+'СЕТ СН'!$F$12</f>
        <v>164.70585276</v>
      </c>
      <c r="X238" s="37">
        <f>SUMIFS(СВЦЭМ!$G$34:$G$777,СВЦЭМ!$A$34:$A$777,$A238,СВЦЭМ!$B$34:$B$777,X$225)+'СЕТ СН'!$F$12</f>
        <v>153.77930556000001</v>
      </c>
      <c r="Y238" s="37">
        <f>SUMIFS(СВЦЭМ!$G$34:$G$777,СВЦЭМ!$A$34:$A$777,$A238,СВЦЭМ!$B$34:$B$777,Y$225)+'СЕТ СН'!$F$12</f>
        <v>161.77058043</v>
      </c>
    </row>
    <row r="239" spans="1:27" ht="15.75" x14ac:dyDescent="0.2">
      <c r="A239" s="36">
        <f t="shared" si="6"/>
        <v>42596</v>
      </c>
      <c r="B239" s="37">
        <f>SUMIFS(СВЦЭМ!$G$34:$G$777,СВЦЭМ!$A$34:$A$777,$A239,СВЦЭМ!$B$34:$B$777,B$225)+'СЕТ СН'!$F$12</f>
        <v>176.93373683999999</v>
      </c>
      <c r="C239" s="37">
        <f>SUMIFS(СВЦЭМ!$G$34:$G$777,СВЦЭМ!$A$34:$A$777,$A239,СВЦЭМ!$B$34:$B$777,C$225)+'СЕТ СН'!$F$12</f>
        <v>191.60750852999999</v>
      </c>
      <c r="D239" s="37">
        <f>SUMIFS(СВЦЭМ!$G$34:$G$777,СВЦЭМ!$A$34:$A$777,$A239,СВЦЭМ!$B$34:$B$777,D$225)+'СЕТ СН'!$F$12</f>
        <v>199.05868551</v>
      </c>
      <c r="E239" s="37">
        <f>SUMIFS(СВЦЭМ!$G$34:$G$777,СВЦЭМ!$A$34:$A$777,$A239,СВЦЭМ!$B$34:$B$777,E$225)+'СЕТ СН'!$F$12</f>
        <v>204.12788852</v>
      </c>
      <c r="F239" s="37">
        <f>SUMIFS(СВЦЭМ!$G$34:$G$777,СВЦЭМ!$A$34:$A$777,$A239,СВЦЭМ!$B$34:$B$777,F$225)+'СЕТ СН'!$F$12</f>
        <v>206.10414402000001</v>
      </c>
      <c r="G239" s="37">
        <f>SUMIFS(СВЦЭМ!$G$34:$G$777,СВЦЭМ!$A$34:$A$777,$A239,СВЦЭМ!$B$34:$B$777,G$225)+'СЕТ СН'!$F$12</f>
        <v>207.15143548</v>
      </c>
      <c r="H239" s="37">
        <f>SUMIFS(СВЦЭМ!$G$34:$G$777,СВЦЭМ!$A$34:$A$777,$A239,СВЦЭМ!$B$34:$B$777,H$225)+'СЕТ СН'!$F$12</f>
        <v>199.61204622</v>
      </c>
      <c r="I239" s="37">
        <f>SUMIFS(СВЦЭМ!$G$34:$G$777,СВЦЭМ!$A$34:$A$777,$A239,СВЦЭМ!$B$34:$B$777,I$225)+'СЕТ СН'!$F$12</f>
        <v>200.78233721000001</v>
      </c>
      <c r="J239" s="37">
        <f>SUMIFS(СВЦЭМ!$G$34:$G$777,СВЦЭМ!$A$34:$A$777,$A239,СВЦЭМ!$B$34:$B$777,J$225)+'СЕТ СН'!$F$12</f>
        <v>178.78411399999999</v>
      </c>
      <c r="K239" s="37">
        <f>SUMIFS(СВЦЭМ!$G$34:$G$777,СВЦЭМ!$A$34:$A$777,$A239,СВЦЭМ!$B$34:$B$777,K$225)+'СЕТ СН'!$F$12</f>
        <v>158.29989361</v>
      </c>
      <c r="L239" s="37">
        <f>SUMIFS(СВЦЭМ!$G$34:$G$777,СВЦЭМ!$A$34:$A$777,$A239,СВЦЭМ!$B$34:$B$777,L$225)+'СЕТ СН'!$F$12</f>
        <v>153.70296593</v>
      </c>
      <c r="M239" s="37">
        <f>SUMIFS(СВЦЭМ!$G$34:$G$777,СВЦЭМ!$A$34:$A$777,$A239,СВЦЭМ!$B$34:$B$777,M$225)+'СЕТ СН'!$F$12</f>
        <v>164.17928004999999</v>
      </c>
      <c r="N239" s="37">
        <f>SUMIFS(СВЦЭМ!$G$34:$G$777,СВЦЭМ!$A$34:$A$777,$A239,СВЦЭМ!$B$34:$B$777,N$225)+'СЕТ СН'!$F$12</f>
        <v>163.5479086</v>
      </c>
      <c r="O239" s="37">
        <f>SUMIFS(СВЦЭМ!$G$34:$G$777,СВЦЭМ!$A$34:$A$777,$A239,СВЦЭМ!$B$34:$B$777,O$225)+'СЕТ СН'!$F$12</f>
        <v>165.03206488999999</v>
      </c>
      <c r="P239" s="37">
        <f>SUMIFS(СВЦЭМ!$G$34:$G$777,СВЦЭМ!$A$34:$A$777,$A239,СВЦЭМ!$B$34:$B$777,P$225)+'СЕТ СН'!$F$12</f>
        <v>163.63584363999999</v>
      </c>
      <c r="Q239" s="37">
        <f>SUMIFS(СВЦЭМ!$G$34:$G$777,СВЦЭМ!$A$34:$A$777,$A239,СВЦЭМ!$B$34:$B$777,Q$225)+'СЕТ СН'!$F$12</f>
        <v>163.51273139</v>
      </c>
      <c r="R239" s="37">
        <f>SUMIFS(СВЦЭМ!$G$34:$G$777,СВЦЭМ!$A$34:$A$777,$A239,СВЦЭМ!$B$34:$B$777,R$225)+'СЕТ СН'!$F$12</f>
        <v>162.61487466</v>
      </c>
      <c r="S239" s="37">
        <f>SUMIFS(СВЦЭМ!$G$34:$G$777,СВЦЭМ!$A$34:$A$777,$A239,СВЦЭМ!$B$34:$B$777,S$225)+'СЕТ СН'!$F$12</f>
        <v>165.01121674999999</v>
      </c>
      <c r="T239" s="37">
        <f>SUMIFS(СВЦЭМ!$G$34:$G$777,СВЦЭМ!$A$34:$A$777,$A239,СВЦЭМ!$B$34:$B$777,T$225)+'СЕТ СН'!$F$12</f>
        <v>164.95122333</v>
      </c>
      <c r="U239" s="37">
        <f>SUMIFS(СВЦЭМ!$G$34:$G$777,СВЦЭМ!$A$34:$A$777,$A239,СВЦЭМ!$B$34:$B$777,U$225)+'СЕТ СН'!$F$12</f>
        <v>166.56423308999999</v>
      </c>
      <c r="V239" s="37">
        <f>SUMIFS(СВЦЭМ!$G$34:$G$777,СВЦЭМ!$A$34:$A$777,$A239,СВЦЭМ!$B$34:$B$777,V$225)+'СЕТ СН'!$F$12</f>
        <v>159.97312281000001</v>
      </c>
      <c r="W239" s="37">
        <f>SUMIFS(СВЦЭМ!$G$34:$G$777,СВЦЭМ!$A$34:$A$777,$A239,СВЦЭМ!$B$34:$B$777,W$225)+'СЕТ СН'!$F$12</f>
        <v>150.53476504</v>
      </c>
      <c r="X239" s="37">
        <f>SUMIFS(СВЦЭМ!$G$34:$G$777,СВЦЭМ!$A$34:$A$777,$A239,СВЦЭМ!$B$34:$B$777,X$225)+'СЕТ СН'!$F$12</f>
        <v>150.192443</v>
      </c>
      <c r="Y239" s="37">
        <f>SUMIFS(СВЦЭМ!$G$34:$G$777,СВЦЭМ!$A$34:$A$777,$A239,СВЦЭМ!$B$34:$B$777,Y$225)+'СЕТ СН'!$F$12</f>
        <v>172.26612315</v>
      </c>
    </row>
    <row r="240" spans="1:27" ht="15.75" x14ac:dyDescent="0.2">
      <c r="A240" s="36">
        <f t="shared" si="6"/>
        <v>42597</v>
      </c>
      <c r="B240" s="37">
        <f>SUMIFS(СВЦЭМ!$G$34:$G$777,СВЦЭМ!$A$34:$A$777,$A240,СВЦЭМ!$B$34:$B$777,B$225)+'СЕТ СН'!$F$12</f>
        <v>183.31009968999999</v>
      </c>
      <c r="C240" s="37">
        <f>SUMIFS(СВЦЭМ!$G$34:$G$777,СВЦЭМ!$A$34:$A$777,$A240,СВЦЭМ!$B$34:$B$777,C$225)+'СЕТ СН'!$F$12</f>
        <v>197.41520453999999</v>
      </c>
      <c r="D240" s="37">
        <f>SUMIFS(СВЦЭМ!$G$34:$G$777,СВЦЭМ!$A$34:$A$777,$A240,СВЦЭМ!$B$34:$B$777,D$225)+'СЕТ СН'!$F$12</f>
        <v>194.85113256</v>
      </c>
      <c r="E240" s="37">
        <f>SUMIFS(СВЦЭМ!$G$34:$G$777,СВЦЭМ!$A$34:$A$777,$A240,СВЦЭМ!$B$34:$B$777,E$225)+'СЕТ СН'!$F$12</f>
        <v>201.59864653</v>
      </c>
      <c r="F240" s="37">
        <f>SUMIFS(СВЦЭМ!$G$34:$G$777,СВЦЭМ!$A$34:$A$777,$A240,СВЦЭМ!$B$34:$B$777,F$225)+'СЕТ СН'!$F$12</f>
        <v>203.28945615000001</v>
      </c>
      <c r="G240" s="37">
        <f>SUMIFS(СВЦЭМ!$G$34:$G$777,СВЦЭМ!$A$34:$A$777,$A240,СВЦЭМ!$B$34:$B$777,G$225)+'СЕТ СН'!$F$12</f>
        <v>202.61844399</v>
      </c>
      <c r="H240" s="37">
        <f>SUMIFS(СВЦЭМ!$G$34:$G$777,СВЦЭМ!$A$34:$A$777,$A240,СВЦЭМ!$B$34:$B$777,H$225)+'СЕТ СН'!$F$12</f>
        <v>194.12484709</v>
      </c>
      <c r="I240" s="37">
        <f>SUMIFS(СВЦЭМ!$G$34:$G$777,СВЦЭМ!$A$34:$A$777,$A240,СВЦЭМ!$B$34:$B$777,I$225)+'СЕТ СН'!$F$12</f>
        <v>192.25699270000001</v>
      </c>
      <c r="J240" s="37">
        <f>SUMIFS(СВЦЭМ!$G$34:$G$777,СВЦЭМ!$A$34:$A$777,$A240,СВЦЭМ!$B$34:$B$777,J$225)+'СЕТ СН'!$F$12</f>
        <v>167.37921700000001</v>
      </c>
      <c r="K240" s="37">
        <f>SUMIFS(СВЦЭМ!$G$34:$G$777,СВЦЭМ!$A$34:$A$777,$A240,СВЦЭМ!$B$34:$B$777,K$225)+'СЕТ СН'!$F$12</f>
        <v>149.01291237000001</v>
      </c>
      <c r="L240" s="37">
        <f>SUMIFS(СВЦЭМ!$G$34:$G$777,СВЦЭМ!$A$34:$A$777,$A240,СВЦЭМ!$B$34:$B$777,L$225)+'СЕТ СН'!$F$12</f>
        <v>137.10853815999999</v>
      </c>
      <c r="M240" s="37">
        <f>SUMIFS(СВЦЭМ!$G$34:$G$777,СВЦЭМ!$A$34:$A$777,$A240,СВЦЭМ!$B$34:$B$777,M$225)+'СЕТ СН'!$F$12</f>
        <v>135.84809389</v>
      </c>
      <c r="N240" s="37">
        <f>SUMIFS(СВЦЭМ!$G$34:$G$777,СВЦЭМ!$A$34:$A$777,$A240,СВЦЭМ!$B$34:$B$777,N$225)+'СЕТ СН'!$F$12</f>
        <v>137.59043413000001</v>
      </c>
      <c r="O240" s="37">
        <f>SUMIFS(СВЦЭМ!$G$34:$G$777,СВЦЭМ!$A$34:$A$777,$A240,СВЦЭМ!$B$34:$B$777,O$225)+'СЕТ СН'!$F$12</f>
        <v>135.04096953000001</v>
      </c>
      <c r="P240" s="37">
        <f>SUMIFS(СВЦЭМ!$G$34:$G$777,СВЦЭМ!$A$34:$A$777,$A240,СВЦЭМ!$B$34:$B$777,P$225)+'СЕТ СН'!$F$12</f>
        <v>136.95059420000001</v>
      </c>
      <c r="Q240" s="37">
        <f>SUMIFS(СВЦЭМ!$G$34:$G$777,СВЦЭМ!$A$34:$A$777,$A240,СВЦЭМ!$B$34:$B$777,Q$225)+'СЕТ СН'!$F$12</f>
        <v>137.88912966999999</v>
      </c>
      <c r="R240" s="37">
        <f>SUMIFS(СВЦЭМ!$G$34:$G$777,СВЦЭМ!$A$34:$A$777,$A240,СВЦЭМ!$B$34:$B$777,R$225)+'СЕТ СН'!$F$12</f>
        <v>137.49981951000001</v>
      </c>
      <c r="S240" s="37">
        <f>SUMIFS(СВЦЭМ!$G$34:$G$777,СВЦЭМ!$A$34:$A$777,$A240,СВЦЭМ!$B$34:$B$777,S$225)+'СЕТ СН'!$F$12</f>
        <v>138.70864277999999</v>
      </c>
      <c r="T240" s="37">
        <f>SUMIFS(СВЦЭМ!$G$34:$G$777,СВЦЭМ!$A$34:$A$777,$A240,СВЦЭМ!$B$34:$B$777,T$225)+'СЕТ СН'!$F$12</f>
        <v>141.38232474</v>
      </c>
      <c r="U240" s="37">
        <f>SUMIFS(СВЦЭМ!$G$34:$G$777,СВЦЭМ!$A$34:$A$777,$A240,СВЦЭМ!$B$34:$B$777,U$225)+'СЕТ СН'!$F$12</f>
        <v>140.7321943</v>
      </c>
      <c r="V240" s="37">
        <f>SUMIFS(СВЦЭМ!$G$34:$G$777,СВЦЭМ!$A$34:$A$777,$A240,СВЦЭМ!$B$34:$B$777,V$225)+'СЕТ СН'!$F$12</f>
        <v>134.97501333</v>
      </c>
      <c r="W240" s="37">
        <f>SUMIFS(СВЦЭМ!$G$34:$G$777,СВЦЭМ!$A$34:$A$777,$A240,СВЦЭМ!$B$34:$B$777,W$225)+'СЕТ СН'!$F$12</f>
        <v>135.22990494999999</v>
      </c>
      <c r="X240" s="37">
        <f>SUMIFS(СВЦЭМ!$G$34:$G$777,СВЦЭМ!$A$34:$A$777,$A240,СВЦЭМ!$B$34:$B$777,X$225)+'СЕТ СН'!$F$12</f>
        <v>140.99547190000001</v>
      </c>
      <c r="Y240" s="37">
        <f>SUMIFS(СВЦЭМ!$G$34:$G$777,СВЦЭМ!$A$34:$A$777,$A240,СВЦЭМ!$B$34:$B$777,Y$225)+'СЕТ СН'!$F$12</f>
        <v>161.25225674999999</v>
      </c>
    </row>
    <row r="241" spans="1:25" ht="15.75" x14ac:dyDescent="0.2">
      <c r="A241" s="36">
        <f t="shared" si="6"/>
        <v>42598</v>
      </c>
      <c r="B241" s="37">
        <f>SUMIFS(СВЦЭМ!$G$34:$G$777,СВЦЭМ!$A$34:$A$777,$A241,СВЦЭМ!$B$34:$B$777,B$225)+'СЕТ СН'!$F$12</f>
        <v>171.73481362000001</v>
      </c>
      <c r="C241" s="37">
        <f>SUMIFS(СВЦЭМ!$G$34:$G$777,СВЦЭМ!$A$34:$A$777,$A241,СВЦЭМ!$B$34:$B$777,C$225)+'СЕТ СН'!$F$12</f>
        <v>186.82907238999999</v>
      </c>
      <c r="D241" s="37">
        <f>SUMIFS(СВЦЭМ!$G$34:$G$777,СВЦЭМ!$A$34:$A$777,$A241,СВЦЭМ!$B$34:$B$777,D$225)+'СЕТ СН'!$F$12</f>
        <v>197.75555241000001</v>
      </c>
      <c r="E241" s="37">
        <f>SUMIFS(СВЦЭМ!$G$34:$G$777,СВЦЭМ!$A$34:$A$777,$A241,СВЦЭМ!$B$34:$B$777,E$225)+'СЕТ СН'!$F$12</f>
        <v>203.14476256</v>
      </c>
      <c r="F241" s="37">
        <f>SUMIFS(СВЦЭМ!$G$34:$G$777,СВЦЭМ!$A$34:$A$777,$A241,СВЦЭМ!$B$34:$B$777,F$225)+'СЕТ СН'!$F$12</f>
        <v>205.84419733999999</v>
      </c>
      <c r="G241" s="37">
        <f>SUMIFS(СВЦЭМ!$G$34:$G$777,СВЦЭМ!$A$34:$A$777,$A241,СВЦЭМ!$B$34:$B$777,G$225)+'СЕТ СН'!$F$12</f>
        <v>205.146953</v>
      </c>
      <c r="H241" s="37">
        <f>SUMIFS(СВЦЭМ!$G$34:$G$777,СВЦЭМ!$A$34:$A$777,$A241,СВЦЭМ!$B$34:$B$777,H$225)+'СЕТ СН'!$F$12</f>
        <v>194.09705412</v>
      </c>
      <c r="I241" s="37">
        <f>SUMIFS(СВЦЭМ!$G$34:$G$777,СВЦЭМ!$A$34:$A$777,$A241,СВЦЭМ!$B$34:$B$777,I$225)+'СЕТ СН'!$F$12</f>
        <v>182.59370335</v>
      </c>
      <c r="J241" s="37">
        <f>SUMIFS(СВЦЭМ!$G$34:$G$777,СВЦЭМ!$A$34:$A$777,$A241,СВЦЭМ!$B$34:$B$777,J$225)+'СЕТ СН'!$F$12</f>
        <v>159.68100869</v>
      </c>
      <c r="K241" s="37">
        <f>SUMIFS(СВЦЭМ!$G$34:$G$777,СВЦЭМ!$A$34:$A$777,$A241,СВЦЭМ!$B$34:$B$777,K$225)+'СЕТ СН'!$F$12</f>
        <v>145.70550933000001</v>
      </c>
      <c r="L241" s="37">
        <f>SUMIFS(СВЦЭМ!$G$34:$G$777,СВЦЭМ!$A$34:$A$777,$A241,СВЦЭМ!$B$34:$B$777,L$225)+'СЕТ СН'!$F$12</f>
        <v>134.61616481999999</v>
      </c>
      <c r="M241" s="37">
        <f>SUMIFS(СВЦЭМ!$G$34:$G$777,СВЦЭМ!$A$34:$A$777,$A241,СВЦЭМ!$B$34:$B$777,M$225)+'СЕТ СН'!$F$12</f>
        <v>137.68909507000001</v>
      </c>
      <c r="N241" s="37">
        <f>SUMIFS(СВЦЭМ!$G$34:$G$777,СВЦЭМ!$A$34:$A$777,$A241,СВЦЭМ!$B$34:$B$777,N$225)+'СЕТ СН'!$F$12</f>
        <v>145.32604814999999</v>
      </c>
      <c r="O241" s="37">
        <f>SUMIFS(СВЦЭМ!$G$34:$G$777,СВЦЭМ!$A$34:$A$777,$A241,СВЦЭМ!$B$34:$B$777,O$225)+'СЕТ СН'!$F$12</f>
        <v>150.23458901999999</v>
      </c>
      <c r="P241" s="37">
        <f>SUMIFS(СВЦЭМ!$G$34:$G$777,СВЦЭМ!$A$34:$A$777,$A241,СВЦЭМ!$B$34:$B$777,P$225)+'СЕТ СН'!$F$12</f>
        <v>141.27061172000001</v>
      </c>
      <c r="Q241" s="37">
        <f>SUMIFS(СВЦЭМ!$G$34:$G$777,СВЦЭМ!$A$34:$A$777,$A241,СВЦЭМ!$B$34:$B$777,Q$225)+'СЕТ СН'!$F$12</f>
        <v>136.71942959</v>
      </c>
      <c r="R241" s="37">
        <f>SUMIFS(СВЦЭМ!$G$34:$G$777,СВЦЭМ!$A$34:$A$777,$A241,СВЦЭМ!$B$34:$B$777,R$225)+'СЕТ СН'!$F$12</f>
        <v>136.24406628</v>
      </c>
      <c r="S241" s="37">
        <f>SUMIFS(СВЦЭМ!$G$34:$G$777,СВЦЭМ!$A$34:$A$777,$A241,СВЦЭМ!$B$34:$B$777,S$225)+'СЕТ СН'!$F$12</f>
        <v>137.87912969000001</v>
      </c>
      <c r="T241" s="37">
        <f>SUMIFS(СВЦЭМ!$G$34:$G$777,СВЦЭМ!$A$34:$A$777,$A241,СВЦЭМ!$B$34:$B$777,T$225)+'СЕТ СН'!$F$12</f>
        <v>139.93091666999999</v>
      </c>
      <c r="U241" s="37">
        <f>SUMIFS(СВЦЭМ!$G$34:$G$777,СВЦЭМ!$A$34:$A$777,$A241,СВЦЭМ!$B$34:$B$777,U$225)+'СЕТ СН'!$F$12</f>
        <v>141.19811336000001</v>
      </c>
      <c r="V241" s="37">
        <f>SUMIFS(СВЦЭМ!$G$34:$G$777,СВЦЭМ!$A$34:$A$777,$A241,СВЦЭМ!$B$34:$B$777,V$225)+'СЕТ СН'!$F$12</f>
        <v>137.31744476</v>
      </c>
      <c r="W241" s="37">
        <f>SUMIFS(СВЦЭМ!$G$34:$G$777,СВЦЭМ!$A$34:$A$777,$A241,СВЦЭМ!$B$34:$B$777,W$225)+'СЕТ СН'!$F$12</f>
        <v>140.49498134000001</v>
      </c>
      <c r="X241" s="37">
        <f>SUMIFS(СВЦЭМ!$G$34:$G$777,СВЦЭМ!$A$34:$A$777,$A241,СВЦЭМ!$B$34:$B$777,X$225)+'СЕТ СН'!$F$12</f>
        <v>142.39026838999999</v>
      </c>
      <c r="Y241" s="37">
        <f>SUMIFS(СВЦЭМ!$G$34:$G$777,СВЦЭМ!$A$34:$A$777,$A241,СВЦЭМ!$B$34:$B$777,Y$225)+'СЕТ СН'!$F$12</f>
        <v>161.20570050000001</v>
      </c>
    </row>
    <row r="242" spans="1:25" ht="15.75" x14ac:dyDescent="0.2">
      <c r="A242" s="36">
        <f t="shared" si="6"/>
        <v>42599</v>
      </c>
      <c r="B242" s="37">
        <f>SUMIFS(СВЦЭМ!$G$34:$G$777,СВЦЭМ!$A$34:$A$777,$A242,СВЦЭМ!$B$34:$B$777,B$225)+'СЕТ СН'!$F$12</f>
        <v>168.69163417999999</v>
      </c>
      <c r="C242" s="37">
        <f>SUMIFS(СВЦЭМ!$G$34:$G$777,СВЦЭМ!$A$34:$A$777,$A242,СВЦЭМ!$B$34:$B$777,C$225)+'СЕТ СН'!$F$12</f>
        <v>187.07291638999999</v>
      </c>
      <c r="D242" s="37">
        <f>SUMIFS(СВЦЭМ!$G$34:$G$777,СВЦЭМ!$A$34:$A$777,$A242,СВЦЭМ!$B$34:$B$777,D$225)+'СЕТ СН'!$F$12</f>
        <v>198.55036672</v>
      </c>
      <c r="E242" s="37">
        <f>SUMIFS(СВЦЭМ!$G$34:$G$777,СВЦЭМ!$A$34:$A$777,$A242,СВЦЭМ!$B$34:$B$777,E$225)+'СЕТ СН'!$F$12</f>
        <v>203.66244645</v>
      </c>
      <c r="F242" s="37">
        <f>SUMIFS(СВЦЭМ!$G$34:$G$777,СВЦЭМ!$A$34:$A$777,$A242,СВЦЭМ!$B$34:$B$777,F$225)+'СЕТ СН'!$F$12</f>
        <v>208.28104845999999</v>
      </c>
      <c r="G242" s="37">
        <f>SUMIFS(СВЦЭМ!$G$34:$G$777,СВЦЭМ!$A$34:$A$777,$A242,СВЦЭМ!$B$34:$B$777,G$225)+'СЕТ СН'!$F$12</f>
        <v>207.07359498</v>
      </c>
      <c r="H242" s="37">
        <f>SUMIFS(СВЦЭМ!$G$34:$G$777,СВЦЭМ!$A$34:$A$777,$A242,СВЦЭМ!$B$34:$B$777,H$225)+'СЕТ СН'!$F$12</f>
        <v>192.13533498000001</v>
      </c>
      <c r="I242" s="37">
        <f>SUMIFS(СВЦЭМ!$G$34:$G$777,СВЦЭМ!$A$34:$A$777,$A242,СВЦЭМ!$B$34:$B$777,I$225)+'СЕТ СН'!$F$12</f>
        <v>179.57104867000001</v>
      </c>
      <c r="J242" s="37">
        <f>SUMIFS(СВЦЭМ!$G$34:$G$777,СВЦЭМ!$A$34:$A$777,$A242,СВЦЭМ!$B$34:$B$777,J$225)+'СЕТ СН'!$F$12</f>
        <v>155.55148561999999</v>
      </c>
      <c r="K242" s="37">
        <f>SUMIFS(СВЦЭМ!$G$34:$G$777,СВЦЭМ!$A$34:$A$777,$A242,СВЦЭМ!$B$34:$B$777,K$225)+'СЕТ СН'!$F$12</f>
        <v>141.99861243000001</v>
      </c>
      <c r="L242" s="37">
        <f>SUMIFS(СВЦЭМ!$G$34:$G$777,СВЦЭМ!$A$34:$A$777,$A242,СВЦЭМ!$B$34:$B$777,L$225)+'СЕТ СН'!$F$12</f>
        <v>133.26496398</v>
      </c>
      <c r="M242" s="37">
        <f>SUMIFS(СВЦЭМ!$G$34:$G$777,СВЦЭМ!$A$34:$A$777,$A242,СВЦЭМ!$B$34:$B$777,M$225)+'СЕТ СН'!$F$12</f>
        <v>130.54927666</v>
      </c>
      <c r="N242" s="37">
        <f>SUMIFS(СВЦЭМ!$G$34:$G$777,СВЦЭМ!$A$34:$A$777,$A242,СВЦЭМ!$B$34:$B$777,N$225)+'СЕТ СН'!$F$12</f>
        <v>133.61525818000001</v>
      </c>
      <c r="O242" s="37">
        <f>SUMIFS(СВЦЭМ!$G$34:$G$777,СВЦЭМ!$A$34:$A$777,$A242,СВЦЭМ!$B$34:$B$777,O$225)+'СЕТ СН'!$F$12</f>
        <v>132.21717952</v>
      </c>
      <c r="P242" s="37">
        <f>SUMIFS(СВЦЭМ!$G$34:$G$777,СВЦЭМ!$A$34:$A$777,$A242,СВЦЭМ!$B$34:$B$777,P$225)+'СЕТ СН'!$F$12</f>
        <v>133.26498405000001</v>
      </c>
      <c r="Q242" s="37">
        <f>SUMIFS(СВЦЭМ!$G$34:$G$777,СВЦЭМ!$A$34:$A$777,$A242,СВЦЭМ!$B$34:$B$777,Q$225)+'СЕТ СН'!$F$12</f>
        <v>134.09876863</v>
      </c>
      <c r="R242" s="37">
        <f>SUMIFS(СВЦЭМ!$G$34:$G$777,СВЦЭМ!$A$34:$A$777,$A242,СВЦЭМ!$B$34:$B$777,R$225)+'СЕТ СН'!$F$12</f>
        <v>137.60693677</v>
      </c>
      <c r="S242" s="37">
        <f>SUMIFS(СВЦЭМ!$G$34:$G$777,СВЦЭМ!$A$34:$A$777,$A242,СВЦЭМ!$B$34:$B$777,S$225)+'СЕТ СН'!$F$12</f>
        <v>142.50371147000001</v>
      </c>
      <c r="T242" s="37">
        <f>SUMIFS(СВЦЭМ!$G$34:$G$777,СВЦЭМ!$A$34:$A$777,$A242,СВЦЭМ!$B$34:$B$777,T$225)+'СЕТ СН'!$F$12</f>
        <v>154.34241546000001</v>
      </c>
      <c r="U242" s="37">
        <f>SUMIFS(СВЦЭМ!$G$34:$G$777,СВЦЭМ!$A$34:$A$777,$A242,СВЦЭМ!$B$34:$B$777,U$225)+'СЕТ СН'!$F$12</f>
        <v>155.97353127</v>
      </c>
      <c r="V242" s="37">
        <f>SUMIFS(СВЦЭМ!$G$34:$G$777,СВЦЭМ!$A$34:$A$777,$A242,СВЦЭМ!$B$34:$B$777,V$225)+'СЕТ СН'!$F$12</f>
        <v>149.36446174</v>
      </c>
      <c r="W242" s="37">
        <f>SUMIFS(СВЦЭМ!$G$34:$G$777,СВЦЭМ!$A$34:$A$777,$A242,СВЦЭМ!$B$34:$B$777,W$225)+'СЕТ СН'!$F$12</f>
        <v>146.52338531999999</v>
      </c>
      <c r="X242" s="37">
        <f>SUMIFS(СВЦЭМ!$G$34:$G$777,СВЦЭМ!$A$34:$A$777,$A242,СВЦЭМ!$B$34:$B$777,X$225)+'СЕТ СН'!$F$12</f>
        <v>144.72180413999999</v>
      </c>
      <c r="Y242" s="37">
        <f>SUMIFS(СВЦЭМ!$G$34:$G$777,СВЦЭМ!$A$34:$A$777,$A242,СВЦЭМ!$B$34:$B$777,Y$225)+'СЕТ СН'!$F$12</f>
        <v>160.17021278999999</v>
      </c>
    </row>
    <row r="243" spans="1:25" ht="15.75" x14ac:dyDescent="0.2">
      <c r="A243" s="36">
        <f t="shared" si="6"/>
        <v>42600</v>
      </c>
      <c r="B243" s="37">
        <f>SUMIFS(СВЦЭМ!$G$34:$G$777,СВЦЭМ!$A$34:$A$777,$A243,СВЦЭМ!$B$34:$B$777,B$225)+'СЕТ СН'!$F$12</f>
        <v>158.32664120999999</v>
      </c>
      <c r="C243" s="37">
        <f>SUMIFS(СВЦЭМ!$G$34:$G$777,СВЦЭМ!$A$34:$A$777,$A243,СВЦЭМ!$B$34:$B$777,C$225)+'СЕТ СН'!$F$12</f>
        <v>170.58633567000001</v>
      </c>
      <c r="D243" s="37">
        <f>SUMIFS(СВЦЭМ!$G$34:$G$777,СВЦЭМ!$A$34:$A$777,$A243,СВЦЭМ!$B$34:$B$777,D$225)+'СЕТ СН'!$F$12</f>
        <v>179.58582479</v>
      </c>
      <c r="E243" s="37">
        <f>SUMIFS(СВЦЭМ!$G$34:$G$777,СВЦЭМ!$A$34:$A$777,$A243,СВЦЭМ!$B$34:$B$777,E$225)+'СЕТ СН'!$F$12</f>
        <v>183.59717558</v>
      </c>
      <c r="F243" s="37">
        <f>SUMIFS(СВЦЭМ!$G$34:$G$777,СВЦЭМ!$A$34:$A$777,$A243,СВЦЭМ!$B$34:$B$777,F$225)+'СЕТ СН'!$F$12</f>
        <v>187.93615498</v>
      </c>
      <c r="G243" s="37">
        <f>SUMIFS(СВЦЭМ!$G$34:$G$777,СВЦЭМ!$A$34:$A$777,$A243,СВЦЭМ!$B$34:$B$777,G$225)+'СЕТ СН'!$F$12</f>
        <v>187.11325220000001</v>
      </c>
      <c r="H243" s="37">
        <f>SUMIFS(СВЦЭМ!$G$34:$G$777,СВЦЭМ!$A$34:$A$777,$A243,СВЦЭМ!$B$34:$B$777,H$225)+'СЕТ СН'!$F$12</f>
        <v>179.58381384</v>
      </c>
      <c r="I243" s="37">
        <f>SUMIFS(СВЦЭМ!$G$34:$G$777,СВЦЭМ!$A$34:$A$777,$A243,СВЦЭМ!$B$34:$B$777,I$225)+'СЕТ СН'!$F$12</f>
        <v>165.93911083</v>
      </c>
      <c r="J243" s="37">
        <f>SUMIFS(СВЦЭМ!$G$34:$G$777,СВЦЭМ!$A$34:$A$777,$A243,СВЦЭМ!$B$34:$B$777,J$225)+'СЕТ СН'!$F$12</f>
        <v>143.15596296999999</v>
      </c>
      <c r="K243" s="37">
        <f>SUMIFS(СВЦЭМ!$G$34:$G$777,СВЦЭМ!$A$34:$A$777,$A243,СВЦЭМ!$B$34:$B$777,K$225)+'СЕТ СН'!$F$12</f>
        <v>129.87694367</v>
      </c>
      <c r="L243" s="37">
        <f>SUMIFS(СВЦЭМ!$G$34:$G$777,СВЦЭМ!$A$34:$A$777,$A243,СВЦЭМ!$B$34:$B$777,L$225)+'СЕТ СН'!$F$12</f>
        <v>122.26989752999999</v>
      </c>
      <c r="M243" s="37">
        <f>SUMIFS(СВЦЭМ!$G$34:$G$777,СВЦЭМ!$A$34:$A$777,$A243,СВЦЭМ!$B$34:$B$777,M$225)+'СЕТ СН'!$F$12</f>
        <v>125.56344172999999</v>
      </c>
      <c r="N243" s="37">
        <f>SUMIFS(СВЦЭМ!$G$34:$G$777,СВЦЭМ!$A$34:$A$777,$A243,СВЦЭМ!$B$34:$B$777,N$225)+'СЕТ СН'!$F$12</f>
        <v>122.19050405999999</v>
      </c>
      <c r="O243" s="37">
        <f>SUMIFS(СВЦЭМ!$G$34:$G$777,СВЦЭМ!$A$34:$A$777,$A243,СВЦЭМ!$B$34:$B$777,O$225)+'СЕТ СН'!$F$12</f>
        <v>123.41608689</v>
      </c>
      <c r="P243" s="37">
        <f>SUMIFS(СВЦЭМ!$G$34:$G$777,СВЦЭМ!$A$34:$A$777,$A243,СВЦЭМ!$B$34:$B$777,P$225)+'СЕТ СН'!$F$12</f>
        <v>120.31998885</v>
      </c>
      <c r="Q243" s="37">
        <f>SUMIFS(СВЦЭМ!$G$34:$G$777,СВЦЭМ!$A$34:$A$777,$A243,СВЦЭМ!$B$34:$B$777,Q$225)+'СЕТ СН'!$F$12</f>
        <v>118.98171341</v>
      </c>
      <c r="R243" s="37">
        <f>SUMIFS(СВЦЭМ!$G$34:$G$777,СВЦЭМ!$A$34:$A$777,$A243,СВЦЭМ!$B$34:$B$777,R$225)+'СЕТ СН'!$F$12</f>
        <v>119.18132265</v>
      </c>
      <c r="S243" s="37">
        <f>SUMIFS(СВЦЭМ!$G$34:$G$777,СВЦЭМ!$A$34:$A$777,$A243,СВЦЭМ!$B$34:$B$777,S$225)+'СЕТ СН'!$F$12</f>
        <v>120.74825469</v>
      </c>
      <c r="T243" s="37">
        <f>SUMIFS(СВЦЭМ!$G$34:$G$777,СВЦЭМ!$A$34:$A$777,$A243,СВЦЭМ!$B$34:$B$777,T$225)+'СЕТ СН'!$F$12</f>
        <v>121.63062059000001</v>
      </c>
      <c r="U243" s="37">
        <f>SUMIFS(СВЦЭМ!$G$34:$G$777,СВЦЭМ!$A$34:$A$777,$A243,СВЦЭМ!$B$34:$B$777,U$225)+'СЕТ СН'!$F$12</f>
        <v>121.09862414</v>
      </c>
      <c r="V243" s="37">
        <f>SUMIFS(СВЦЭМ!$G$34:$G$777,СВЦЭМ!$A$34:$A$777,$A243,СВЦЭМ!$B$34:$B$777,V$225)+'СЕТ СН'!$F$12</f>
        <v>124.46311264000001</v>
      </c>
      <c r="W243" s="37">
        <f>SUMIFS(СВЦЭМ!$G$34:$G$777,СВЦЭМ!$A$34:$A$777,$A243,СВЦЭМ!$B$34:$B$777,W$225)+'СЕТ СН'!$F$12</f>
        <v>130.44924748</v>
      </c>
      <c r="X243" s="37">
        <f>SUMIFS(СВЦЭМ!$G$34:$G$777,СВЦЭМ!$A$34:$A$777,$A243,СВЦЭМ!$B$34:$B$777,X$225)+'СЕТ СН'!$F$12</f>
        <v>125.84749614</v>
      </c>
      <c r="Y243" s="37">
        <f>SUMIFS(СВЦЭМ!$G$34:$G$777,СВЦЭМ!$A$34:$A$777,$A243,СВЦЭМ!$B$34:$B$777,Y$225)+'СЕТ СН'!$F$12</f>
        <v>141.79621574000001</v>
      </c>
    </row>
    <row r="244" spans="1:25" ht="15.75" x14ac:dyDescent="0.2">
      <c r="A244" s="36">
        <f t="shared" si="6"/>
        <v>42601</v>
      </c>
      <c r="B244" s="37">
        <f>SUMIFS(СВЦЭМ!$G$34:$G$777,СВЦЭМ!$A$34:$A$777,$A244,СВЦЭМ!$B$34:$B$777,B$225)+'СЕТ СН'!$F$12</f>
        <v>161.29748900000001</v>
      </c>
      <c r="C244" s="37">
        <f>SUMIFS(СВЦЭМ!$G$34:$G$777,СВЦЭМ!$A$34:$A$777,$A244,СВЦЭМ!$B$34:$B$777,C$225)+'СЕТ СН'!$F$12</f>
        <v>177.09906265999999</v>
      </c>
      <c r="D244" s="37">
        <f>SUMIFS(СВЦЭМ!$G$34:$G$777,СВЦЭМ!$A$34:$A$777,$A244,СВЦЭМ!$B$34:$B$777,D$225)+'СЕТ СН'!$F$12</f>
        <v>186.78591415</v>
      </c>
      <c r="E244" s="37">
        <f>SUMIFS(СВЦЭМ!$G$34:$G$777,СВЦЭМ!$A$34:$A$777,$A244,СВЦЭМ!$B$34:$B$777,E$225)+'СЕТ СН'!$F$12</f>
        <v>186.64902444000001</v>
      </c>
      <c r="F244" s="37">
        <f>SUMIFS(СВЦЭМ!$G$34:$G$777,СВЦЭМ!$A$34:$A$777,$A244,СВЦЭМ!$B$34:$B$777,F$225)+'СЕТ СН'!$F$12</f>
        <v>189.34971017999999</v>
      </c>
      <c r="G244" s="37">
        <f>SUMIFS(СВЦЭМ!$G$34:$G$777,СВЦЭМ!$A$34:$A$777,$A244,СВЦЭМ!$B$34:$B$777,G$225)+'СЕТ СН'!$F$12</f>
        <v>185.49100038</v>
      </c>
      <c r="H244" s="37">
        <f>SUMIFS(СВЦЭМ!$G$34:$G$777,СВЦЭМ!$A$34:$A$777,$A244,СВЦЭМ!$B$34:$B$777,H$225)+'СЕТ СН'!$F$12</f>
        <v>176.76804866000001</v>
      </c>
      <c r="I244" s="37">
        <f>SUMIFS(СВЦЭМ!$G$34:$G$777,СВЦЭМ!$A$34:$A$777,$A244,СВЦЭМ!$B$34:$B$777,I$225)+'СЕТ СН'!$F$12</f>
        <v>159.04906683999999</v>
      </c>
      <c r="J244" s="37">
        <f>SUMIFS(СВЦЭМ!$G$34:$G$777,СВЦЭМ!$A$34:$A$777,$A244,СВЦЭМ!$B$34:$B$777,J$225)+'СЕТ СН'!$F$12</f>
        <v>140.63995835</v>
      </c>
      <c r="K244" s="37">
        <f>SUMIFS(СВЦЭМ!$G$34:$G$777,СВЦЭМ!$A$34:$A$777,$A244,СВЦЭМ!$B$34:$B$777,K$225)+'СЕТ СН'!$F$12</f>
        <v>125.49347185000001</v>
      </c>
      <c r="L244" s="37">
        <f>SUMIFS(СВЦЭМ!$G$34:$G$777,СВЦЭМ!$A$34:$A$777,$A244,СВЦЭМ!$B$34:$B$777,L$225)+'СЕТ СН'!$F$12</f>
        <v>121.26286159999999</v>
      </c>
      <c r="M244" s="37">
        <f>SUMIFS(СВЦЭМ!$G$34:$G$777,СВЦЭМ!$A$34:$A$777,$A244,СВЦЭМ!$B$34:$B$777,M$225)+'СЕТ СН'!$F$12</f>
        <v>122.10809546</v>
      </c>
      <c r="N244" s="37">
        <f>SUMIFS(СВЦЭМ!$G$34:$G$777,СВЦЭМ!$A$34:$A$777,$A244,СВЦЭМ!$B$34:$B$777,N$225)+'СЕТ СН'!$F$12</f>
        <v>128.73835457999999</v>
      </c>
      <c r="O244" s="37">
        <f>SUMIFS(СВЦЭМ!$G$34:$G$777,СВЦЭМ!$A$34:$A$777,$A244,СВЦЭМ!$B$34:$B$777,O$225)+'СЕТ СН'!$F$12</f>
        <v>132.86607508</v>
      </c>
      <c r="P244" s="37">
        <f>SUMIFS(СВЦЭМ!$G$34:$G$777,СВЦЭМ!$A$34:$A$777,$A244,СВЦЭМ!$B$34:$B$777,P$225)+'СЕТ СН'!$F$12</f>
        <v>132.39055278999999</v>
      </c>
      <c r="Q244" s="37">
        <f>SUMIFS(СВЦЭМ!$G$34:$G$777,СВЦЭМ!$A$34:$A$777,$A244,СВЦЭМ!$B$34:$B$777,Q$225)+'СЕТ СН'!$F$12</f>
        <v>133.98549553999999</v>
      </c>
      <c r="R244" s="37">
        <f>SUMIFS(СВЦЭМ!$G$34:$G$777,СВЦЭМ!$A$34:$A$777,$A244,СВЦЭМ!$B$34:$B$777,R$225)+'СЕТ СН'!$F$12</f>
        <v>132.94168687999999</v>
      </c>
      <c r="S244" s="37">
        <f>SUMIFS(СВЦЭМ!$G$34:$G$777,СВЦЭМ!$A$34:$A$777,$A244,СВЦЭМ!$B$34:$B$777,S$225)+'СЕТ СН'!$F$12</f>
        <v>131.94589891000001</v>
      </c>
      <c r="T244" s="37">
        <f>SUMIFS(СВЦЭМ!$G$34:$G$777,СВЦЭМ!$A$34:$A$777,$A244,СВЦЭМ!$B$34:$B$777,T$225)+'СЕТ СН'!$F$12</f>
        <v>130.32693222</v>
      </c>
      <c r="U244" s="37">
        <f>SUMIFS(СВЦЭМ!$G$34:$G$777,СВЦЭМ!$A$34:$A$777,$A244,СВЦЭМ!$B$34:$B$777,U$225)+'СЕТ СН'!$F$12</f>
        <v>131.94509435000001</v>
      </c>
      <c r="V244" s="37">
        <f>SUMIFS(СВЦЭМ!$G$34:$G$777,СВЦЭМ!$A$34:$A$777,$A244,СВЦЭМ!$B$34:$B$777,V$225)+'СЕТ СН'!$F$12</f>
        <v>132.29983387999999</v>
      </c>
      <c r="W244" s="37">
        <f>SUMIFS(СВЦЭМ!$G$34:$G$777,СВЦЭМ!$A$34:$A$777,$A244,СВЦЭМ!$B$34:$B$777,W$225)+'СЕТ СН'!$F$12</f>
        <v>131.43617313999999</v>
      </c>
      <c r="X244" s="37">
        <f>SUMIFS(СВЦЭМ!$G$34:$G$777,СВЦЭМ!$A$34:$A$777,$A244,СВЦЭМ!$B$34:$B$777,X$225)+'СЕТ СН'!$F$12</f>
        <v>122.41999717</v>
      </c>
      <c r="Y244" s="37">
        <f>SUMIFS(СВЦЭМ!$G$34:$G$777,СВЦЭМ!$A$34:$A$777,$A244,СВЦЭМ!$B$34:$B$777,Y$225)+'СЕТ СН'!$F$12</f>
        <v>131.10304826999999</v>
      </c>
    </row>
    <row r="245" spans="1:25" ht="15.75" x14ac:dyDescent="0.2">
      <c r="A245" s="36">
        <f t="shared" si="6"/>
        <v>42602</v>
      </c>
      <c r="B245" s="37">
        <f>SUMIFS(СВЦЭМ!$G$34:$G$777,СВЦЭМ!$A$34:$A$777,$A245,СВЦЭМ!$B$34:$B$777,B$225)+'СЕТ СН'!$F$12</f>
        <v>139.03874714</v>
      </c>
      <c r="C245" s="37">
        <f>SUMIFS(СВЦЭМ!$G$34:$G$777,СВЦЭМ!$A$34:$A$777,$A245,СВЦЭМ!$B$34:$B$777,C$225)+'СЕТ СН'!$F$12</f>
        <v>142.64888879</v>
      </c>
      <c r="D245" s="37">
        <f>SUMIFS(СВЦЭМ!$G$34:$G$777,СВЦЭМ!$A$34:$A$777,$A245,СВЦЭМ!$B$34:$B$777,D$225)+'СЕТ СН'!$F$12</f>
        <v>152.90044003</v>
      </c>
      <c r="E245" s="37">
        <f>SUMIFS(СВЦЭМ!$G$34:$G$777,СВЦЭМ!$A$34:$A$777,$A245,СВЦЭМ!$B$34:$B$777,E$225)+'СЕТ СН'!$F$12</f>
        <v>157.94729953000001</v>
      </c>
      <c r="F245" s="37">
        <f>SUMIFS(СВЦЭМ!$G$34:$G$777,СВЦЭМ!$A$34:$A$777,$A245,СВЦЭМ!$B$34:$B$777,F$225)+'СЕТ СН'!$F$12</f>
        <v>159.55793919000001</v>
      </c>
      <c r="G245" s="37">
        <f>SUMIFS(СВЦЭМ!$G$34:$G$777,СВЦЭМ!$A$34:$A$777,$A245,СВЦЭМ!$B$34:$B$777,G$225)+'СЕТ СН'!$F$12</f>
        <v>158.39220983000001</v>
      </c>
      <c r="H245" s="37">
        <f>SUMIFS(СВЦЭМ!$G$34:$G$777,СВЦЭМ!$A$34:$A$777,$A245,СВЦЭМ!$B$34:$B$777,H$225)+'СЕТ СН'!$F$12</f>
        <v>159.50514731000001</v>
      </c>
      <c r="I245" s="37">
        <f>SUMIFS(СВЦЭМ!$G$34:$G$777,СВЦЭМ!$A$34:$A$777,$A245,СВЦЭМ!$B$34:$B$777,I$225)+'СЕТ СН'!$F$12</f>
        <v>156.57050093999999</v>
      </c>
      <c r="J245" s="37">
        <f>SUMIFS(СВЦЭМ!$G$34:$G$777,СВЦЭМ!$A$34:$A$777,$A245,СВЦЭМ!$B$34:$B$777,J$225)+'СЕТ СН'!$F$12</f>
        <v>143.40705998000001</v>
      </c>
      <c r="K245" s="37">
        <f>SUMIFS(СВЦЭМ!$G$34:$G$777,СВЦЭМ!$A$34:$A$777,$A245,СВЦЭМ!$B$34:$B$777,K$225)+'СЕТ СН'!$F$12</f>
        <v>131.81837060999999</v>
      </c>
      <c r="L245" s="37">
        <f>SUMIFS(СВЦЭМ!$G$34:$G$777,СВЦЭМ!$A$34:$A$777,$A245,СВЦЭМ!$B$34:$B$777,L$225)+'СЕТ СН'!$F$12</f>
        <v>126.88040922</v>
      </c>
      <c r="M245" s="37">
        <f>SUMIFS(СВЦЭМ!$G$34:$G$777,СВЦЭМ!$A$34:$A$777,$A245,СВЦЭМ!$B$34:$B$777,M$225)+'СЕТ СН'!$F$12</f>
        <v>153.75569307999999</v>
      </c>
      <c r="N245" s="37">
        <f>SUMIFS(СВЦЭМ!$G$34:$G$777,СВЦЭМ!$A$34:$A$777,$A245,СВЦЭМ!$B$34:$B$777,N$225)+'СЕТ СН'!$F$12</f>
        <v>152.72767658999999</v>
      </c>
      <c r="O245" s="37">
        <f>SUMIFS(СВЦЭМ!$G$34:$G$777,СВЦЭМ!$A$34:$A$777,$A245,СВЦЭМ!$B$34:$B$777,O$225)+'СЕТ СН'!$F$12</f>
        <v>152.13561607</v>
      </c>
      <c r="P245" s="37">
        <f>SUMIFS(СВЦЭМ!$G$34:$G$777,СВЦЭМ!$A$34:$A$777,$A245,СВЦЭМ!$B$34:$B$777,P$225)+'СЕТ СН'!$F$12</f>
        <v>145.51060224</v>
      </c>
      <c r="Q245" s="37">
        <f>SUMIFS(СВЦЭМ!$G$34:$G$777,СВЦЭМ!$A$34:$A$777,$A245,СВЦЭМ!$B$34:$B$777,Q$225)+'СЕТ СН'!$F$12</f>
        <v>143.55521862000001</v>
      </c>
      <c r="R245" s="37">
        <f>SUMIFS(СВЦЭМ!$G$34:$G$777,СВЦЭМ!$A$34:$A$777,$A245,СВЦЭМ!$B$34:$B$777,R$225)+'СЕТ СН'!$F$12</f>
        <v>137.64925127000001</v>
      </c>
      <c r="S245" s="37">
        <f>SUMIFS(СВЦЭМ!$G$34:$G$777,СВЦЭМ!$A$34:$A$777,$A245,СВЦЭМ!$B$34:$B$777,S$225)+'СЕТ СН'!$F$12</f>
        <v>132.39649903</v>
      </c>
      <c r="T245" s="37">
        <f>SUMIFS(СВЦЭМ!$G$34:$G$777,СВЦЭМ!$A$34:$A$777,$A245,СВЦЭМ!$B$34:$B$777,T$225)+'СЕТ СН'!$F$12</f>
        <v>132.48791509</v>
      </c>
      <c r="U245" s="37">
        <f>SUMIFS(СВЦЭМ!$G$34:$G$777,СВЦЭМ!$A$34:$A$777,$A245,СВЦЭМ!$B$34:$B$777,U$225)+'СЕТ СН'!$F$12</f>
        <v>132.2952243</v>
      </c>
      <c r="V245" s="37">
        <f>SUMIFS(СВЦЭМ!$G$34:$G$777,СВЦЭМ!$A$34:$A$777,$A245,СВЦЭМ!$B$34:$B$777,V$225)+'СЕТ СН'!$F$12</f>
        <v>131.30388146999999</v>
      </c>
      <c r="W245" s="37">
        <f>SUMIFS(СВЦЭМ!$G$34:$G$777,СВЦЭМ!$A$34:$A$777,$A245,СВЦЭМ!$B$34:$B$777,W$225)+'СЕТ СН'!$F$12</f>
        <v>135.05125692999999</v>
      </c>
      <c r="X245" s="37">
        <f>SUMIFS(СВЦЭМ!$G$34:$G$777,СВЦЭМ!$A$34:$A$777,$A245,СВЦЭМ!$B$34:$B$777,X$225)+'СЕТ СН'!$F$12</f>
        <v>132.69337001</v>
      </c>
      <c r="Y245" s="37">
        <f>SUMIFS(СВЦЭМ!$G$34:$G$777,СВЦЭМ!$A$34:$A$777,$A245,СВЦЭМ!$B$34:$B$777,Y$225)+'СЕТ СН'!$F$12</f>
        <v>142.61963569</v>
      </c>
    </row>
    <row r="246" spans="1:25" ht="15.75" x14ac:dyDescent="0.2">
      <c r="A246" s="36">
        <f t="shared" si="6"/>
        <v>42603</v>
      </c>
      <c r="B246" s="37">
        <f>SUMIFS(СВЦЭМ!$G$34:$G$777,СВЦЭМ!$A$34:$A$777,$A246,СВЦЭМ!$B$34:$B$777,B$225)+'СЕТ СН'!$F$12</f>
        <v>164.83944013999999</v>
      </c>
      <c r="C246" s="37">
        <f>SUMIFS(СВЦЭМ!$G$34:$G$777,СВЦЭМ!$A$34:$A$777,$A246,СВЦЭМ!$B$34:$B$777,C$225)+'СЕТ СН'!$F$12</f>
        <v>179.48648381999999</v>
      </c>
      <c r="D246" s="37">
        <f>SUMIFS(СВЦЭМ!$G$34:$G$777,СВЦЭМ!$A$34:$A$777,$A246,СВЦЭМ!$B$34:$B$777,D$225)+'СЕТ СН'!$F$12</f>
        <v>192.41737552999999</v>
      </c>
      <c r="E246" s="37">
        <f>SUMIFS(СВЦЭМ!$G$34:$G$777,СВЦЭМ!$A$34:$A$777,$A246,СВЦЭМ!$B$34:$B$777,E$225)+'СЕТ СН'!$F$12</f>
        <v>197.94471511</v>
      </c>
      <c r="F246" s="37">
        <f>SUMIFS(СВЦЭМ!$G$34:$G$777,СВЦЭМ!$A$34:$A$777,$A246,СВЦЭМ!$B$34:$B$777,F$225)+'СЕТ СН'!$F$12</f>
        <v>200.05821401</v>
      </c>
      <c r="G246" s="37">
        <f>SUMIFS(СВЦЭМ!$G$34:$G$777,СВЦЭМ!$A$34:$A$777,$A246,СВЦЭМ!$B$34:$B$777,G$225)+'СЕТ СН'!$F$12</f>
        <v>198.88503427000001</v>
      </c>
      <c r="H246" s="37">
        <f>SUMIFS(СВЦЭМ!$G$34:$G$777,СВЦЭМ!$A$34:$A$777,$A246,СВЦЭМ!$B$34:$B$777,H$225)+'СЕТ СН'!$F$12</f>
        <v>194.25109151000001</v>
      </c>
      <c r="I246" s="37">
        <f>SUMIFS(СВЦЭМ!$G$34:$G$777,СВЦЭМ!$A$34:$A$777,$A246,СВЦЭМ!$B$34:$B$777,I$225)+'СЕТ СН'!$F$12</f>
        <v>184.86563975999999</v>
      </c>
      <c r="J246" s="37">
        <f>SUMIFS(СВЦЭМ!$G$34:$G$777,СВЦЭМ!$A$34:$A$777,$A246,СВЦЭМ!$B$34:$B$777,J$225)+'СЕТ СН'!$F$12</f>
        <v>162.49546907999999</v>
      </c>
      <c r="K246" s="37">
        <f>SUMIFS(СВЦЭМ!$G$34:$G$777,СВЦЭМ!$A$34:$A$777,$A246,СВЦЭМ!$B$34:$B$777,K$225)+'СЕТ СН'!$F$12</f>
        <v>141.11658825000001</v>
      </c>
      <c r="L246" s="37">
        <f>SUMIFS(СВЦЭМ!$G$34:$G$777,СВЦЭМ!$A$34:$A$777,$A246,СВЦЭМ!$B$34:$B$777,L$225)+'СЕТ СН'!$F$12</f>
        <v>140.21069693999999</v>
      </c>
      <c r="M246" s="37">
        <f>SUMIFS(СВЦЭМ!$G$34:$G$777,СВЦЭМ!$A$34:$A$777,$A246,СВЦЭМ!$B$34:$B$777,M$225)+'СЕТ СН'!$F$12</f>
        <v>153.54544365999999</v>
      </c>
      <c r="N246" s="37">
        <f>SUMIFS(СВЦЭМ!$G$34:$G$777,СВЦЭМ!$A$34:$A$777,$A246,СВЦЭМ!$B$34:$B$777,N$225)+'СЕТ СН'!$F$12</f>
        <v>154.60190771000001</v>
      </c>
      <c r="O246" s="37">
        <f>SUMIFS(СВЦЭМ!$G$34:$G$777,СВЦЭМ!$A$34:$A$777,$A246,СВЦЭМ!$B$34:$B$777,O$225)+'СЕТ СН'!$F$12</f>
        <v>156.35685806999999</v>
      </c>
      <c r="P246" s="37">
        <f>SUMIFS(СВЦЭМ!$G$34:$G$777,СВЦЭМ!$A$34:$A$777,$A246,СВЦЭМ!$B$34:$B$777,P$225)+'СЕТ СН'!$F$12</f>
        <v>151.83504121999999</v>
      </c>
      <c r="Q246" s="37">
        <f>SUMIFS(СВЦЭМ!$G$34:$G$777,СВЦЭМ!$A$34:$A$777,$A246,СВЦЭМ!$B$34:$B$777,Q$225)+'СЕТ СН'!$F$12</f>
        <v>151.41725822999999</v>
      </c>
      <c r="R246" s="37">
        <f>SUMIFS(СВЦЭМ!$G$34:$G$777,СВЦЭМ!$A$34:$A$777,$A246,СВЦЭМ!$B$34:$B$777,R$225)+'СЕТ СН'!$F$12</f>
        <v>148.64978486999999</v>
      </c>
      <c r="S246" s="37">
        <f>SUMIFS(СВЦЭМ!$G$34:$G$777,СВЦЭМ!$A$34:$A$777,$A246,СВЦЭМ!$B$34:$B$777,S$225)+'СЕТ СН'!$F$12</f>
        <v>147.8567602</v>
      </c>
      <c r="T246" s="37">
        <f>SUMIFS(СВЦЭМ!$G$34:$G$777,СВЦЭМ!$A$34:$A$777,$A246,СВЦЭМ!$B$34:$B$777,T$225)+'СЕТ СН'!$F$12</f>
        <v>148.28165788000001</v>
      </c>
      <c r="U246" s="37">
        <f>SUMIFS(СВЦЭМ!$G$34:$G$777,СВЦЭМ!$A$34:$A$777,$A246,СВЦЭМ!$B$34:$B$777,U$225)+'СЕТ СН'!$F$12</f>
        <v>149.99830567999999</v>
      </c>
      <c r="V246" s="37">
        <f>SUMIFS(СВЦЭМ!$G$34:$G$777,СВЦЭМ!$A$34:$A$777,$A246,СВЦЭМ!$B$34:$B$777,V$225)+'СЕТ СН'!$F$12</f>
        <v>136.33811138999999</v>
      </c>
      <c r="W246" s="37">
        <f>SUMIFS(СВЦЭМ!$G$34:$G$777,СВЦЭМ!$A$34:$A$777,$A246,СВЦЭМ!$B$34:$B$777,W$225)+'СЕТ СН'!$F$12</f>
        <v>161.34764612000001</v>
      </c>
      <c r="X246" s="37">
        <f>SUMIFS(СВЦЭМ!$G$34:$G$777,СВЦЭМ!$A$34:$A$777,$A246,СВЦЭМ!$B$34:$B$777,X$225)+'СЕТ СН'!$F$12</f>
        <v>151.12413844</v>
      </c>
      <c r="Y246" s="37">
        <f>SUMIFS(СВЦЭМ!$G$34:$G$777,СВЦЭМ!$A$34:$A$777,$A246,СВЦЭМ!$B$34:$B$777,Y$225)+'СЕТ СН'!$F$12</f>
        <v>141.2227723</v>
      </c>
    </row>
    <row r="247" spans="1:25" ht="15.75" x14ac:dyDescent="0.2">
      <c r="A247" s="36">
        <f t="shared" si="6"/>
        <v>42604</v>
      </c>
      <c r="B247" s="37">
        <f>SUMIFS(СВЦЭМ!$G$34:$G$777,СВЦЭМ!$A$34:$A$777,$A247,СВЦЭМ!$B$34:$B$777,B$225)+'СЕТ СН'!$F$12</f>
        <v>144.75578565000001</v>
      </c>
      <c r="C247" s="37">
        <f>SUMIFS(СВЦЭМ!$G$34:$G$777,СВЦЭМ!$A$34:$A$777,$A247,СВЦЭМ!$B$34:$B$777,C$225)+'СЕТ СН'!$F$12</f>
        <v>162.26003180000001</v>
      </c>
      <c r="D247" s="37">
        <f>SUMIFS(СВЦЭМ!$G$34:$G$777,СВЦЭМ!$A$34:$A$777,$A247,СВЦЭМ!$B$34:$B$777,D$225)+'СЕТ СН'!$F$12</f>
        <v>171.64556392</v>
      </c>
      <c r="E247" s="37">
        <f>SUMIFS(СВЦЭМ!$G$34:$G$777,СВЦЭМ!$A$34:$A$777,$A247,СВЦЭМ!$B$34:$B$777,E$225)+'СЕТ СН'!$F$12</f>
        <v>171.27492090999999</v>
      </c>
      <c r="F247" s="37">
        <f>SUMIFS(СВЦЭМ!$G$34:$G$777,СВЦЭМ!$A$34:$A$777,$A247,СВЦЭМ!$B$34:$B$777,F$225)+'СЕТ СН'!$F$12</f>
        <v>175.77141666</v>
      </c>
      <c r="G247" s="37">
        <f>SUMIFS(СВЦЭМ!$G$34:$G$777,СВЦЭМ!$A$34:$A$777,$A247,СВЦЭМ!$B$34:$B$777,G$225)+'СЕТ СН'!$F$12</f>
        <v>178.90179226999999</v>
      </c>
      <c r="H247" s="37">
        <f>SUMIFS(СВЦЭМ!$G$34:$G$777,СВЦЭМ!$A$34:$A$777,$A247,СВЦЭМ!$B$34:$B$777,H$225)+'СЕТ СН'!$F$12</f>
        <v>165.65503527999999</v>
      </c>
      <c r="I247" s="37">
        <f>SUMIFS(СВЦЭМ!$G$34:$G$777,СВЦЭМ!$A$34:$A$777,$A247,СВЦЭМ!$B$34:$B$777,I$225)+'СЕТ СН'!$F$12</f>
        <v>156.21580983000001</v>
      </c>
      <c r="J247" s="37">
        <f>SUMIFS(СВЦЭМ!$G$34:$G$777,СВЦЭМ!$A$34:$A$777,$A247,СВЦЭМ!$B$34:$B$777,J$225)+'СЕТ СН'!$F$12</f>
        <v>133.94168443000001</v>
      </c>
      <c r="K247" s="37">
        <f>SUMIFS(СВЦЭМ!$G$34:$G$777,СВЦЭМ!$A$34:$A$777,$A247,СВЦЭМ!$B$34:$B$777,K$225)+'СЕТ СН'!$F$12</f>
        <v>123.16186212</v>
      </c>
      <c r="L247" s="37">
        <f>SUMIFS(СВЦЭМ!$G$34:$G$777,СВЦЭМ!$A$34:$A$777,$A247,СВЦЭМ!$B$34:$B$777,L$225)+'СЕТ СН'!$F$12</f>
        <v>128.41045962999999</v>
      </c>
      <c r="M247" s="37">
        <f>SUMIFS(СВЦЭМ!$G$34:$G$777,СВЦЭМ!$A$34:$A$777,$A247,СВЦЭМ!$B$34:$B$777,M$225)+'СЕТ СН'!$F$12</f>
        <v>139.06465077999999</v>
      </c>
      <c r="N247" s="37">
        <f>SUMIFS(СВЦЭМ!$G$34:$G$777,СВЦЭМ!$A$34:$A$777,$A247,СВЦЭМ!$B$34:$B$777,N$225)+'СЕТ СН'!$F$12</f>
        <v>137.00780688</v>
      </c>
      <c r="O247" s="37">
        <f>SUMIFS(СВЦЭМ!$G$34:$G$777,СВЦЭМ!$A$34:$A$777,$A247,СВЦЭМ!$B$34:$B$777,O$225)+'СЕТ СН'!$F$12</f>
        <v>139.8498366</v>
      </c>
      <c r="P247" s="37">
        <f>SUMIFS(СВЦЭМ!$G$34:$G$777,СВЦЭМ!$A$34:$A$777,$A247,СВЦЭМ!$B$34:$B$777,P$225)+'СЕТ СН'!$F$12</f>
        <v>138.06335149</v>
      </c>
      <c r="Q247" s="37">
        <f>SUMIFS(СВЦЭМ!$G$34:$G$777,СВЦЭМ!$A$34:$A$777,$A247,СВЦЭМ!$B$34:$B$777,Q$225)+'СЕТ СН'!$F$12</f>
        <v>136.42115380000001</v>
      </c>
      <c r="R247" s="37">
        <f>SUMIFS(СВЦЭМ!$G$34:$G$777,СВЦЭМ!$A$34:$A$777,$A247,СВЦЭМ!$B$34:$B$777,R$225)+'СЕТ СН'!$F$12</f>
        <v>135.55819192999999</v>
      </c>
      <c r="S247" s="37">
        <f>SUMIFS(СВЦЭМ!$G$34:$G$777,СВЦЭМ!$A$34:$A$777,$A247,СВЦЭМ!$B$34:$B$777,S$225)+'СЕТ СН'!$F$12</f>
        <v>134.09817588000001</v>
      </c>
      <c r="T247" s="37">
        <f>SUMIFS(СВЦЭМ!$G$34:$G$777,СВЦЭМ!$A$34:$A$777,$A247,СВЦЭМ!$B$34:$B$777,T$225)+'СЕТ СН'!$F$12</f>
        <v>112.18966675</v>
      </c>
      <c r="U247" s="37">
        <f>SUMIFS(СВЦЭМ!$G$34:$G$777,СВЦЭМ!$A$34:$A$777,$A247,СВЦЭМ!$B$34:$B$777,U$225)+'СЕТ СН'!$F$12</f>
        <v>112.41562577000001</v>
      </c>
      <c r="V247" s="37">
        <f>SUMIFS(СВЦЭМ!$G$34:$G$777,СВЦЭМ!$A$34:$A$777,$A247,СВЦЭМ!$B$34:$B$777,V$225)+'СЕТ СН'!$F$12</f>
        <v>117.33201662</v>
      </c>
      <c r="W247" s="37">
        <f>SUMIFS(СВЦЭМ!$G$34:$G$777,СВЦЭМ!$A$34:$A$777,$A247,СВЦЭМ!$B$34:$B$777,W$225)+'СЕТ СН'!$F$12</f>
        <v>117.52387318</v>
      </c>
      <c r="X247" s="37">
        <f>SUMIFS(СВЦЭМ!$G$34:$G$777,СВЦЭМ!$A$34:$A$777,$A247,СВЦЭМ!$B$34:$B$777,X$225)+'СЕТ СН'!$F$12</f>
        <v>116.41856328</v>
      </c>
      <c r="Y247" s="37">
        <f>SUMIFS(СВЦЭМ!$G$34:$G$777,СВЦЭМ!$A$34:$A$777,$A247,СВЦЭМ!$B$34:$B$777,Y$225)+'СЕТ СН'!$F$12</f>
        <v>131.87183059</v>
      </c>
    </row>
    <row r="248" spans="1:25" ht="15.75" x14ac:dyDescent="0.2">
      <c r="A248" s="36">
        <f t="shared" si="6"/>
        <v>42605</v>
      </c>
      <c r="B248" s="37">
        <f>SUMIFS(СВЦЭМ!$G$34:$G$777,СВЦЭМ!$A$34:$A$777,$A248,СВЦЭМ!$B$34:$B$777,B$225)+'СЕТ СН'!$F$12</f>
        <v>147.18324548999999</v>
      </c>
      <c r="C248" s="37">
        <f>SUMIFS(СВЦЭМ!$G$34:$G$777,СВЦЭМ!$A$34:$A$777,$A248,СВЦЭМ!$B$34:$B$777,C$225)+'СЕТ СН'!$F$12</f>
        <v>160.40482965000001</v>
      </c>
      <c r="D248" s="37">
        <f>SUMIFS(СВЦЭМ!$G$34:$G$777,СВЦЭМ!$A$34:$A$777,$A248,СВЦЭМ!$B$34:$B$777,D$225)+'СЕТ СН'!$F$12</f>
        <v>170.22023243000001</v>
      </c>
      <c r="E248" s="37">
        <f>SUMIFS(СВЦЭМ!$G$34:$G$777,СВЦЭМ!$A$34:$A$777,$A248,СВЦЭМ!$B$34:$B$777,E$225)+'СЕТ СН'!$F$12</f>
        <v>167.89906492</v>
      </c>
      <c r="F248" s="37">
        <f>SUMIFS(СВЦЭМ!$G$34:$G$777,СВЦЭМ!$A$34:$A$777,$A248,СВЦЭМ!$B$34:$B$777,F$225)+'СЕТ СН'!$F$12</f>
        <v>168.03721383000001</v>
      </c>
      <c r="G248" s="37">
        <f>SUMIFS(СВЦЭМ!$G$34:$G$777,СВЦЭМ!$A$34:$A$777,$A248,СВЦЭМ!$B$34:$B$777,G$225)+'СЕТ СН'!$F$12</f>
        <v>168.18051664999999</v>
      </c>
      <c r="H248" s="37">
        <f>SUMIFS(СВЦЭМ!$G$34:$G$777,СВЦЭМ!$A$34:$A$777,$A248,СВЦЭМ!$B$34:$B$777,H$225)+'СЕТ СН'!$F$12</f>
        <v>165.68576227</v>
      </c>
      <c r="I248" s="37">
        <f>SUMIFS(СВЦЭМ!$G$34:$G$777,СВЦЭМ!$A$34:$A$777,$A248,СВЦЭМ!$B$34:$B$777,I$225)+'СЕТ СН'!$F$12</f>
        <v>152.99511278</v>
      </c>
      <c r="J248" s="37">
        <f>SUMIFS(СВЦЭМ!$G$34:$G$777,СВЦЭМ!$A$34:$A$777,$A248,СВЦЭМ!$B$34:$B$777,J$225)+'СЕТ СН'!$F$12</f>
        <v>167.74214434999999</v>
      </c>
      <c r="K248" s="37">
        <f>SUMIFS(СВЦЭМ!$G$34:$G$777,СВЦЭМ!$A$34:$A$777,$A248,СВЦЭМ!$B$34:$B$777,K$225)+'СЕТ СН'!$F$12</f>
        <v>119.27212083000001</v>
      </c>
      <c r="L248" s="37">
        <f>SUMIFS(СВЦЭМ!$G$34:$G$777,СВЦЭМ!$A$34:$A$777,$A248,СВЦЭМ!$B$34:$B$777,L$225)+'СЕТ СН'!$F$12</f>
        <v>114.87016087000001</v>
      </c>
      <c r="M248" s="37">
        <f>SUMIFS(СВЦЭМ!$G$34:$G$777,СВЦЭМ!$A$34:$A$777,$A248,СВЦЭМ!$B$34:$B$777,M$225)+'СЕТ СН'!$F$12</f>
        <v>111.84374502</v>
      </c>
      <c r="N248" s="37">
        <f>SUMIFS(СВЦЭМ!$G$34:$G$777,СВЦЭМ!$A$34:$A$777,$A248,СВЦЭМ!$B$34:$B$777,N$225)+'СЕТ СН'!$F$12</f>
        <v>110.36235458</v>
      </c>
      <c r="O248" s="37">
        <f>SUMIFS(СВЦЭМ!$G$34:$G$777,СВЦЭМ!$A$34:$A$777,$A248,СВЦЭМ!$B$34:$B$777,O$225)+'СЕТ СН'!$F$12</f>
        <v>113.15598598</v>
      </c>
      <c r="P248" s="37">
        <f>SUMIFS(СВЦЭМ!$G$34:$G$777,СВЦЭМ!$A$34:$A$777,$A248,СВЦЭМ!$B$34:$B$777,P$225)+'СЕТ СН'!$F$12</f>
        <v>111.75118602000001</v>
      </c>
      <c r="Q248" s="37">
        <f>SUMIFS(СВЦЭМ!$G$34:$G$777,СВЦЭМ!$A$34:$A$777,$A248,СВЦЭМ!$B$34:$B$777,Q$225)+'СЕТ СН'!$F$12</f>
        <v>110.62065619000001</v>
      </c>
      <c r="R248" s="37">
        <f>SUMIFS(СВЦЭМ!$G$34:$G$777,СВЦЭМ!$A$34:$A$777,$A248,СВЦЭМ!$B$34:$B$777,R$225)+'СЕТ СН'!$F$12</f>
        <v>111.19920088000001</v>
      </c>
      <c r="S248" s="37">
        <f>SUMIFS(СВЦЭМ!$G$34:$G$777,СВЦЭМ!$A$34:$A$777,$A248,СВЦЭМ!$B$34:$B$777,S$225)+'СЕТ СН'!$F$12</f>
        <v>110.3186163</v>
      </c>
      <c r="T248" s="37">
        <f>SUMIFS(СВЦЭМ!$G$34:$G$777,СВЦЭМ!$A$34:$A$777,$A248,СВЦЭМ!$B$34:$B$777,T$225)+'СЕТ СН'!$F$12</f>
        <v>109.96236845</v>
      </c>
      <c r="U248" s="37">
        <f>SUMIFS(СВЦЭМ!$G$34:$G$777,СВЦЭМ!$A$34:$A$777,$A248,СВЦЭМ!$B$34:$B$777,U$225)+'СЕТ СН'!$F$12</f>
        <v>109.67725577</v>
      </c>
      <c r="V248" s="37">
        <f>SUMIFS(СВЦЭМ!$G$34:$G$777,СВЦЭМ!$A$34:$A$777,$A248,СВЦЭМ!$B$34:$B$777,V$225)+'СЕТ СН'!$F$12</f>
        <v>114.48456295</v>
      </c>
      <c r="W248" s="37">
        <f>SUMIFS(СВЦЭМ!$G$34:$G$777,СВЦЭМ!$A$34:$A$777,$A248,СВЦЭМ!$B$34:$B$777,W$225)+'СЕТ СН'!$F$12</f>
        <v>116.28155762999999</v>
      </c>
      <c r="X248" s="37">
        <f>SUMIFS(СВЦЭМ!$G$34:$G$777,СВЦЭМ!$A$34:$A$777,$A248,СВЦЭМ!$B$34:$B$777,X$225)+'СЕТ СН'!$F$12</f>
        <v>136.31269491</v>
      </c>
      <c r="Y248" s="37">
        <f>SUMIFS(СВЦЭМ!$G$34:$G$777,СВЦЭМ!$A$34:$A$777,$A248,СВЦЭМ!$B$34:$B$777,Y$225)+'СЕТ СН'!$F$12</f>
        <v>129.31046223999999</v>
      </c>
    </row>
    <row r="249" spans="1:25" ht="15.75" x14ac:dyDescent="0.2">
      <c r="A249" s="36">
        <f t="shared" si="6"/>
        <v>42606</v>
      </c>
      <c r="B249" s="37">
        <f>SUMIFS(СВЦЭМ!$G$34:$G$777,СВЦЭМ!$A$34:$A$777,$A249,СВЦЭМ!$B$34:$B$777,B$225)+'СЕТ СН'!$F$12</f>
        <v>151.93216064000001</v>
      </c>
      <c r="C249" s="37">
        <f>SUMIFS(СВЦЭМ!$G$34:$G$777,СВЦЭМ!$A$34:$A$777,$A249,СВЦЭМ!$B$34:$B$777,C$225)+'СЕТ СН'!$F$12</f>
        <v>167.75587432</v>
      </c>
      <c r="D249" s="37">
        <f>SUMIFS(СВЦЭМ!$G$34:$G$777,СВЦЭМ!$A$34:$A$777,$A249,СВЦЭМ!$B$34:$B$777,D$225)+'СЕТ СН'!$F$12</f>
        <v>172.18791915</v>
      </c>
      <c r="E249" s="37">
        <f>SUMIFS(СВЦЭМ!$G$34:$G$777,СВЦЭМ!$A$34:$A$777,$A249,СВЦЭМ!$B$34:$B$777,E$225)+'СЕТ СН'!$F$12</f>
        <v>174.61136024000001</v>
      </c>
      <c r="F249" s="37">
        <f>SUMIFS(СВЦЭМ!$G$34:$G$777,СВЦЭМ!$A$34:$A$777,$A249,СВЦЭМ!$B$34:$B$777,F$225)+'СЕТ СН'!$F$12</f>
        <v>170.58690634000001</v>
      </c>
      <c r="G249" s="37">
        <f>SUMIFS(СВЦЭМ!$G$34:$G$777,СВЦЭМ!$A$34:$A$777,$A249,СВЦЭМ!$B$34:$B$777,G$225)+'СЕТ СН'!$F$12</f>
        <v>169.17475561000001</v>
      </c>
      <c r="H249" s="37">
        <f>SUMIFS(СВЦЭМ!$G$34:$G$777,СВЦЭМ!$A$34:$A$777,$A249,СВЦЭМ!$B$34:$B$777,H$225)+'СЕТ СН'!$F$12</f>
        <v>158.86147539999999</v>
      </c>
      <c r="I249" s="37">
        <f>SUMIFS(СВЦЭМ!$G$34:$G$777,СВЦЭМ!$A$34:$A$777,$A249,СВЦЭМ!$B$34:$B$777,I$225)+'СЕТ СН'!$F$12</f>
        <v>150.93331572</v>
      </c>
      <c r="J249" s="37">
        <f>SUMIFS(СВЦЭМ!$G$34:$G$777,СВЦЭМ!$A$34:$A$777,$A249,СВЦЭМ!$B$34:$B$777,J$225)+'СЕТ СН'!$F$12</f>
        <v>133.17891815999999</v>
      </c>
      <c r="K249" s="37">
        <f>SUMIFS(СВЦЭМ!$G$34:$G$777,СВЦЭМ!$A$34:$A$777,$A249,СВЦЭМ!$B$34:$B$777,K$225)+'СЕТ СН'!$F$12</f>
        <v>118.05054941</v>
      </c>
      <c r="L249" s="37">
        <f>SUMIFS(СВЦЭМ!$G$34:$G$777,СВЦЭМ!$A$34:$A$777,$A249,СВЦЭМ!$B$34:$B$777,L$225)+'СЕТ СН'!$F$12</f>
        <v>116.46925406</v>
      </c>
      <c r="M249" s="37">
        <f>SUMIFS(СВЦЭМ!$G$34:$G$777,СВЦЭМ!$A$34:$A$777,$A249,СВЦЭМ!$B$34:$B$777,M$225)+'СЕТ СН'!$F$12</f>
        <v>128.08545075999999</v>
      </c>
      <c r="N249" s="37">
        <f>SUMIFS(СВЦЭМ!$G$34:$G$777,СВЦЭМ!$A$34:$A$777,$A249,СВЦЭМ!$B$34:$B$777,N$225)+'СЕТ СН'!$F$12</f>
        <v>117.96346238</v>
      </c>
      <c r="O249" s="37">
        <f>SUMIFS(СВЦЭМ!$G$34:$G$777,СВЦЭМ!$A$34:$A$777,$A249,СВЦЭМ!$B$34:$B$777,O$225)+'СЕТ СН'!$F$12</f>
        <v>128.39383874999999</v>
      </c>
      <c r="P249" s="37">
        <f>SUMIFS(СВЦЭМ!$G$34:$G$777,СВЦЭМ!$A$34:$A$777,$A249,СВЦЭМ!$B$34:$B$777,P$225)+'СЕТ СН'!$F$12</f>
        <v>131.32147985</v>
      </c>
      <c r="Q249" s="37">
        <f>SUMIFS(СВЦЭМ!$G$34:$G$777,СВЦЭМ!$A$34:$A$777,$A249,СВЦЭМ!$B$34:$B$777,Q$225)+'СЕТ СН'!$F$12</f>
        <v>125.2169596</v>
      </c>
      <c r="R249" s="37">
        <f>SUMIFS(СВЦЭМ!$G$34:$G$777,СВЦЭМ!$A$34:$A$777,$A249,СВЦЭМ!$B$34:$B$777,R$225)+'СЕТ СН'!$F$12</f>
        <v>122.56972291</v>
      </c>
      <c r="S249" s="37">
        <f>SUMIFS(СВЦЭМ!$G$34:$G$777,СВЦЭМ!$A$34:$A$777,$A249,СВЦЭМ!$B$34:$B$777,S$225)+'СЕТ СН'!$F$12</f>
        <v>121.71151308</v>
      </c>
      <c r="T249" s="37">
        <f>SUMIFS(СВЦЭМ!$G$34:$G$777,СВЦЭМ!$A$34:$A$777,$A249,СВЦЭМ!$B$34:$B$777,T$225)+'СЕТ СН'!$F$12</f>
        <v>131.19006232999999</v>
      </c>
      <c r="U249" s="37">
        <f>SUMIFS(СВЦЭМ!$G$34:$G$777,СВЦЭМ!$A$34:$A$777,$A249,СВЦЭМ!$B$34:$B$777,U$225)+'СЕТ СН'!$F$12</f>
        <v>136.7164563</v>
      </c>
      <c r="V249" s="37">
        <f>SUMIFS(СВЦЭМ!$G$34:$G$777,СВЦЭМ!$A$34:$A$777,$A249,СВЦЭМ!$B$34:$B$777,V$225)+'СЕТ СН'!$F$12</f>
        <v>138.60103203</v>
      </c>
      <c r="W249" s="37">
        <f>SUMIFS(СВЦЭМ!$G$34:$G$777,СВЦЭМ!$A$34:$A$777,$A249,СВЦЭМ!$B$34:$B$777,W$225)+'СЕТ СН'!$F$12</f>
        <v>140.21953753</v>
      </c>
      <c r="X249" s="37">
        <f>SUMIFS(СВЦЭМ!$G$34:$G$777,СВЦЭМ!$A$34:$A$777,$A249,СВЦЭМ!$B$34:$B$777,X$225)+'СЕТ СН'!$F$12</f>
        <v>125.16743160999999</v>
      </c>
      <c r="Y249" s="37">
        <f>SUMIFS(СВЦЭМ!$G$34:$G$777,СВЦЭМ!$A$34:$A$777,$A249,СВЦЭМ!$B$34:$B$777,Y$225)+'СЕТ СН'!$F$12</f>
        <v>129.69519905999999</v>
      </c>
    </row>
    <row r="250" spans="1:25" ht="15.75" x14ac:dyDescent="0.2">
      <c r="A250" s="36">
        <f t="shared" si="6"/>
        <v>42607</v>
      </c>
      <c r="B250" s="37">
        <f>SUMIFS(СВЦЭМ!$G$34:$G$777,СВЦЭМ!$A$34:$A$777,$A250,СВЦЭМ!$B$34:$B$777,B$225)+'СЕТ СН'!$F$12</f>
        <v>150.05090095</v>
      </c>
      <c r="C250" s="37">
        <f>SUMIFS(СВЦЭМ!$G$34:$G$777,СВЦЭМ!$A$34:$A$777,$A250,СВЦЭМ!$B$34:$B$777,C$225)+'СЕТ СН'!$F$12</f>
        <v>168.18731038000001</v>
      </c>
      <c r="D250" s="37">
        <f>SUMIFS(СВЦЭМ!$G$34:$G$777,СВЦЭМ!$A$34:$A$777,$A250,СВЦЭМ!$B$34:$B$777,D$225)+'СЕТ СН'!$F$12</f>
        <v>178.32501909999999</v>
      </c>
      <c r="E250" s="37">
        <f>SUMIFS(СВЦЭМ!$G$34:$G$777,СВЦЭМ!$A$34:$A$777,$A250,СВЦЭМ!$B$34:$B$777,E$225)+'СЕТ СН'!$F$12</f>
        <v>180.13855380000001</v>
      </c>
      <c r="F250" s="37">
        <f>SUMIFS(СВЦЭМ!$G$34:$G$777,СВЦЭМ!$A$34:$A$777,$A250,СВЦЭМ!$B$34:$B$777,F$225)+'СЕТ СН'!$F$12</f>
        <v>180.25776651999999</v>
      </c>
      <c r="G250" s="37">
        <f>SUMIFS(СВЦЭМ!$G$34:$G$777,СВЦЭМ!$A$34:$A$777,$A250,СВЦЭМ!$B$34:$B$777,G$225)+'СЕТ СН'!$F$12</f>
        <v>176.47933025</v>
      </c>
      <c r="H250" s="37">
        <f>SUMIFS(СВЦЭМ!$G$34:$G$777,СВЦЭМ!$A$34:$A$777,$A250,СВЦЭМ!$B$34:$B$777,H$225)+'СЕТ СН'!$F$12</f>
        <v>166.08109229999999</v>
      </c>
      <c r="I250" s="37">
        <f>SUMIFS(СВЦЭМ!$G$34:$G$777,СВЦЭМ!$A$34:$A$777,$A250,СВЦЭМ!$B$34:$B$777,I$225)+'СЕТ СН'!$F$12</f>
        <v>148.65046240999999</v>
      </c>
      <c r="J250" s="37">
        <f>SUMIFS(СВЦЭМ!$G$34:$G$777,СВЦЭМ!$A$34:$A$777,$A250,СВЦЭМ!$B$34:$B$777,J$225)+'СЕТ СН'!$F$12</f>
        <v>131.93874345</v>
      </c>
      <c r="K250" s="37">
        <f>SUMIFS(СВЦЭМ!$G$34:$G$777,СВЦЭМ!$A$34:$A$777,$A250,СВЦЭМ!$B$34:$B$777,K$225)+'СЕТ СН'!$F$12</f>
        <v>118.7678355</v>
      </c>
      <c r="L250" s="37">
        <f>SUMIFS(СВЦЭМ!$G$34:$G$777,СВЦЭМ!$A$34:$A$777,$A250,СВЦЭМ!$B$34:$B$777,L$225)+'СЕТ СН'!$F$12</f>
        <v>118.66708136</v>
      </c>
      <c r="M250" s="37">
        <f>SUMIFS(СВЦЭМ!$G$34:$G$777,СВЦЭМ!$A$34:$A$777,$A250,СВЦЭМ!$B$34:$B$777,M$225)+'СЕТ СН'!$F$12</f>
        <v>132.04134024000001</v>
      </c>
      <c r="N250" s="37">
        <f>SUMIFS(СВЦЭМ!$G$34:$G$777,СВЦЭМ!$A$34:$A$777,$A250,СВЦЭМ!$B$34:$B$777,N$225)+'СЕТ СН'!$F$12</f>
        <v>129.54211179000001</v>
      </c>
      <c r="O250" s="37">
        <f>SUMIFS(СВЦЭМ!$G$34:$G$777,СВЦЭМ!$A$34:$A$777,$A250,СВЦЭМ!$B$34:$B$777,O$225)+'СЕТ СН'!$F$12</f>
        <v>130.90842512</v>
      </c>
      <c r="P250" s="37">
        <f>SUMIFS(СВЦЭМ!$G$34:$G$777,СВЦЭМ!$A$34:$A$777,$A250,СВЦЭМ!$B$34:$B$777,P$225)+'СЕТ СН'!$F$12</f>
        <v>122.39978883000001</v>
      </c>
      <c r="Q250" s="37">
        <f>SUMIFS(СВЦЭМ!$G$34:$G$777,СВЦЭМ!$A$34:$A$777,$A250,СВЦЭМ!$B$34:$B$777,Q$225)+'СЕТ СН'!$F$12</f>
        <v>122.55523902</v>
      </c>
      <c r="R250" s="37">
        <f>SUMIFS(СВЦЭМ!$G$34:$G$777,СВЦЭМ!$A$34:$A$777,$A250,СВЦЭМ!$B$34:$B$777,R$225)+'СЕТ СН'!$F$12</f>
        <v>123.09764314</v>
      </c>
      <c r="S250" s="37">
        <f>SUMIFS(СВЦЭМ!$G$34:$G$777,СВЦЭМ!$A$34:$A$777,$A250,СВЦЭМ!$B$34:$B$777,S$225)+'СЕТ СН'!$F$12</f>
        <v>124.84000580999999</v>
      </c>
      <c r="T250" s="37">
        <f>SUMIFS(СВЦЭМ!$G$34:$G$777,СВЦЭМ!$A$34:$A$777,$A250,СВЦЭМ!$B$34:$B$777,T$225)+'СЕТ СН'!$F$12</f>
        <v>137.12853140999999</v>
      </c>
      <c r="U250" s="37">
        <f>SUMIFS(СВЦЭМ!$G$34:$G$777,СВЦЭМ!$A$34:$A$777,$A250,СВЦЭМ!$B$34:$B$777,U$225)+'СЕТ СН'!$F$12</f>
        <v>132.54452083999999</v>
      </c>
      <c r="V250" s="37">
        <f>SUMIFS(СВЦЭМ!$G$34:$G$777,СВЦЭМ!$A$34:$A$777,$A250,СВЦЭМ!$B$34:$B$777,V$225)+'СЕТ СН'!$F$12</f>
        <v>138.06420360000001</v>
      </c>
      <c r="W250" s="37">
        <f>SUMIFS(СВЦЭМ!$G$34:$G$777,СВЦЭМ!$A$34:$A$777,$A250,СВЦЭМ!$B$34:$B$777,W$225)+'СЕТ СН'!$F$12</f>
        <v>138.02285985</v>
      </c>
      <c r="X250" s="37">
        <f>SUMIFS(СВЦЭМ!$G$34:$G$777,СВЦЭМ!$A$34:$A$777,$A250,СВЦЭМ!$B$34:$B$777,X$225)+'СЕТ СН'!$F$12</f>
        <v>124.65096524</v>
      </c>
      <c r="Y250" s="37">
        <f>SUMIFS(СВЦЭМ!$G$34:$G$777,СВЦЭМ!$A$34:$A$777,$A250,СВЦЭМ!$B$34:$B$777,Y$225)+'СЕТ СН'!$F$12</f>
        <v>128.03707362</v>
      </c>
    </row>
    <row r="251" spans="1:25" ht="15.75" x14ac:dyDescent="0.2">
      <c r="A251" s="36">
        <f t="shared" si="6"/>
        <v>42608</v>
      </c>
      <c r="B251" s="37">
        <f>SUMIFS(СВЦЭМ!$G$34:$G$777,СВЦЭМ!$A$34:$A$777,$A251,СВЦЭМ!$B$34:$B$777,B$225)+'СЕТ СН'!$F$12</f>
        <v>148.61430572</v>
      </c>
      <c r="C251" s="37">
        <f>SUMIFS(СВЦЭМ!$G$34:$G$777,СВЦЭМ!$A$34:$A$777,$A251,СВЦЭМ!$B$34:$B$777,C$225)+'СЕТ СН'!$F$12</f>
        <v>162.54086229999999</v>
      </c>
      <c r="D251" s="37">
        <f>SUMIFS(СВЦЭМ!$G$34:$G$777,СВЦЭМ!$A$34:$A$777,$A251,СВЦЭМ!$B$34:$B$777,D$225)+'СЕТ СН'!$F$12</f>
        <v>172.49746686</v>
      </c>
      <c r="E251" s="37">
        <f>SUMIFS(СВЦЭМ!$G$34:$G$777,СВЦЭМ!$A$34:$A$777,$A251,СВЦЭМ!$B$34:$B$777,E$225)+'СЕТ СН'!$F$12</f>
        <v>175.7342845</v>
      </c>
      <c r="F251" s="37">
        <f>SUMIFS(СВЦЭМ!$G$34:$G$777,СВЦЭМ!$A$34:$A$777,$A251,СВЦЭМ!$B$34:$B$777,F$225)+'СЕТ СН'!$F$12</f>
        <v>175.80783362</v>
      </c>
      <c r="G251" s="37">
        <f>SUMIFS(СВЦЭМ!$G$34:$G$777,СВЦЭМ!$A$34:$A$777,$A251,СВЦЭМ!$B$34:$B$777,G$225)+'СЕТ СН'!$F$12</f>
        <v>174.28737050999999</v>
      </c>
      <c r="H251" s="37">
        <f>SUMIFS(СВЦЭМ!$G$34:$G$777,СВЦЭМ!$A$34:$A$777,$A251,СВЦЭМ!$B$34:$B$777,H$225)+'СЕТ СН'!$F$12</f>
        <v>163.17273534</v>
      </c>
      <c r="I251" s="37">
        <f>SUMIFS(СВЦЭМ!$G$34:$G$777,СВЦЭМ!$A$34:$A$777,$A251,СВЦЭМ!$B$34:$B$777,I$225)+'СЕТ СН'!$F$12</f>
        <v>145.50996502000001</v>
      </c>
      <c r="J251" s="37">
        <f>SUMIFS(СВЦЭМ!$G$34:$G$777,СВЦЭМ!$A$34:$A$777,$A251,СВЦЭМ!$B$34:$B$777,J$225)+'СЕТ СН'!$F$12</f>
        <v>128.22522329</v>
      </c>
      <c r="K251" s="37">
        <f>SUMIFS(СВЦЭМ!$G$34:$G$777,СВЦЭМ!$A$34:$A$777,$A251,СВЦЭМ!$B$34:$B$777,K$225)+'СЕТ СН'!$F$12</f>
        <v>117.6316056</v>
      </c>
      <c r="L251" s="37">
        <f>SUMIFS(СВЦЭМ!$G$34:$G$777,СВЦЭМ!$A$34:$A$777,$A251,СВЦЭМ!$B$34:$B$777,L$225)+'СЕТ СН'!$F$12</f>
        <v>118.20892125</v>
      </c>
      <c r="M251" s="37">
        <f>SUMIFS(СВЦЭМ!$G$34:$G$777,СВЦЭМ!$A$34:$A$777,$A251,СВЦЭМ!$B$34:$B$777,M$225)+'СЕТ СН'!$F$12</f>
        <v>126.49088639999999</v>
      </c>
      <c r="N251" s="37">
        <f>SUMIFS(СВЦЭМ!$G$34:$G$777,СВЦЭМ!$A$34:$A$777,$A251,СВЦЭМ!$B$34:$B$777,N$225)+'СЕТ СН'!$F$12</f>
        <v>124.72882186</v>
      </c>
      <c r="O251" s="37">
        <f>SUMIFS(СВЦЭМ!$G$34:$G$777,СВЦЭМ!$A$34:$A$777,$A251,СВЦЭМ!$B$34:$B$777,O$225)+'СЕТ СН'!$F$12</f>
        <v>128.84983156000001</v>
      </c>
      <c r="P251" s="37">
        <f>SUMIFS(СВЦЭМ!$G$34:$G$777,СВЦЭМ!$A$34:$A$777,$A251,СВЦЭМ!$B$34:$B$777,P$225)+'СЕТ СН'!$F$12</f>
        <v>129.12908898000001</v>
      </c>
      <c r="Q251" s="37">
        <f>SUMIFS(СВЦЭМ!$G$34:$G$777,СВЦЭМ!$A$34:$A$777,$A251,СВЦЭМ!$B$34:$B$777,Q$225)+'СЕТ СН'!$F$12</f>
        <v>127.0541767</v>
      </c>
      <c r="R251" s="37">
        <f>SUMIFS(СВЦЭМ!$G$34:$G$777,СВЦЭМ!$A$34:$A$777,$A251,СВЦЭМ!$B$34:$B$777,R$225)+'СЕТ СН'!$F$12</f>
        <v>124.31213744</v>
      </c>
      <c r="S251" s="37">
        <f>SUMIFS(СВЦЭМ!$G$34:$G$777,СВЦЭМ!$A$34:$A$777,$A251,СВЦЭМ!$B$34:$B$777,S$225)+'СЕТ СН'!$F$12</f>
        <v>124.26772619</v>
      </c>
      <c r="T251" s="37">
        <f>SUMIFS(СВЦЭМ!$G$34:$G$777,СВЦЭМ!$A$34:$A$777,$A251,СВЦЭМ!$B$34:$B$777,T$225)+'СЕТ СН'!$F$12</f>
        <v>124.53063634999999</v>
      </c>
      <c r="U251" s="37">
        <f>SUMIFS(СВЦЭМ!$G$34:$G$777,СВЦЭМ!$A$34:$A$777,$A251,СВЦЭМ!$B$34:$B$777,U$225)+'СЕТ СН'!$F$12</f>
        <v>124.83077852</v>
      </c>
      <c r="V251" s="37">
        <f>SUMIFS(СВЦЭМ!$G$34:$G$777,СВЦЭМ!$A$34:$A$777,$A251,СВЦЭМ!$B$34:$B$777,V$225)+'СЕТ СН'!$F$12</f>
        <v>129.44946837000001</v>
      </c>
      <c r="W251" s="37">
        <f>SUMIFS(СВЦЭМ!$G$34:$G$777,СВЦЭМ!$A$34:$A$777,$A251,СВЦЭМ!$B$34:$B$777,W$225)+'СЕТ СН'!$F$12</f>
        <v>131.43475563999999</v>
      </c>
      <c r="X251" s="37">
        <f>SUMIFS(СВЦЭМ!$G$34:$G$777,СВЦЭМ!$A$34:$A$777,$A251,СВЦЭМ!$B$34:$B$777,X$225)+'СЕТ СН'!$F$12</f>
        <v>121.95103708000001</v>
      </c>
      <c r="Y251" s="37">
        <f>SUMIFS(СВЦЭМ!$G$34:$G$777,СВЦЭМ!$A$34:$A$777,$A251,СВЦЭМ!$B$34:$B$777,Y$225)+'СЕТ СН'!$F$12</f>
        <v>126.62704674</v>
      </c>
    </row>
    <row r="252" spans="1:25" ht="15.75" x14ac:dyDescent="0.2">
      <c r="A252" s="36">
        <f t="shared" si="6"/>
        <v>42609</v>
      </c>
      <c r="B252" s="37">
        <f>SUMIFS(СВЦЭМ!$G$34:$G$777,СВЦЭМ!$A$34:$A$777,$A252,СВЦЭМ!$B$34:$B$777,B$225)+'СЕТ СН'!$F$12</f>
        <v>138.63466427</v>
      </c>
      <c r="C252" s="37">
        <f>SUMIFS(СВЦЭМ!$G$34:$G$777,СВЦЭМ!$A$34:$A$777,$A252,СВЦЭМ!$B$34:$B$777,C$225)+'СЕТ СН'!$F$12</f>
        <v>152.89003048999999</v>
      </c>
      <c r="D252" s="37">
        <f>SUMIFS(СВЦЭМ!$G$34:$G$777,СВЦЭМ!$A$34:$A$777,$A252,СВЦЭМ!$B$34:$B$777,D$225)+'СЕТ СН'!$F$12</f>
        <v>161.21459714</v>
      </c>
      <c r="E252" s="37">
        <f>SUMIFS(СВЦЭМ!$G$34:$G$777,СВЦЭМ!$A$34:$A$777,$A252,СВЦЭМ!$B$34:$B$777,E$225)+'СЕТ СН'!$F$12</f>
        <v>165.92644899000001</v>
      </c>
      <c r="F252" s="37">
        <f>SUMIFS(СВЦЭМ!$G$34:$G$777,СВЦЭМ!$A$34:$A$777,$A252,СВЦЭМ!$B$34:$B$777,F$225)+'СЕТ СН'!$F$12</f>
        <v>163.87848227999999</v>
      </c>
      <c r="G252" s="37">
        <f>SUMIFS(СВЦЭМ!$G$34:$G$777,СВЦЭМ!$A$34:$A$777,$A252,СВЦЭМ!$B$34:$B$777,G$225)+'СЕТ СН'!$F$12</f>
        <v>163.86917797000001</v>
      </c>
      <c r="H252" s="37">
        <f>SUMIFS(СВЦЭМ!$G$34:$G$777,СВЦЭМ!$A$34:$A$777,$A252,СВЦЭМ!$B$34:$B$777,H$225)+'СЕТ СН'!$F$12</f>
        <v>161.43711042000001</v>
      </c>
      <c r="I252" s="37">
        <f>SUMIFS(СВЦЭМ!$G$34:$G$777,СВЦЭМ!$A$34:$A$777,$A252,СВЦЭМ!$B$34:$B$777,I$225)+'СЕТ СН'!$F$12</f>
        <v>160.98974783</v>
      </c>
      <c r="J252" s="37">
        <f>SUMIFS(СВЦЭМ!$G$34:$G$777,СВЦЭМ!$A$34:$A$777,$A252,СВЦЭМ!$B$34:$B$777,J$225)+'СЕТ СН'!$F$12</f>
        <v>148.1583454</v>
      </c>
      <c r="K252" s="37">
        <f>SUMIFS(СВЦЭМ!$G$34:$G$777,СВЦЭМ!$A$34:$A$777,$A252,СВЦЭМ!$B$34:$B$777,K$225)+'СЕТ СН'!$F$12</f>
        <v>134.00902995999999</v>
      </c>
      <c r="L252" s="37">
        <f>SUMIFS(СВЦЭМ!$G$34:$G$777,СВЦЭМ!$A$34:$A$777,$A252,СВЦЭМ!$B$34:$B$777,L$225)+'СЕТ СН'!$F$12</f>
        <v>148.15769406999999</v>
      </c>
      <c r="M252" s="37">
        <f>SUMIFS(СВЦЭМ!$G$34:$G$777,СВЦЭМ!$A$34:$A$777,$A252,СВЦЭМ!$B$34:$B$777,M$225)+'СЕТ СН'!$F$12</f>
        <v>170.68097022000001</v>
      </c>
      <c r="N252" s="37">
        <f>SUMIFS(СВЦЭМ!$G$34:$G$777,СВЦЭМ!$A$34:$A$777,$A252,СВЦЭМ!$B$34:$B$777,N$225)+'СЕТ СН'!$F$12</f>
        <v>177.53465449999999</v>
      </c>
      <c r="O252" s="37">
        <f>SUMIFS(СВЦЭМ!$G$34:$G$777,СВЦЭМ!$A$34:$A$777,$A252,СВЦЭМ!$B$34:$B$777,O$225)+'СЕТ СН'!$F$12</f>
        <v>171.56609638</v>
      </c>
      <c r="P252" s="37">
        <f>SUMIFS(СВЦЭМ!$G$34:$G$777,СВЦЭМ!$A$34:$A$777,$A252,СВЦЭМ!$B$34:$B$777,P$225)+'СЕТ СН'!$F$12</f>
        <v>158.539636</v>
      </c>
      <c r="Q252" s="37">
        <f>SUMIFS(СВЦЭМ!$G$34:$G$777,СВЦЭМ!$A$34:$A$777,$A252,СВЦЭМ!$B$34:$B$777,Q$225)+'СЕТ СН'!$F$12</f>
        <v>154.67833350999999</v>
      </c>
      <c r="R252" s="37">
        <f>SUMIFS(СВЦЭМ!$G$34:$G$777,СВЦЭМ!$A$34:$A$777,$A252,СВЦЭМ!$B$34:$B$777,R$225)+'СЕТ СН'!$F$12</f>
        <v>150.71980798999999</v>
      </c>
      <c r="S252" s="37">
        <f>SUMIFS(СВЦЭМ!$G$34:$G$777,СВЦЭМ!$A$34:$A$777,$A252,СВЦЭМ!$B$34:$B$777,S$225)+'СЕТ СН'!$F$12</f>
        <v>152.51523391999999</v>
      </c>
      <c r="T252" s="37">
        <f>SUMIFS(СВЦЭМ!$G$34:$G$777,СВЦЭМ!$A$34:$A$777,$A252,СВЦЭМ!$B$34:$B$777,T$225)+'СЕТ СН'!$F$12</f>
        <v>153.95408644</v>
      </c>
      <c r="U252" s="37">
        <f>SUMIFS(СВЦЭМ!$G$34:$G$777,СВЦЭМ!$A$34:$A$777,$A252,СВЦЭМ!$B$34:$B$777,U$225)+'СЕТ СН'!$F$12</f>
        <v>153.04940718</v>
      </c>
      <c r="V252" s="37">
        <f>SUMIFS(СВЦЭМ!$G$34:$G$777,СВЦЭМ!$A$34:$A$777,$A252,СВЦЭМ!$B$34:$B$777,V$225)+'СЕТ СН'!$F$12</f>
        <v>158.35758575</v>
      </c>
      <c r="W252" s="37">
        <f>SUMIFS(СВЦЭМ!$G$34:$G$777,СВЦЭМ!$A$34:$A$777,$A252,СВЦЭМ!$B$34:$B$777,W$225)+'СЕТ СН'!$F$12</f>
        <v>165.25296981</v>
      </c>
      <c r="X252" s="37">
        <f>SUMIFS(СВЦЭМ!$G$34:$G$777,СВЦЭМ!$A$34:$A$777,$A252,СВЦЭМ!$B$34:$B$777,X$225)+'СЕТ СН'!$F$12</f>
        <v>148.27262843</v>
      </c>
      <c r="Y252" s="37">
        <f>SUMIFS(СВЦЭМ!$G$34:$G$777,СВЦЭМ!$A$34:$A$777,$A252,СВЦЭМ!$B$34:$B$777,Y$225)+'СЕТ СН'!$F$12</f>
        <v>153.05164305</v>
      </c>
    </row>
    <row r="253" spans="1:25" ht="15.75" x14ac:dyDescent="0.2">
      <c r="A253" s="36">
        <f t="shared" si="6"/>
        <v>42610</v>
      </c>
      <c r="B253" s="37">
        <f>SUMIFS(СВЦЭМ!$G$34:$G$777,СВЦЭМ!$A$34:$A$777,$A253,СВЦЭМ!$B$34:$B$777,B$225)+'СЕТ СН'!$F$12</f>
        <v>170.43244973</v>
      </c>
      <c r="C253" s="37">
        <f>SUMIFS(СВЦЭМ!$G$34:$G$777,СВЦЭМ!$A$34:$A$777,$A253,СВЦЭМ!$B$34:$B$777,C$225)+'СЕТ СН'!$F$12</f>
        <v>190.21928793999999</v>
      </c>
      <c r="D253" s="37">
        <f>SUMIFS(СВЦЭМ!$G$34:$G$777,СВЦЭМ!$A$34:$A$777,$A253,СВЦЭМ!$B$34:$B$777,D$225)+'СЕТ СН'!$F$12</f>
        <v>198.30337846</v>
      </c>
      <c r="E253" s="37">
        <f>SUMIFS(СВЦЭМ!$G$34:$G$777,СВЦЭМ!$A$34:$A$777,$A253,СВЦЭМ!$B$34:$B$777,E$225)+'СЕТ СН'!$F$12</f>
        <v>199.96086137</v>
      </c>
      <c r="F253" s="37">
        <f>SUMIFS(СВЦЭМ!$G$34:$G$777,СВЦЭМ!$A$34:$A$777,$A253,СВЦЭМ!$B$34:$B$777,F$225)+'СЕТ СН'!$F$12</f>
        <v>201.44248379999999</v>
      </c>
      <c r="G253" s="37">
        <f>SUMIFS(СВЦЭМ!$G$34:$G$777,СВЦЭМ!$A$34:$A$777,$A253,СВЦЭМ!$B$34:$B$777,G$225)+'СЕТ СН'!$F$12</f>
        <v>200.62146856999999</v>
      </c>
      <c r="H253" s="37">
        <f>SUMIFS(СВЦЭМ!$G$34:$G$777,СВЦЭМ!$A$34:$A$777,$A253,СВЦЭМ!$B$34:$B$777,H$225)+'СЕТ СН'!$F$12</f>
        <v>196.6066519</v>
      </c>
      <c r="I253" s="37">
        <f>SUMIFS(СВЦЭМ!$G$34:$G$777,СВЦЭМ!$A$34:$A$777,$A253,СВЦЭМ!$B$34:$B$777,I$225)+'СЕТ СН'!$F$12</f>
        <v>186.72658613999999</v>
      </c>
      <c r="J253" s="37">
        <f>SUMIFS(СВЦЭМ!$G$34:$G$777,СВЦЭМ!$A$34:$A$777,$A253,СВЦЭМ!$B$34:$B$777,J$225)+'СЕТ СН'!$F$12</f>
        <v>164.74931959</v>
      </c>
      <c r="K253" s="37">
        <f>SUMIFS(СВЦЭМ!$G$34:$G$777,СВЦЭМ!$A$34:$A$777,$A253,СВЦЭМ!$B$34:$B$777,K$225)+'СЕТ СН'!$F$12</f>
        <v>149.97066530999999</v>
      </c>
      <c r="L253" s="37">
        <f>SUMIFS(СВЦЭМ!$G$34:$G$777,СВЦЭМ!$A$34:$A$777,$A253,СВЦЭМ!$B$34:$B$777,L$225)+'СЕТ СН'!$F$12</f>
        <v>143.704241</v>
      </c>
      <c r="M253" s="37">
        <f>SUMIFS(СВЦЭМ!$G$34:$G$777,СВЦЭМ!$A$34:$A$777,$A253,СВЦЭМ!$B$34:$B$777,M$225)+'СЕТ СН'!$F$12</f>
        <v>142.04891126000001</v>
      </c>
      <c r="N253" s="37">
        <f>SUMIFS(СВЦЭМ!$G$34:$G$777,СВЦЭМ!$A$34:$A$777,$A253,СВЦЭМ!$B$34:$B$777,N$225)+'СЕТ СН'!$F$12</f>
        <v>144.80249280999999</v>
      </c>
      <c r="O253" s="37">
        <f>SUMIFS(СВЦЭМ!$G$34:$G$777,СВЦЭМ!$A$34:$A$777,$A253,СВЦЭМ!$B$34:$B$777,O$225)+'СЕТ СН'!$F$12</f>
        <v>143.09716453999999</v>
      </c>
      <c r="P253" s="37">
        <f>SUMIFS(СВЦЭМ!$G$34:$G$777,СВЦЭМ!$A$34:$A$777,$A253,СВЦЭМ!$B$34:$B$777,P$225)+'СЕТ СН'!$F$12</f>
        <v>155.51391580999999</v>
      </c>
      <c r="Q253" s="37">
        <f>SUMIFS(СВЦЭМ!$G$34:$G$777,СВЦЭМ!$A$34:$A$777,$A253,СВЦЭМ!$B$34:$B$777,Q$225)+'СЕТ СН'!$F$12</f>
        <v>153.6001455</v>
      </c>
      <c r="R253" s="37">
        <f>SUMIFS(СВЦЭМ!$G$34:$G$777,СВЦЭМ!$A$34:$A$777,$A253,СВЦЭМ!$B$34:$B$777,R$225)+'СЕТ СН'!$F$12</f>
        <v>153.17800277000001</v>
      </c>
      <c r="S253" s="37">
        <f>SUMIFS(СВЦЭМ!$G$34:$G$777,СВЦЭМ!$A$34:$A$777,$A253,СВЦЭМ!$B$34:$B$777,S$225)+'СЕТ СН'!$F$12</f>
        <v>154.49534059999999</v>
      </c>
      <c r="T253" s="37">
        <f>SUMIFS(СВЦЭМ!$G$34:$G$777,СВЦЭМ!$A$34:$A$777,$A253,СВЦЭМ!$B$34:$B$777,T$225)+'СЕТ СН'!$F$12</f>
        <v>156.51037249999999</v>
      </c>
      <c r="U253" s="37">
        <f>SUMIFS(СВЦЭМ!$G$34:$G$777,СВЦЭМ!$A$34:$A$777,$A253,СВЦЭМ!$B$34:$B$777,U$225)+'СЕТ СН'!$F$12</f>
        <v>148.30725572</v>
      </c>
      <c r="V253" s="37">
        <f>SUMIFS(СВЦЭМ!$G$34:$G$777,СВЦЭМ!$A$34:$A$777,$A253,СВЦЭМ!$B$34:$B$777,V$225)+'СЕТ СН'!$F$12</f>
        <v>141.03093102</v>
      </c>
      <c r="W253" s="37">
        <f>SUMIFS(СВЦЭМ!$G$34:$G$777,СВЦЭМ!$A$34:$A$777,$A253,СВЦЭМ!$B$34:$B$777,W$225)+'СЕТ СН'!$F$12</f>
        <v>170.80902671000001</v>
      </c>
      <c r="X253" s="37">
        <f>SUMIFS(СВЦЭМ!$G$34:$G$777,СВЦЭМ!$A$34:$A$777,$A253,СВЦЭМ!$B$34:$B$777,X$225)+'СЕТ СН'!$F$12</f>
        <v>147.62883632</v>
      </c>
      <c r="Y253" s="37">
        <f>SUMIFS(СВЦЭМ!$G$34:$G$777,СВЦЭМ!$A$34:$A$777,$A253,СВЦЭМ!$B$34:$B$777,Y$225)+'СЕТ СН'!$F$12</f>
        <v>151.22786141</v>
      </c>
    </row>
    <row r="254" spans="1:25" ht="15.75" x14ac:dyDescent="0.2">
      <c r="A254" s="36">
        <f t="shared" si="6"/>
        <v>42611</v>
      </c>
      <c r="B254" s="37">
        <f>SUMIFS(СВЦЭМ!$G$34:$G$777,СВЦЭМ!$A$34:$A$777,$A254,СВЦЭМ!$B$34:$B$777,B$225)+'СЕТ СН'!$F$12</f>
        <v>175.31301162</v>
      </c>
      <c r="C254" s="37">
        <f>SUMIFS(СВЦЭМ!$G$34:$G$777,СВЦЭМ!$A$34:$A$777,$A254,СВЦЭМ!$B$34:$B$777,C$225)+'СЕТ СН'!$F$12</f>
        <v>192.10292365000001</v>
      </c>
      <c r="D254" s="37">
        <f>SUMIFS(СВЦЭМ!$G$34:$G$777,СВЦЭМ!$A$34:$A$777,$A254,СВЦЭМ!$B$34:$B$777,D$225)+'СЕТ СН'!$F$12</f>
        <v>197.79932030000001</v>
      </c>
      <c r="E254" s="37">
        <f>SUMIFS(СВЦЭМ!$G$34:$G$777,СВЦЭМ!$A$34:$A$777,$A254,СВЦЭМ!$B$34:$B$777,E$225)+'СЕТ СН'!$F$12</f>
        <v>199.97188831</v>
      </c>
      <c r="F254" s="37">
        <f>SUMIFS(СВЦЭМ!$G$34:$G$777,СВЦЭМ!$A$34:$A$777,$A254,СВЦЭМ!$B$34:$B$777,F$225)+'СЕТ СН'!$F$12</f>
        <v>202.29585460000001</v>
      </c>
      <c r="G254" s="37">
        <f>SUMIFS(СВЦЭМ!$G$34:$G$777,СВЦЭМ!$A$34:$A$777,$A254,СВЦЭМ!$B$34:$B$777,G$225)+'СЕТ СН'!$F$12</f>
        <v>200.73830552000001</v>
      </c>
      <c r="H254" s="37">
        <f>SUMIFS(СВЦЭМ!$G$34:$G$777,СВЦЭМ!$A$34:$A$777,$A254,СВЦЭМ!$B$34:$B$777,H$225)+'СЕТ СН'!$F$12</f>
        <v>195.89042215000001</v>
      </c>
      <c r="I254" s="37">
        <f>SUMIFS(СВЦЭМ!$G$34:$G$777,СВЦЭМ!$A$34:$A$777,$A254,СВЦЭМ!$B$34:$B$777,I$225)+'СЕТ СН'!$F$12</f>
        <v>175.66342721999999</v>
      </c>
      <c r="J254" s="37">
        <f>SUMIFS(СВЦЭМ!$G$34:$G$777,СВЦЭМ!$A$34:$A$777,$A254,СВЦЭМ!$B$34:$B$777,J$225)+'СЕТ СН'!$F$12</f>
        <v>174.81804853</v>
      </c>
      <c r="K254" s="37">
        <f>SUMIFS(СВЦЭМ!$G$34:$G$777,СВЦЭМ!$A$34:$A$777,$A254,СВЦЭМ!$B$34:$B$777,K$225)+'СЕТ СН'!$F$12</f>
        <v>173.64744250999999</v>
      </c>
      <c r="L254" s="37">
        <f>SUMIFS(СВЦЭМ!$G$34:$G$777,СВЦЭМ!$A$34:$A$777,$A254,СВЦЭМ!$B$34:$B$777,L$225)+'СЕТ СН'!$F$12</f>
        <v>170.04089754</v>
      </c>
      <c r="M254" s="37">
        <f>SUMIFS(СВЦЭМ!$G$34:$G$777,СВЦЭМ!$A$34:$A$777,$A254,СВЦЭМ!$B$34:$B$777,M$225)+'СЕТ СН'!$F$12</f>
        <v>173.15250861999999</v>
      </c>
      <c r="N254" s="37">
        <f>SUMIFS(СВЦЭМ!$G$34:$G$777,СВЦЭМ!$A$34:$A$777,$A254,СВЦЭМ!$B$34:$B$777,N$225)+'СЕТ СН'!$F$12</f>
        <v>171.66590110000001</v>
      </c>
      <c r="O254" s="37">
        <f>SUMIFS(СВЦЭМ!$G$34:$G$777,СВЦЭМ!$A$34:$A$777,$A254,СВЦЭМ!$B$34:$B$777,O$225)+'СЕТ СН'!$F$12</f>
        <v>173.9718359</v>
      </c>
      <c r="P254" s="37">
        <f>SUMIFS(СВЦЭМ!$G$34:$G$777,СВЦЭМ!$A$34:$A$777,$A254,СВЦЭМ!$B$34:$B$777,P$225)+'СЕТ СН'!$F$12</f>
        <v>172.77139689000001</v>
      </c>
      <c r="Q254" s="37">
        <f>SUMIFS(СВЦЭМ!$G$34:$G$777,СВЦЭМ!$A$34:$A$777,$A254,СВЦЭМ!$B$34:$B$777,Q$225)+'СЕТ СН'!$F$12</f>
        <v>170.56816591</v>
      </c>
      <c r="R254" s="37">
        <f>SUMIFS(СВЦЭМ!$G$34:$G$777,СВЦЭМ!$A$34:$A$777,$A254,СВЦЭМ!$B$34:$B$777,R$225)+'СЕТ СН'!$F$12</f>
        <v>169.60946812</v>
      </c>
      <c r="S254" s="37">
        <f>SUMIFS(СВЦЭМ!$G$34:$G$777,СВЦЭМ!$A$34:$A$777,$A254,СВЦЭМ!$B$34:$B$777,S$225)+'СЕТ СН'!$F$12</f>
        <v>169.51508898</v>
      </c>
      <c r="T254" s="37">
        <f>SUMIFS(СВЦЭМ!$G$34:$G$777,СВЦЭМ!$A$34:$A$777,$A254,СВЦЭМ!$B$34:$B$777,T$225)+'СЕТ СН'!$F$12</f>
        <v>169.69138093000001</v>
      </c>
      <c r="U254" s="37">
        <f>SUMIFS(СВЦЭМ!$G$34:$G$777,СВЦЭМ!$A$34:$A$777,$A254,СВЦЭМ!$B$34:$B$777,U$225)+'СЕТ СН'!$F$12</f>
        <v>163.53489808</v>
      </c>
      <c r="V254" s="37">
        <f>SUMIFS(СВЦЭМ!$G$34:$G$777,СВЦЭМ!$A$34:$A$777,$A254,СВЦЭМ!$B$34:$B$777,V$225)+'СЕТ СН'!$F$12</f>
        <v>169.25963433999999</v>
      </c>
      <c r="W254" s="37">
        <f>SUMIFS(СВЦЭМ!$G$34:$G$777,СВЦЭМ!$A$34:$A$777,$A254,СВЦЭМ!$B$34:$B$777,W$225)+'СЕТ СН'!$F$12</f>
        <v>167.09783092999999</v>
      </c>
      <c r="X254" s="37">
        <f>SUMIFS(СВЦЭМ!$G$34:$G$777,СВЦЭМ!$A$34:$A$777,$A254,СВЦЭМ!$B$34:$B$777,X$225)+'СЕТ СН'!$F$12</f>
        <v>159.99368598999999</v>
      </c>
      <c r="Y254" s="37">
        <f>SUMIFS(СВЦЭМ!$G$34:$G$777,СВЦЭМ!$A$34:$A$777,$A254,СВЦЭМ!$B$34:$B$777,Y$225)+'СЕТ СН'!$F$12</f>
        <v>154.43991281999999</v>
      </c>
    </row>
    <row r="255" spans="1:25" ht="15.75" x14ac:dyDescent="0.2">
      <c r="A255" s="36">
        <f t="shared" si="6"/>
        <v>42612</v>
      </c>
      <c r="B255" s="37">
        <f>SUMIFS(СВЦЭМ!$G$34:$G$777,СВЦЭМ!$A$34:$A$777,$A255,СВЦЭМ!$B$34:$B$777,B$225)+'СЕТ СН'!$F$12</f>
        <v>171.1528471</v>
      </c>
      <c r="C255" s="37">
        <f>SUMIFS(СВЦЭМ!$G$34:$G$777,СВЦЭМ!$A$34:$A$777,$A255,СВЦЭМ!$B$34:$B$777,C$225)+'СЕТ СН'!$F$12</f>
        <v>188.5627313</v>
      </c>
      <c r="D255" s="37">
        <f>SUMIFS(СВЦЭМ!$G$34:$G$777,СВЦЭМ!$A$34:$A$777,$A255,СВЦЭМ!$B$34:$B$777,D$225)+'СЕТ СН'!$F$12</f>
        <v>196.22275017000001</v>
      </c>
      <c r="E255" s="37">
        <f>SUMIFS(СВЦЭМ!$G$34:$G$777,СВЦЭМ!$A$34:$A$777,$A255,СВЦЭМ!$B$34:$B$777,E$225)+'СЕТ СН'!$F$12</f>
        <v>196.57945171</v>
      </c>
      <c r="F255" s="37">
        <f>SUMIFS(СВЦЭМ!$G$34:$G$777,СВЦЭМ!$A$34:$A$777,$A255,СВЦЭМ!$B$34:$B$777,F$225)+'СЕТ СН'!$F$12</f>
        <v>198.32382250000001</v>
      </c>
      <c r="G255" s="37">
        <f>SUMIFS(СВЦЭМ!$G$34:$G$777,СВЦЭМ!$A$34:$A$777,$A255,СВЦЭМ!$B$34:$B$777,G$225)+'СЕТ СН'!$F$12</f>
        <v>193.84755921999999</v>
      </c>
      <c r="H255" s="37">
        <f>SUMIFS(СВЦЭМ!$G$34:$G$777,СВЦЭМ!$A$34:$A$777,$A255,СВЦЭМ!$B$34:$B$777,H$225)+'СЕТ СН'!$F$12</f>
        <v>185.37731289999999</v>
      </c>
      <c r="I255" s="37">
        <f>SUMIFS(СВЦЭМ!$G$34:$G$777,СВЦЭМ!$A$34:$A$777,$A255,СВЦЭМ!$B$34:$B$777,I$225)+'СЕТ СН'!$F$12</f>
        <v>173.25686693</v>
      </c>
      <c r="J255" s="37">
        <f>SUMIFS(СВЦЭМ!$G$34:$G$777,СВЦЭМ!$A$34:$A$777,$A255,СВЦЭМ!$B$34:$B$777,J$225)+'СЕТ СН'!$F$12</f>
        <v>178.09145043999999</v>
      </c>
      <c r="K255" s="37">
        <f>SUMIFS(СВЦЭМ!$G$34:$G$777,СВЦЭМ!$A$34:$A$777,$A255,СВЦЭМ!$B$34:$B$777,K$225)+'СЕТ СН'!$F$12</f>
        <v>177.46581273000001</v>
      </c>
      <c r="L255" s="37">
        <f>SUMIFS(СВЦЭМ!$G$34:$G$777,СВЦЭМ!$A$34:$A$777,$A255,СВЦЭМ!$B$34:$B$777,L$225)+'СЕТ СН'!$F$12</f>
        <v>176.42858638000001</v>
      </c>
      <c r="M255" s="37">
        <f>SUMIFS(СВЦЭМ!$G$34:$G$777,СВЦЭМ!$A$34:$A$777,$A255,СВЦЭМ!$B$34:$B$777,M$225)+'СЕТ СН'!$F$12</f>
        <v>173.08689630999999</v>
      </c>
      <c r="N255" s="37">
        <f>SUMIFS(СВЦЭМ!$G$34:$G$777,СВЦЭМ!$A$34:$A$777,$A255,СВЦЭМ!$B$34:$B$777,N$225)+'СЕТ СН'!$F$12</f>
        <v>171.64893015000001</v>
      </c>
      <c r="O255" s="37">
        <f>SUMIFS(СВЦЭМ!$G$34:$G$777,СВЦЭМ!$A$34:$A$777,$A255,СВЦЭМ!$B$34:$B$777,O$225)+'СЕТ СН'!$F$12</f>
        <v>173.22904801999999</v>
      </c>
      <c r="P255" s="37">
        <f>SUMIFS(СВЦЭМ!$G$34:$G$777,СВЦЭМ!$A$34:$A$777,$A255,СВЦЭМ!$B$34:$B$777,P$225)+'СЕТ СН'!$F$12</f>
        <v>170.90278891</v>
      </c>
      <c r="Q255" s="37">
        <f>SUMIFS(СВЦЭМ!$G$34:$G$777,СВЦЭМ!$A$34:$A$777,$A255,СВЦЭМ!$B$34:$B$777,Q$225)+'СЕТ СН'!$F$12</f>
        <v>170.18379523999999</v>
      </c>
      <c r="R255" s="37">
        <f>SUMIFS(СВЦЭМ!$G$34:$G$777,СВЦЭМ!$A$34:$A$777,$A255,СВЦЭМ!$B$34:$B$777,R$225)+'СЕТ СН'!$F$12</f>
        <v>171.46099878999999</v>
      </c>
      <c r="S255" s="37">
        <f>SUMIFS(СВЦЭМ!$G$34:$G$777,СВЦЭМ!$A$34:$A$777,$A255,СВЦЭМ!$B$34:$B$777,S$225)+'СЕТ СН'!$F$12</f>
        <v>171.09821147</v>
      </c>
      <c r="T255" s="37">
        <f>SUMIFS(СВЦЭМ!$G$34:$G$777,СВЦЭМ!$A$34:$A$777,$A255,СВЦЭМ!$B$34:$B$777,T$225)+'СЕТ СН'!$F$12</f>
        <v>169.46113296999999</v>
      </c>
      <c r="U255" s="37">
        <f>SUMIFS(СВЦЭМ!$G$34:$G$777,СВЦЭМ!$A$34:$A$777,$A255,СВЦЭМ!$B$34:$B$777,U$225)+'СЕТ СН'!$F$12</f>
        <v>168.56857930000001</v>
      </c>
      <c r="V255" s="37">
        <f>SUMIFS(СВЦЭМ!$G$34:$G$777,СВЦЭМ!$A$34:$A$777,$A255,СВЦЭМ!$B$34:$B$777,V$225)+'СЕТ СН'!$F$12</f>
        <v>171.25821758000001</v>
      </c>
      <c r="W255" s="37">
        <f>SUMIFS(СВЦЭМ!$G$34:$G$777,СВЦЭМ!$A$34:$A$777,$A255,СВЦЭМ!$B$34:$B$777,W$225)+'СЕТ СН'!$F$12</f>
        <v>169.26188414999999</v>
      </c>
      <c r="X255" s="37">
        <f>SUMIFS(СВЦЭМ!$G$34:$G$777,СВЦЭМ!$A$34:$A$777,$A255,СВЦЭМ!$B$34:$B$777,X$225)+'СЕТ СН'!$F$12</f>
        <v>162.25051149999999</v>
      </c>
      <c r="Y255" s="37">
        <f>SUMIFS(СВЦЭМ!$G$34:$G$777,СВЦЭМ!$A$34:$A$777,$A255,СВЦЭМ!$B$34:$B$777,Y$225)+'СЕТ СН'!$F$12</f>
        <v>156.28193352</v>
      </c>
    </row>
    <row r="256" spans="1:25" ht="15.75" x14ac:dyDescent="0.2">
      <c r="A256" s="36">
        <f t="shared" si="6"/>
        <v>42613</v>
      </c>
      <c r="B256" s="37">
        <f>SUMIFS(СВЦЭМ!$G$34:$G$777,СВЦЭМ!$A$34:$A$777,$A256,СВЦЭМ!$B$34:$B$777,B$225)+'СЕТ СН'!$F$12</f>
        <v>170.76045483999999</v>
      </c>
      <c r="C256" s="37">
        <f>SUMIFS(СВЦЭМ!$G$34:$G$777,СВЦЭМ!$A$34:$A$777,$A256,СВЦЭМ!$B$34:$B$777,C$225)+'СЕТ СН'!$F$12</f>
        <v>189.67112520000001</v>
      </c>
      <c r="D256" s="37">
        <f>SUMIFS(СВЦЭМ!$G$34:$G$777,СВЦЭМ!$A$34:$A$777,$A256,СВЦЭМ!$B$34:$B$777,D$225)+'СЕТ СН'!$F$12</f>
        <v>195.31798164</v>
      </c>
      <c r="E256" s="37">
        <f>SUMIFS(СВЦЭМ!$G$34:$G$777,СВЦЭМ!$A$34:$A$777,$A256,СВЦЭМ!$B$34:$B$777,E$225)+'СЕТ СН'!$F$12</f>
        <v>194.72808945</v>
      </c>
      <c r="F256" s="37">
        <f>SUMIFS(СВЦЭМ!$G$34:$G$777,СВЦЭМ!$A$34:$A$777,$A256,СВЦЭМ!$B$34:$B$777,F$225)+'СЕТ СН'!$F$12</f>
        <v>195.21486949999999</v>
      </c>
      <c r="G256" s="37">
        <f>SUMIFS(СВЦЭМ!$G$34:$G$777,СВЦЭМ!$A$34:$A$777,$A256,СВЦЭМ!$B$34:$B$777,G$225)+'СЕТ СН'!$F$12</f>
        <v>193.76690292999999</v>
      </c>
      <c r="H256" s="37">
        <f>SUMIFS(СВЦЭМ!$G$34:$G$777,СВЦЭМ!$A$34:$A$777,$A256,СВЦЭМ!$B$34:$B$777,H$225)+'СЕТ СН'!$F$12</f>
        <v>186.55851318000001</v>
      </c>
      <c r="I256" s="37">
        <f>SUMIFS(СВЦЭМ!$G$34:$G$777,СВЦЭМ!$A$34:$A$777,$A256,СВЦЭМ!$B$34:$B$777,I$225)+'СЕТ СН'!$F$12</f>
        <v>175.59576687000001</v>
      </c>
      <c r="J256" s="37">
        <f>SUMIFS(СВЦЭМ!$G$34:$G$777,СВЦЭМ!$A$34:$A$777,$A256,СВЦЭМ!$B$34:$B$777,J$225)+'СЕТ СН'!$F$12</f>
        <v>178.11772128999999</v>
      </c>
      <c r="K256" s="37">
        <f>SUMIFS(СВЦЭМ!$G$34:$G$777,СВЦЭМ!$A$34:$A$777,$A256,СВЦЭМ!$B$34:$B$777,K$225)+'СЕТ СН'!$F$12</f>
        <v>176.32599612000001</v>
      </c>
      <c r="L256" s="37">
        <f>SUMIFS(СВЦЭМ!$G$34:$G$777,СВЦЭМ!$A$34:$A$777,$A256,СВЦЭМ!$B$34:$B$777,L$225)+'СЕТ СН'!$F$12</f>
        <v>172.03159281999999</v>
      </c>
      <c r="M256" s="37">
        <f>SUMIFS(СВЦЭМ!$G$34:$G$777,СВЦЭМ!$A$34:$A$777,$A256,СВЦЭМ!$B$34:$B$777,M$225)+'СЕТ СН'!$F$12</f>
        <v>168.69594139</v>
      </c>
      <c r="N256" s="37">
        <f>SUMIFS(СВЦЭМ!$G$34:$G$777,СВЦЭМ!$A$34:$A$777,$A256,СВЦЭМ!$B$34:$B$777,N$225)+'СЕТ СН'!$F$12</f>
        <v>165.75029577999999</v>
      </c>
      <c r="O256" s="37">
        <f>SUMIFS(СВЦЭМ!$G$34:$G$777,СВЦЭМ!$A$34:$A$777,$A256,СВЦЭМ!$B$34:$B$777,O$225)+'СЕТ СН'!$F$12</f>
        <v>166.01400312000001</v>
      </c>
      <c r="P256" s="37">
        <f>SUMIFS(СВЦЭМ!$G$34:$G$777,СВЦЭМ!$A$34:$A$777,$A256,СВЦЭМ!$B$34:$B$777,P$225)+'СЕТ СН'!$F$12</f>
        <v>164.63498605999999</v>
      </c>
      <c r="Q256" s="37">
        <f>SUMIFS(СВЦЭМ!$G$34:$G$777,СВЦЭМ!$A$34:$A$777,$A256,СВЦЭМ!$B$34:$B$777,Q$225)+'СЕТ СН'!$F$12</f>
        <v>163.46148363</v>
      </c>
      <c r="R256" s="37">
        <f>SUMIFS(СВЦЭМ!$G$34:$G$777,СВЦЭМ!$A$34:$A$777,$A256,СВЦЭМ!$B$34:$B$777,R$225)+'СЕТ СН'!$F$12</f>
        <v>163.05350727999999</v>
      </c>
      <c r="S256" s="37">
        <f>SUMIFS(СВЦЭМ!$G$34:$G$777,СВЦЭМ!$A$34:$A$777,$A256,СВЦЭМ!$B$34:$B$777,S$225)+'СЕТ СН'!$F$12</f>
        <v>162.63499243999999</v>
      </c>
      <c r="T256" s="37">
        <f>SUMIFS(СВЦЭМ!$G$34:$G$777,СВЦЭМ!$A$34:$A$777,$A256,СВЦЭМ!$B$34:$B$777,T$225)+'СЕТ СН'!$F$12</f>
        <v>162.67233042999999</v>
      </c>
      <c r="U256" s="37">
        <f>SUMIFS(СВЦЭМ!$G$34:$G$777,СВЦЭМ!$A$34:$A$777,$A256,СВЦЭМ!$B$34:$B$777,U$225)+'СЕТ СН'!$F$12</f>
        <v>163.42339199</v>
      </c>
      <c r="V256" s="37">
        <f>SUMIFS(СВЦЭМ!$G$34:$G$777,СВЦЭМ!$A$34:$A$777,$A256,СВЦЭМ!$B$34:$B$777,V$225)+'СЕТ СН'!$F$12</f>
        <v>166.09825362999999</v>
      </c>
      <c r="W256" s="37">
        <f>SUMIFS(СВЦЭМ!$G$34:$G$777,СВЦЭМ!$A$34:$A$777,$A256,СВЦЭМ!$B$34:$B$777,W$225)+'СЕТ СН'!$F$12</f>
        <v>164.41059955</v>
      </c>
      <c r="X256" s="37">
        <f>SUMIFS(СВЦЭМ!$G$34:$G$777,СВЦЭМ!$A$34:$A$777,$A256,СВЦЭМ!$B$34:$B$777,X$225)+'СЕТ СН'!$F$12</f>
        <v>158.33614157</v>
      </c>
      <c r="Y256" s="37">
        <f>SUMIFS(СВЦЭМ!$G$34:$G$777,СВЦЭМ!$A$34:$A$777,$A256,СВЦЭМ!$B$34:$B$777,Y$225)+'СЕТ СН'!$F$12</f>
        <v>155.2966691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87" t="s">
        <v>7</v>
      </c>
      <c r="B258" s="81" t="s">
        <v>131</v>
      </c>
      <c r="C258" s="82"/>
      <c r="D258" s="82"/>
      <c r="E258" s="82"/>
      <c r="F258" s="82"/>
      <c r="G258" s="82"/>
      <c r="H258" s="82"/>
      <c r="I258" s="82"/>
      <c r="J258" s="82"/>
      <c r="K258" s="82"/>
      <c r="L258" s="82"/>
      <c r="M258" s="82"/>
      <c r="N258" s="82"/>
      <c r="O258" s="82"/>
      <c r="P258" s="82"/>
      <c r="Q258" s="82"/>
      <c r="R258" s="82"/>
      <c r="S258" s="82"/>
      <c r="T258" s="82"/>
      <c r="U258" s="82"/>
      <c r="V258" s="82"/>
      <c r="W258" s="82"/>
      <c r="X258" s="82"/>
      <c r="Y258" s="83"/>
    </row>
    <row r="259" spans="1:27" ht="12.75" customHeight="1" x14ac:dyDescent="0.2">
      <c r="A259" s="88"/>
      <c r="B259" s="84"/>
      <c r="C259" s="85"/>
      <c r="D259" s="85"/>
      <c r="E259" s="85"/>
      <c r="F259" s="85"/>
      <c r="G259" s="85"/>
      <c r="H259" s="85"/>
      <c r="I259" s="85"/>
      <c r="J259" s="85"/>
      <c r="K259" s="85"/>
      <c r="L259" s="85"/>
      <c r="M259" s="85"/>
      <c r="N259" s="85"/>
      <c r="O259" s="85"/>
      <c r="P259" s="85"/>
      <c r="Q259" s="85"/>
      <c r="R259" s="85"/>
      <c r="S259" s="85"/>
      <c r="T259" s="85"/>
      <c r="U259" s="85"/>
      <c r="V259" s="85"/>
      <c r="W259" s="85"/>
      <c r="X259" s="85"/>
      <c r="Y259" s="86"/>
    </row>
    <row r="260" spans="1:27" s="47" customFormat="1" ht="12.75" customHeight="1" x14ac:dyDescent="0.2">
      <c r="A260" s="8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01.08.2016</v>
      </c>
      <c r="B261" s="37">
        <f>SUMIFS(СВЦЭМ!$H$34:$H$777,СВЦЭМ!$A$34:$A$777,$A261,СВЦЭМ!$B$34:$B$777,B$260)+'СЕТ СН'!$F$12</f>
        <v>324.86411127999997</v>
      </c>
      <c r="C261" s="37">
        <f>SUMIFS(СВЦЭМ!$H$34:$H$777,СВЦЭМ!$A$34:$A$777,$A261,СВЦЭМ!$B$34:$B$777,C$260)+'СЕТ СН'!$F$12</f>
        <v>355.91640480000001</v>
      </c>
      <c r="D261" s="37">
        <f>SUMIFS(СВЦЭМ!$H$34:$H$777,СВЦЭМ!$A$34:$A$777,$A261,СВЦЭМ!$B$34:$B$777,D$260)+'СЕТ СН'!$F$12</f>
        <v>379.30701395</v>
      </c>
      <c r="E261" s="37">
        <f>SUMIFS(СВЦЭМ!$H$34:$H$777,СВЦЭМ!$A$34:$A$777,$A261,СВЦЭМ!$B$34:$B$777,E$260)+'СЕТ СН'!$F$12</f>
        <v>387.78618426999998</v>
      </c>
      <c r="F261" s="37">
        <f>SUMIFS(СВЦЭМ!$H$34:$H$777,СВЦЭМ!$A$34:$A$777,$A261,СВЦЭМ!$B$34:$B$777,F$260)+'СЕТ СН'!$F$12</f>
        <v>390.74891729000001</v>
      </c>
      <c r="G261" s="37">
        <f>SUMIFS(СВЦЭМ!$H$34:$H$777,СВЦЭМ!$A$34:$A$777,$A261,СВЦЭМ!$B$34:$B$777,G$260)+'СЕТ СН'!$F$12</f>
        <v>385.42188345</v>
      </c>
      <c r="H261" s="37">
        <f>SUMIFS(СВЦЭМ!$H$34:$H$777,СВЦЭМ!$A$34:$A$777,$A261,СВЦЭМ!$B$34:$B$777,H$260)+'СЕТ СН'!$F$12</f>
        <v>361.38599636999999</v>
      </c>
      <c r="I261" s="37">
        <f>SUMIFS(СВЦЭМ!$H$34:$H$777,СВЦЭМ!$A$34:$A$777,$A261,СВЦЭМ!$B$34:$B$777,I$260)+'СЕТ СН'!$F$12</f>
        <v>344.37197289</v>
      </c>
      <c r="J261" s="37">
        <f>SUMIFS(СВЦЭМ!$H$34:$H$777,СВЦЭМ!$A$34:$A$777,$A261,СВЦЭМ!$B$34:$B$777,J$260)+'СЕТ СН'!$F$12</f>
        <v>359.35784933000002</v>
      </c>
      <c r="K261" s="37">
        <f>SUMIFS(СВЦЭМ!$H$34:$H$777,СВЦЭМ!$A$34:$A$777,$A261,СВЦЭМ!$B$34:$B$777,K$260)+'СЕТ СН'!$F$12</f>
        <v>359.21460943</v>
      </c>
      <c r="L261" s="37">
        <f>SUMIFS(СВЦЭМ!$H$34:$H$777,СВЦЭМ!$A$34:$A$777,$A261,СВЦЭМ!$B$34:$B$777,L$260)+'СЕТ СН'!$F$12</f>
        <v>349.39129858000001</v>
      </c>
      <c r="M261" s="37">
        <f>SUMIFS(СВЦЭМ!$H$34:$H$777,СВЦЭМ!$A$34:$A$777,$A261,СВЦЭМ!$B$34:$B$777,M$260)+'СЕТ СН'!$F$12</f>
        <v>338.56609434000001</v>
      </c>
      <c r="N261" s="37">
        <f>SUMIFS(СВЦЭМ!$H$34:$H$777,СВЦЭМ!$A$34:$A$777,$A261,СВЦЭМ!$B$34:$B$777,N$260)+'СЕТ СН'!$F$12</f>
        <v>339.75431042000002</v>
      </c>
      <c r="O261" s="37">
        <f>SUMIFS(СВЦЭМ!$H$34:$H$777,СВЦЭМ!$A$34:$A$777,$A261,СВЦЭМ!$B$34:$B$777,O$260)+'СЕТ СН'!$F$12</f>
        <v>341.81487348000002</v>
      </c>
      <c r="P261" s="37">
        <f>SUMIFS(СВЦЭМ!$H$34:$H$777,СВЦЭМ!$A$34:$A$777,$A261,СВЦЭМ!$B$34:$B$777,P$260)+'СЕТ СН'!$F$12</f>
        <v>341.63506666000001</v>
      </c>
      <c r="Q261" s="37">
        <f>SUMIFS(СВЦЭМ!$H$34:$H$777,СВЦЭМ!$A$34:$A$777,$A261,СВЦЭМ!$B$34:$B$777,Q$260)+'СЕТ СН'!$F$12</f>
        <v>340.44320865999998</v>
      </c>
      <c r="R261" s="37">
        <f>SUMIFS(СВЦЭМ!$H$34:$H$777,СВЦЭМ!$A$34:$A$777,$A261,СВЦЭМ!$B$34:$B$777,R$260)+'СЕТ СН'!$F$12</f>
        <v>339.97189316999999</v>
      </c>
      <c r="S261" s="37">
        <f>SUMIFS(СВЦЭМ!$H$34:$H$777,СВЦЭМ!$A$34:$A$777,$A261,СВЦЭМ!$B$34:$B$777,S$260)+'СЕТ СН'!$F$12</f>
        <v>338.07697375999999</v>
      </c>
      <c r="T261" s="37">
        <f>SUMIFS(СВЦЭМ!$H$34:$H$777,СВЦЭМ!$A$34:$A$777,$A261,СВЦЭМ!$B$34:$B$777,T$260)+'СЕТ СН'!$F$12</f>
        <v>336.04608256</v>
      </c>
      <c r="U261" s="37">
        <f>SUMIFS(СВЦЭМ!$H$34:$H$777,СВЦЭМ!$A$34:$A$777,$A261,СВЦЭМ!$B$34:$B$777,U$260)+'СЕТ СН'!$F$12</f>
        <v>285.76308568000002</v>
      </c>
      <c r="V261" s="37">
        <f>SUMIFS(СВЦЭМ!$H$34:$H$777,СВЦЭМ!$A$34:$A$777,$A261,СВЦЭМ!$B$34:$B$777,V$260)+'СЕТ СН'!$F$12</f>
        <v>270.19954682000002</v>
      </c>
      <c r="W261" s="37">
        <f>SUMIFS(СВЦЭМ!$H$34:$H$777,СВЦЭМ!$A$34:$A$777,$A261,СВЦЭМ!$B$34:$B$777,W$260)+'СЕТ СН'!$F$12</f>
        <v>273.67794954999999</v>
      </c>
      <c r="X261" s="37">
        <f>SUMIFS(СВЦЭМ!$H$34:$H$777,СВЦЭМ!$A$34:$A$777,$A261,СВЦЭМ!$B$34:$B$777,X$260)+'СЕТ СН'!$F$12</f>
        <v>266.56353232999999</v>
      </c>
      <c r="Y261" s="37">
        <f>SUMIFS(СВЦЭМ!$H$34:$H$777,СВЦЭМ!$A$34:$A$777,$A261,СВЦЭМ!$B$34:$B$777,Y$260)+'СЕТ СН'!$F$12</f>
        <v>277.72295154</v>
      </c>
      <c r="AA261" s="46"/>
    </row>
    <row r="262" spans="1:27" ht="15.75" x14ac:dyDescent="0.2">
      <c r="A262" s="36">
        <f>A261+1</f>
        <v>42584</v>
      </c>
      <c r="B262" s="37">
        <f>SUMIFS(СВЦЭМ!$H$34:$H$777,СВЦЭМ!$A$34:$A$777,$A262,СВЦЭМ!$B$34:$B$777,B$260)+'СЕТ СН'!$F$12</f>
        <v>302.11481714000001</v>
      </c>
      <c r="C262" s="37">
        <f>SUMIFS(СВЦЭМ!$H$34:$H$777,СВЦЭМ!$A$34:$A$777,$A262,СВЦЭМ!$B$34:$B$777,C$260)+'СЕТ СН'!$F$12</f>
        <v>342.56447257999997</v>
      </c>
      <c r="D262" s="37">
        <f>SUMIFS(СВЦЭМ!$H$34:$H$777,СВЦЭМ!$A$34:$A$777,$A262,СВЦЭМ!$B$34:$B$777,D$260)+'СЕТ СН'!$F$12</f>
        <v>364.93318926000001</v>
      </c>
      <c r="E262" s="37">
        <f>SUMIFS(СВЦЭМ!$H$34:$H$777,СВЦЭМ!$A$34:$A$777,$A262,СВЦЭМ!$B$34:$B$777,E$260)+'СЕТ СН'!$F$12</f>
        <v>370.73227473999998</v>
      </c>
      <c r="F262" s="37">
        <f>SUMIFS(СВЦЭМ!$H$34:$H$777,СВЦЭМ!$A$34:$A$777,$A262,СВЦЭМ!$B$34:$B$777,F$260)+'СЕТ СН'!$F$12</f>
        <v>371.06187891000002</v>
      </c>
      <c r="G262" s="37">
        <f>SUMIFS(СВЦЭМ!$H$34:$H$777,СВЦЭМ!$A$34:$A$777,$A262,СВЦЭМ!$B$34:$B$777,G$260)+'СЕТ СН'!$F$12</f>
        <v>370.27503289999999</v>
      </c>
      <c r="H262" s="37">
        <f>SUMIFS(СВЦЭМ!$H$34:$H$777,СВЦЭМ!$A$34:$A$777,$A262,СВЦЭМ!$B$34:$B$777,H$260)+'СЕТ СН'!$F$12</f>
        <v>345.16371361</v>
      </c>
      <c r="I262" s="37">
        <f>SUMIFS(СВЦЭМ!$H$34:$H$777,СВЦЭМ!$A$34:$A$777,$A262,СВЦЭМ!$B$34:$B$777,I$260)+'СЕТ СН'!$F$12</f>
        <v>334.96643864999999</v>
      </c>
      <c r="J262" s="37">
        <f>SUMIFS(СВЦЭМ!$H$34:$H$777,СВЦЭМ!$A$34:$A$777,$A262,СВЦЭМ!$B$34:$B$777,J$260)+'СЕТ СН'!$F$12</f>
        <v>347.48763210999999</v>
      </c>
      <c r="K262" s="37">
        <f>SUMIFS(СВЦЭМ!$H$34:$H$777,СВЦЭМ!$A$34:$A$777,$A262,СВЦЭМ!$B$34:$B$777,K$260)+'СЕТ СН'!$F$12</f>
        <v>349.52247763999998</v>
      </c>
      <c r="L262" s="37">
        <f>SUMIFS(СВЦЭМ!$H$34:$H$777,СВЦЭМ!$A$34:$A$777,$A262,СВЦЭМ!$B$34:$B$777,L$260)+'СЕТ СН'!$F$12</f>
        <v>347.38334318</v>
      </c>
      <c r="M262" s="37">
        <f>SUMIFS(СВЦЭМ!$H$34:$H$777,СВЦЭМ!$A$34:$A$777,$A262,СВЦЭМ!$B$34:$B$777,M$260)+'СЕТ СН'!$F$12</f>
        <v>353.27142103</v>
      </c>
      <c r="N262" s="37">
        <f>SUMIFS(СВЦЭМ!$H$34:$H$777,СВЦЭМ!$A$34:$A$777,$A262,СВЦЭМ!$B$34:$B$777,N$260)+'СЕТ СН'!$F$12</f>
        <v>346.23810838999998</v>
      </c>
      <c r="O262" s="37">
        <f>SUMIFS(СВЦЭМ!$H$34:$H$777,СВЦЭМ!$A$34:$A$777,$A262,СВЦЭМ!$B$34:$B$777,O$260)+'СЕТ СН'!$F$12</f>
        <v>338.91409444999999</v>
      </c>
      <c r="P262" s="37">
        <f>SUMIFS(СВЦЭМ!$H$34:$H$777,СВЦЭМ!$A$34:$A$777,$A262,СВЦЭМ!$B$34:$B$777,P$260)+'СЕТ СН'!$F$12</f>
        <v>339.56854234999997</v>
      </c>
      <c r="Q262" s="37">
        <f>SUMIFS(СВЦЭМ!$H$34:$H$777,СВЦЭМ!$A$34:$A$777,$A262,СВЦЭМ!$B$34:$B$777,Q$260)+'СЕТ СН'!$F$12</f>
        <v>336.96434412000002</v>
      </c>
      <c r="R262" s="37">
        <f>SUMIFS(СВЦЭМ!$H$34:$H$777,СВЦЭМ!$A$34:$A$777,$A262,СВЦЭМ!$B$34:$B$777,R$260)+'СЕТ СН'!$F$12</f>
        <v>334.90154311999999</v>
      </c>
      <c r="S262" s="37">
        <f>SUMIFS(СВЦЭМ!$H$34:$H$777,СВЦЭМ!$A$34:$A$777,$A262,СВЦЭМ!$B$34:$B$777,S$260)+'СЕТ СН'!$F$12</f>
        <v>335.18780869</v>
      </c>
      <c r="T262" s="37">
        <f>SUMIFS(СВЦЭМ!$H$34:$H$777,СВЦЭМ!$A$34:$A$777,$A262,СВЦЭМ!$B$34:$B$777,T$260)+'СЕТ СН'!$F$12</f>
        <v>334.74950174000003</v>
      </c>
      <c r="U262" s="37">
        <f>SUMIFS(СВЦЭМ!$H$34:$H$777,СВЦЭМ!$A$34:$A$777,$A262,СВЦЭМ!$B$34:$B$777,U$260)+'СЕТ СН'!$F$12</f>
        <v>330.43607774999998</v>
      </c>
      <c r="V262" s="37">
        <f>SUMIFS(СВЦЭМ!$H$34:$H$777,СВЦЭМ!$A$34:$A$777,$A262,СВЦЭМ!$B$34:$B$777,V$260)+'СЕТ СН'!$F$12</f>
        <v>333.23253497000002</v>
      </c>
      <c r="W262" s="37">
        <f>SUMIFS(СВЦЭМ!$H$34:$H$777,СВЦЭМ!$A$34:$A$777,$A262,СВЦЭМ!$B$34:$B$777,W$260)+'СЕТ СН'!$F$12</f>
        <v>338.46036442000002</v>
      </c>
      <c r="X262" s="37">
        <f>SUMIFS(СВЦЭМ!$H$34:$H$777,СВЦЭМ!$A$34:$A$777,$A262,СВЦЭМ!$B$34:$B$777,X$260)+'СЕТ СН'!$F$12</f>
        <v>323.02920353000002</v>
      </c>
      <c r="Y262" s="37">
        <f>SUMIFS(СВЦЭМ!$H$34:$H$777,СВЦЭМ!$A$34:$A$777,$A262,СВЦЭМ!$B$34:$B$777,Y$260)+'СЕТ СН'!$F$12</f>
        <v>307.93764071999999</v>
      </c>
    </row>
    <row r="263" spans="1:27" ht="15.75" x14ac:dyDescent="0.2">
      <c r="A263" s="36">
        <f t="shared" ref="A263:A291" si="7">A262+1</f>
        <v>42585</v>
      </c>
      <c r="B263" s="37">
        <f>SUMIFS(СВЦЭМ!$H$34:$H$777,СВЦЭМ!$A$34:$A$777,$A263,СВЦЭМ!$B$34:$B$777,B$260)+'СЕТ СН'!$F$12</f>
        <v>316.64464508999998</v>
      </c>
      <c r="C263" s="37">
        <f>SUMIFS(СВЦЭМ!$H$34:$H$777,СВЦЭМ!$A$34:$A$777,$A263,СВЦЭМ!$B$34:$B$777,C$260)+'СЕТ СН'!$F$12</f>
        <v>344.7622351</v>
      </c>
      <c r="D263" s="37">
        <f>SUMIFS(СВЦЭМ!$H$34:$H$777,СВЦЭМ!$A$34:$A$777,$A263,СВЦЭМ!$B$34:$B$777,D$260)+'СЕТ СН'!$F$12</f>
        <v>370.33889044</v>
      </c>
      <c r="E263" s="37">
        <f>SUMIFS(СВЦЭМ!$H$34:$H$777,СВЦЭМ!$A$34:$A$777,$A263,СВЦЭМ!$B$34:$B$777,E$260)+'СЕТ СН'!$F$12</f>
        <v>379.93560401000002</v>
      </c>
      <c r="F263" s="37">
        <f>SUMIFS(СВЦЭМ!$H$34:$H$777,СВЦЭМ!$A$34:$A$777,$A263,СВЦЭМ!$B$34:$B$777,F$260)+'СЕТ СН'!$F$12</f>
        <v>379.63373738000001</v>
      </c>
      <c r="G263" s="37">
        <f>SUMIFS(СВЦЭМ!$H$34:$H$777,СВЦЭМ!$A$34:$A$777,$A263,СВЦЭМ!$B$34:$B$777,G$260)+'СЕТ СН'!$F$12</f>
        <v>375.54390429</v>
      </c>
      <c r="H263" s="37">
        <f>SUMIFS(СВЦЭМ!$H$34:$H$777,СВЦЭМ!$A$34:$A$777,$A263,СВЦЭМ!$B$34:$B$777,H$260)+'СЕТ СН'!$F$12</f>
        <v>351.60649931</v>
      </c>
      <c r="I263" s="37">
        <f>SUMIFS(СВЦЭМ!$H$34:$H$777,СВЦЭМ!$A$34:$A$777,$A263,СВЦЭМ!$B$34:$B$777,I$260)+'СЕТ СН'!$F$12</f>
        <v>327.58271526999999</v>
      </c>
      <c r="J263" s="37">
        <f>SUMIFS(СВЦЭМ!$H$34:$H$777,СВЦЭМ!$A$34:$A$777,$A263,СВЦЭМ!$B$34:$B$777,J$260)+'СЕТ СН'!$F$12</f>
        <v>335.71605017000002</v>
      </c>
      <c r="K263" s="37">
        <f>SUMIFS(СВЦЭМ!$H$34:$H$777,СВЦЭМ!$A$34:$A$777,$A263,СВЦЭМ!$B$34:$B$777,K$260)+'СЕТ СН'!$F$12</f>
        <v>335.53652412000002</v>
      </c>
      <c r="L263" s="37">
        <f>SUMIFS(СВЦЭМ!$H$34:$H$777,СВЦЭМ!$A$34:$A$777,$A263,СВЦЭМ!$B$34:$B$777,L$260)+'СЕТ СН'!$F$12</f>
        <v>328.97378486999997</v>
      </c>
      <c r="M263" s="37">
        <f>SUMIFS(СВЦЭМ!$H$34:$H$777,СВЦЭМ!$A$34:$A$777,$A263,СВЦЭМ!$B$34:$B$777,M$260)+'СЕТ СН'!$F$12</f>
        <v>330.96117104000001</v>
      </c>
      <c r="N263" s="37">
        <f>SUMIFS(СВЦЭМ!$H$34:$H$777,СВЦЭМ!$A$34:$A$777,$A263,СВЦЭМ!$B$34:$B$777,N$260)+'СЕТ СН'!$F$12</f>
        <v>330.07103035</v>
      </c>
      <c r="O263" s="37">
        <f>SUMIFS(СВЦЭМ!$H$34:$H$777,СВЦЭМ!$A$34:$A$777,$A263,СВЦЭМ!$B$34:$B$777,O$260)+'СЕТ СН'!$F$12</f>
        <v>335.80279922</v>
      </c>
      <c r="P263" s="37">
        <f>SUMIFS(СВЦЭМ!$H$34:$H$777,СВЦЭМ!$A$34:$A$777,$A263,СВЦЭМ!$B$34:$B$777,P$260)+'СЕТ СН'!$F$12</f>
        <v>334.15507866000002</v>
      </c>
      <c r="Q263" s="37">
        <f>SUMIFS(СВЦЭМ!$H$34:$H$777,СВЦЭМ!$A$34:$A$777,$A263,СВЦЭМ!$B$34:$B$777,Q$260)+'СЕТ СН'!$F$12</f>
        <v>328.59723609000002</v>
      </c>
      <c r="R263" s="37">
        <f>SUMIFS(СВЦЭМ!$H$34:$H$777,СВЦЭМ!$A$34:$A$777,$A263,СВЦЭМ!$B$34:$B$777,R$260)+'СЕТ СН'!$F$12</f>
        <v>324.37674566999999</v>
      </c>
      <c r="S263" s="37">
        <f>SUMIFS(СВЦЭМ!$H$34:$H$777,СВЦЭМ!$A$34:$A$777,$A263,СВЦЭМ!$B$34:$B$777,S$260)+'СЕТ СН'!$F$12</f>
        <v>324.77031777000002</v>
      </c>
      <c r="T263" s="37">
        <f>SUMIFS(СВЦЭМ!$H$34:$H$777,СВЦЭМ!$A$34:$A$777,$A263,СВЦЭМ!$B$34:$B$777,T$260)+'СЕТ СН'!$F$12</f>
        <v>323.84954864000002</v>
      </c>
      <c r="U263" s="37">
        <f>SUMIFS(СВЦЭМ!$H$34:$H$777,СВЦЭМ!$A$34:$A$777,$A263,СВЦЭМ!$B$34:$B$777,U$260)+'СЕТ СН'!$F$12</f>
        <v>321.67314295</v>
      </c>
      <c r="V263" s="37">
        <f>SUMIFS(СВЦЭМ!$H$34:$H$777,СВЦЭМ!$A$34:$A$777,$A263,СВЦЭМ!$B$34:$B$777,V$260)+'СЕТ СН'!$F$12</f>
        <v>326.98178625000003</v>
      </c>
      <c r="W263" s="37">
        <f>SUMIFS(СВЦЭМ!$H$34:$H$777,СВЦЭМ!$A$34:$A$777,$A263,СВЦЭМ!$B$34:$B$777,W$260)+'СЕТ СН'!$F$12</f>
        <v>339.71903215999998</v>
      </c>
      <c r="X263" s="37">
        <f>SUMIFS(СВЦЭМ!$H$34:$H$777,СВЦЭМ!$A$34:$A$777,$A263,СВЦЭМ!$B$34:$B$777,X$260)+'СЕТ СН'!$F$12</f>
        <v>311.10110942</v>
      </c>
      <c r="Y263" s="37">
        <f>SUMIFS(СВЦЭМ!$H$34:$H$777,СВЦЭМ!$A$34:$A$777,$A263,СВЦЭМ!$B$34:$B$777,Y$260)+'СЕТ СН'!$F$12</f>
        <v>296.29931076999998</v>
      </c>
    </row>
    <row r="264" spans="1:27" ht="15.75" x14ac:dyDescent="0.2">
      <c r="A264" s="36">
        <f t="shared" si="7"/>
        <v>42586</v>
      </c>
      <c r="B264" s="37">
        <f>SUMIFS(СВЦЭМ!$H$34:$H$777,СВЦЭМ!$A$34:$A$777,$A264,СВЦЭМ!$B$34:$B$777,B$260)+'СЕТ СН'!$F$12</f>
        <v>324.10355148000002</v>
      </c>
      <c r="C264" s="37">
        <f>SUMIFS(СВЦЭМ!$H$34:$H$777,СВЦЭМ!$A$34:$A$777,$A264,СВЦЭМ!$B$34:$B$777,C$260)+'СЕТ СН'!$F$12</f>
        <v>356.81623936</v>
      </c>
      <c r="D264" s="37">
        <f>SUMIFS(СВЦЭМ!$H$34:$H$777,СВЦЭМ!$A$34:$A$777,$A264,СВЦЭМ!$B$34:$B$777,D$260)+'СЕТ СН'!$F$12</f>
        <v>382.7703333</v>
      </c>
      <c r="E264" s="37">
        <f>SUMIFS(СВЦЭМ!$H$34:$H$777,СВЦЭМ!$A$34:$A$777,$A264,СВЦЭМ!$B$34:$B$777,E$260)+'СЕТ СН'!$F$12</f>
        <v>389.87666302000002</v>
      </c>
      <c r="F264" s="37">
        <f>SUMIFS(СВЦЭМ!$H$34:$H$777,СВЦЭМ!$A$34:$A$777,$A264,СВЦЭМ!$B$34:$B$777,F$260)+'СЕТ СН'!$F$12</f>
        <v>394.57703716999998</v>
      </c>
      <c r="G264" s="37">
        <f>SUMIFS(СВЦЭМ!$H$34:$H$777,СВЦЭМ!$A$34:$A$777,$A264,СВЦЭМ!$B$34:$B$777,G$260)+'СЕТ СН'!$F$12</f>
        <v>393.57162376999997</v>
      </c>
      <c r="H264" s="37">
        <f>SUMIFS(СВЦЭМ!$H$34:$H$777,СВЦЭМ!$A$34:$A$777,$A264,СВЦЭМ!$B$34:$B$777,H$260)+'СЕТ СН'!$F$12</f>
        <v>364.92351251000002</v>
      </c>
      <c r="I264" s="37">
        <f>SUMIFS(СВЦЭМ!$H$34:$H$777,СВЦЭМ!$A$34:$A$777,$A264,СВЦЭМ!$B$34:$B$777,I$260)+'СЕТ СН'!$F$12</f>
        <v>338.00994972000001</v>
      </c>
      <c r="J264" s="37">
        <f>SUMIFS(СВЦЭМ!$H$34:$H$777,СВЦЭМ!$A$34:$A$777,$A264,СВЦЭМ!$B$34:$B$777,J$260)+'СЕТ СН'!$F$12</f>
        <v>345.42582872999998</v>
      </c>
      <c r="K264" s="37">
        <f>SUMIFS(СВЦЭМ!$H$34:$H$777,СВЦЭМ!$A$34:$A$777,$A264,СВЦЭМ!$B$34:$B$777,K$260)+'СЕТ СН'!$F$12</f>
        <v>353.46600126999999</v>
      </c>
      <c r="L264" s="37">
        <f>SUMIFS(СВЦЭМ!$H$34:$H$777,СВЦЭМ!$A$34:$A$777,$A264,СВЦЭМ!$B$34:$B$777,L$260)+'СЕТ СН'!$F$12</f>
        <v>333.63004847000002</v>
      </c>
      <c r="M264" s="37">
        <f>SUMIFS(СВЦЭМ!$H$34:$H$777,СВЦЭМ!$A$34:$A$777,$A264,СВЦЭМ!$B$34:$B$777,M$260)+'СЕТ СН'!$F$12</f>
        <v>324.01562211999999</v>
      </c>
      <c r="N264" s="37">
        <f>SUMIFS(СВЦЭМ!$H$34:$H$777,СВЦЭМ!$A$34:$A$777,$A264,СВЦЭМ!$B$34:$B$777,N$260)+'СЕТ СН'!$F$12</f>
        <v>319.57977632000001</v>
      </c>
      <c r="O264" s="37">
        <f>SUMIFS(СВЦЭМ!$H$34:$H$777,СВЦЭМ!$A$34:$A$777,$A264,СВЦЭМ!$B$34:$B$777,O$260)+'СЕТ СН'!$F$12</f>
        <v>328.01197644000001</v>
      </c>
      <c r="P264" s="37">
        <f>SUMIFS(СВЦЭМ!$H$34:$H$777,СВЦЭМ!$A$34:$A$777,$A264,СВЦЭМ!$B$34:$B$777,P$260)+'СЕТ СН'!$F$12</f>
        <v>324.04149710000002</v>
      </c>
      <c r="Q264" s="37">
        <f>SUMIFS(СВЦЭМ!$H$34:$H$777,СВЦЭМ!$A$34:$A$777,$A264,СВЦЭМ!$B$34:$B$777,Q$260)+'СЕТ СН'!$F$12</f>
        <v>319.84257152999999</v>
      </c>
      <c r="R264" s="37">
        <f>SUMIFS(СВЦЭМ!$H$34:$H$777,СВЦЭМ!$A$34:$A$777,$A264,СВЦЭМ!$B$34:$B$777,R$260)+'СЕТ СН'!$F$12</f>
        <v>319.34820409000002</v>
      </c>
      <c r="S264" s="37">
        <f>SUMIFS(СВЦЭМ!$H$34:$H$777,СВЦЭМ!$A$34:$A$777,$A264,СВЦЭМ!$B$34:$B$777,S$260)+'СЕТ СН'!$F$12</f>
        <v>321.80579116000001</v>
      </c>
      <c r="T264" s="37">
        <f>SUMIFS(СВЦЭМ!$H$34:$H$777,СВЦЭМ!$A$34:$A$777,$A264,СВЦЭМ!$B$34:$B$777,T$260)+'СЕТ СН'!$F$12</f>
        <v>321.83362273</v>
      </c>
      <c r="U264" s="37">
        <f>SUMIFS(СВЦЭМ!$H$34:$H$777,СВЦЭМ!$A$34:$A$777,$A264,СВЦЭМ!$B$34:$B$777,U$260)+'СЕТ СН'!$F$12</f>
        <v>321.29076121999998</v>
      </c>
      <c r="V264" s="37">
        <f>SUMIFS(СВЦЭМ!$H$34:$H$777,СВЦЭМ!$A$34:$A$777,$A264,СВЦЭМ!$B$34:$B$777,V$260)+'СЕТ СН'!$F$12</f>
        <v>329.67732518999998</v>
      </c>
      <c r="W264" s="37">
        <f>SUMIFS(СВЦЭМ!$H$34:$H$777,СВЦЭМ!$A$34:$A$777,$A264,СВЦЭМ!$B$34:$B$777,W$260)+'СЕТ СН'!$F$12</f>
        <v>336.95373784999998</v>
      </c>
      <c r="X264" s="37">
        <f>SUMIFS(СВЦЭМ!$H$34:$H$777,СВЦЭМ!$A$34:$A$777,$A264,СВЦЭМ!$B$34:$B$777,X$260)+'СЕТ СН'!$F$12</f>
        <v>321.60376101000003</v>
      </c>
      <c r="Y264" s="37">
        <f>SUMIFS(СВЦЭМ!$H$34:$H$777,СВЦЭМ!$A$34:$A$777,$A264,СВЦЭМ!$B$34:$B$777,Y$260)+'СЕТ СН'!$F$12</f>
        <v>311.36944536999999</v>
      </c>
    </row>
    <row r="265" spans="1:27" ht="15.75" x14ac:dyDescent="0.2">
      <c r="A265" s="36">
        <f t="shared" si="7"/>
        <v>42587</v>
      </c>
      <c r="B265" s="37">
        <f>SUMIFS(СВЦЭМ!$H$34:$H$777,СВЦЭМ!$A$34:$A$777,$A265,СВЦЭМ!$B$34:$B$777,B$260)+'СЕТ СН'!$F$12</f>
        <v>274.41385145999999</v>
      </c>
      <c r="C265" s="37">
        <f>SUMIFS(СВЦЭМ!$H$34:$H$777,СВЦЭМ!$A$34:$A$777,$A265,СВЦЭМ!$B$34:$B$777,C$260)+'СЕТ СН'!$F$12</f>
        <v>313.75852248000001</v>
      </c>
      <c r="D265" s="37">
        <f>SUMIFS(СВЦЭМ!$H$34:$H$777,СВЦЭМ!$A$34:$A$777,$A265,СВЦЭМ!$B$34:$B$777,D$260)+'СЕТ СН'!$F$12</f>
        <v>336.20722125999998</v>
      </c>
      <c r="E265" s="37">
        <f>SUMIFS(СВЦЭМ!$H$34:$H$777,СВЦЭМ!$A$34:$A$777,$A265,СВЦЭМ!$B$34:$B$777,E$260)+'СЕТ СН'!$F$12</f>
        <v>343.80464699999999</v>
      </c>
      <c r="F265" s="37">
        <f>SUMIFS(СВЦЭМ!$H$34:$H$777,СВЦЭМ!$A$34:$A$777,$A265,СВЦЭМ!$B$34:$B$777,F$260)+'СЕТ СН'!$F$12</f>
        <v>346.30734355999999</v>
      </c>
      <c r="G265" s="37">
        <f>SUMIFS(СВЦЭМ!$H$34:$H$777,СВЦЭМ!$A$34:$A$777,$A265,СВЦЭМ!$B$34:$B$777,G$260)+'СЕТ СН'!$F$12</f>
        <v>347.96936775</v>
      </c>
      <c r="H265" s="37">
        <f>SUMIFS(СВЦЭМ!$H$34:$H$777,СВЦЭМ!$A$34:$A$777,$A265,СВЦЭМ!$B$34:$B$777,H$260)+'СЕТ СН'!$F$12</f>
        <v>338.07431888000002</v>
      </c>
      <c r="I265" s="37">
        <f>SUMIFS(СВЦЭМ!$H$34:$H$777,СВЦЭМ!$A$34:$A$777,$A265,СВЦЭМ!$B$34:$B$777,I$260)+'СЕТ СН'!$F$12</f>
        <v>329.18112022000003</v>
      </c>
      <c r="J265" s="37">
        <f>SUMIFS(СВЦЭМ!$H$34:$H$777,СВЦЭМ!$A$34:$A$777,$A265,СВЦЭМ!$B$34:$B$777,J$260)+'СЕТ СН'!$F$12</f>
        <v>331.20102857000001</v>
      </c>
      <c r="K265" s="37">
        <f>SUMIFS(СВЦЭМ!$H$34:$H$777,СВЦЭМ!$A$34:$A$777,$A265,СВЦЭМ!$B$34:$B$777,K$260)+'СЕТ СН'!$F$12</f>
        <v>335.19117505000003</v>
      </c>
      <c r="L265" s="37">
        <f>SUMIFS(СВЦЭМ!$H$34:$H$777,СВЦЭМ!$A$34:$A$777,$A265,СВЦЭМ!$B$34:$B$777,L$260)+'СЕТ СН'!$F$12</f>
        <v>327.38752441000003</v>
      </c>
      <c r="M265" s="37">
        <f>SUMIFS(СВЦЭМ!$H$34:$H$777,СВЦЭМ!$A$34:$A$777,$A265,СВЦЭМ!$B$34:$B$777,M$260)+'СЕТ СН'!$F$12</f>
        <v>328.06761566</v>
      </c>
      <c r="N265" s="37">
        <f>SUMIFS(СВЦЭМ!$H$34:$H$777,СВЦЭМ!$A$34:$A$777,$A265,СВЦЭМ!$B$34:$B$777,N$260)+'СЕТ СН'!$F$12</f>
        <v>325.56573953999998</v>
      </c>
      <c r="O265" s="37">
        <f>SUMIFS(СВЦЭМ!$H$34:$H$777,СВЦЭМ!$A$34:$A$777,$A265,СВЦЭМ!$B$34:$B$777,O$260)+'СЕТ СН'!$F$12</f>
        <v>332.64628149999999</v>
      </c>
      <c r="P265" s="37">
        <f>SUMIFS(СВЦЭМ!$H$34:$H$777,СВЦЭМ!$A$34:$A$777,$A265,СВЦЭМ!$B$34:$B$777,P$260)+'СЕТ СН'!$F$12</f>
        <v>330.46437020000002</v>
      </c>
      <c r="Q265" s="37">
        <f>SUMIFS(СВЦЭМ!$H$34:$H$777,СВЦЭМ!$A$34:$A$777,$A265,СВЦЭМ!$B$34:$B$777,Q$260)+'СЕТ СН'!$F$12</f>
        <v>326.66678390999999</v>
      </c>
      <c r="R265" s="37">
        <f>SUMIFS(СВЦЭМ!$H$34:$H$777,СВЦЭМ!$A$34:$A$777,$A265,СВЦЭМ!$B$34:$B$777,R$260)+'СЕТ СН'!$F$12</f>
        <v>324.52113201999998</v>
      </c>
      <c r="S265" s="37">
        <f>SUMIFS(СВЦЭМ!$H$34:$H$777,СВЦЭМ!$A$34:$A$777,$A265,СВЦЭМ!$B$34:$B$777,S$260)+'СЕТ СН'!$F$12</f>
        <v>323.71235997999997</v>
      </c>
      <c r="T265" s="37">
        <f>SUMIFS(СВЦЭМ!$H$34:$H$777,СВЦЭМ!$A$34:$A$777,$A265,СВЦЭМ!$B$34:$B$777,T$260)+'СЕТ СН'!$F$12</f>
        <v>310.32230793000002</v>
      </c>
      <c r="U265" s="37">
        <f>SUMIFS(СВЦЭМ!$H$34:$H$777,СВЦЭМ!$A$34:$A$777,$A265,СВЦЭМ!$B$34:$B$777,U$260)+'СЕТ СН'!$F$12</f>
        <v>324.86122509</v>
      </c>
      <c r="V265" s="37">
        <f>SUMIFS(СВЦЭМ!$H$34:$H$777,СВЦЭМ!$A$34:$A$777,$A265,СВЦЭМ!$B$34:$B$777,V$260)+'СЕТ СН'!$F$12</f>
        <v>316.14159863999998</v>
      </c>
      <c r="W265" s="37">
        <f>SUMIFS(СВЦЭМ!$H$34:$H$777,СВЦЭМ!$A$34:$A$777,$A265,СВЦЭМ!$B$34:$B$777,W$260)+'СЕТ СН'!$F$12</f>
        <v>324.31883814999998</v>
      </c>
      <c r="X265" s="37">
        <f>SUMIFS(СВЦЭМ!$H$34:$H$777,СВЦЭМ!$A$34:$A$777,$A265,СВЦЭМ!$B$34:$B$777,X$260)+'СЕТ СН'!$F$12</f>
        <v>307.30546846999999</v>
      </c>
      <c r="Y265" s="37">
        <f>SUMIFS(СВЦЭМ!$H$34:$H$777,СВЦЭМ!$A$34:$A$777,$A265,СВЦЭМ!$B$34:$B$777,Y$260)+'СЕТ СН'!$F$12</f>
        <v>319.82885561000001</v>
      </c>
    </row>
    <row r="266" spans="1:27" ht="15.75" x14ac:dyDescent="0.2">
      <c r="A266" s="36">
        <f t="shared" si="7"/>
        <v>42588</v>
      </c>
      <c r="B266" s="37">
        <f>SUMIFS(СВЦЭМ!$H$34:$H$777,СВЦЭМ!$A$34:$A$777,$A266,СВЦЭМ!$B$34:$B$777,B$260)+'СЕТ СН'!$F$12</f>
        <v>355.26173454000002</v>
      </c>
      <c r="C266" s="37">
        <f>SUMIFS(СВЦЭМ!$H$34:$H$777,СВЦЭМ!$A$34:$A$777,$A266,СВЦЭМ!$B$34:$B$777,C$260)+'СЕТ СН'!$F$12</f>
        <v>393.91117422999997</v>
      </c>
      <c r="D266" s="37">
        <f>SUMIFS(СВЦЭМ!$H$34:$H$777,СВЦЭМ!$A$34:$A$777,$A266,СВЦЭМ!$B$34:$B$777,D$260)+'СЕТ СН'!$F$12</f>
        <v>411.93661164999997</v>
      </c>
      <c r="E266" s="37">
        <f>SUMIFS(СВЦЭМ!$H$34:$H$777,СВЦЭМ!$A$34:$A$777,$A266,СВЦЭМ!$B$34:$B$777,E$260)+'СЕТ СН'!$F$12</f>
        <v>426.44517581999997</v>
      </c>
      <c r="F266" s="37">
        <f>SUMIFS(СВЦЭМ!$H$34:$H$777,СВЦЭМ!$A$34:$A$777,$A266,СВЦЭМ!$B$34:$B$777,F$260)+'СЕТ СН'!$F$12</f>
        <v>427.69016327000003</v>
      </c>
      <c r="G266" s="37">
        <f>SUMIFS(СВЦЭМ!$H$34:$H$777,СВЦЭМ!$A$34:$A$777,$A266,СВЦЭМ!$B$34:$B$777,G$260)+'СЕТ СН'!$F$12</f>
        <v>430.14662957000002</v>
      </c>
      <c r="H266" s="37">
        <f>SUMIFS(СВЦЭМ!$H$34:$H$777,СВЦЭМ!$A$34:$A$777,$A266,СВЦЭМ!$B$34:$B$777,H$260)+'СЕТ СН'!$F$12</f>
        <v>417.49000744</v>
      </c>
      <c r="I266" s="37">
        <f>SUMIFS(СВЦЭМ!$H$34:$H$777,СВЦЭМ!$A$34:$A$777,$A266,СВЦЭМ!$B$34:$B$777,I$260)+'СЕТ СН'!$F$12</f>
        <v>384.78744948000002</v>
      </c>
      <c r="J266" s="37">
        <f>SUMIFS(СВЦЭМ!$H$34:$H$777,СВЦЭМ!$A$34:$A$777,$A266,СВЦЭМ!$B$34:$B$777,J$260)+'СЕТ СН'!$F$12</f>
        <v>337.79656025000003</v>
      </c>
      <c r="K266" s="37">
        <f>SUMIFS(СВЦЭМ!$H$34:$H$777,СВЦЭМ!$A$34:$A$777,$A266,СВЦЭМ!$B$34:$B$777,K$260)+'СЕТ СН'!$F$12</f>
        <v>315.93196425999997</v>
      </c>
      <c r="L266" s="37">
        <f>SUMIFS(СВЦЭМ!$H$34:$H$777,СВЦЭМ!$A$34:$A$777,$A266,СВЦЭМ!$B$34:$B$777,L$260)+'СЕТ СН'!$F$12</f>
        <v>315.74131384999998</v>
      </c>
      <c r="M266" s="37">
        <f>SUMIFS(СВЦЭМ!$H$34:$H$777,СВЦЭМ!$A$34:$A$777,$A266,СВЦЭМ!$B$34:$B$777,M$260)+'СЕТ СН'!$F$12</f>
        <v>309.69996940999999</v>
      </c>
      <c r="N266" s="37">
        <f>SUMIFS(СВЦЭМ!$H$34:$H$777,СВЦЭМ!$A$34:$A$777,$A266,СВЦЭМ!$B$34:$B$777,N$260)+'СЕТ СН'!$F$12</f>
        <v>306.82444879000002</v>
      </c>
      <c r="O266" s="37">
        <f>SUMIFS(СВЦЭМ!$H$34:$H$777,СВЦЭМ!$A$34:$A$777,$A266,СВЦЭМ!$B$34:$B$777,O$260)+'СЕТ СН'!$F$12</f>
        <v>304.63199763</v>
      </c>
      <c r="P266" s="37">
        <f>SUMIFS(СВЦЭМ!$H$34:$H$777,СВЦЭМ!$A$34:$A$777,$A266,СВЦЭМ!$B$34:$B$777,P$260)+'СЕТ СН'!$F$12</f>
        <v>300.60307646000001</v>
      </c>
      <c r="Q266" s="37">
        <f>SUMIFS(СВЦЭМ!$H$34:$H$777,СВЦЭМ!$A$34:$A$777,$A266,СВЦЭМ!$B$34:$B$777,Q$260)+'СЕТ СН'!$F$12</f>
        <v>298.97272545999999</v>
      </c>
      <c r="R266" s="37">
        <f>SUMIFS(СВЦЭМ!$H$34:$H$777,СВЦЭМ!$A$34:$A$777,$A266,СВЦЭМ!$B$34:$B$777,R$260)+'СЕТ СН'!$F$12</f>
        <v>295.70198869000001</v>
      </c>
      <c r="S266" s="37">
        <f>SUMIFS(СВЦЭМ!$H$34:$H$777,СВЦЭМ!$A$34:$A$777,$A266,СВЦЭМ!$B$34:$B$777,S$260)+'СЕТ СН'!$F$12</f>
        <v>295.15608555</v>
      </c>
      <c r="T266" s="37">
        <f>SUMIFS(СВЦЭМ!$H$34:$H$777,СВЦЭМ!$A$34:$A$777,$A266,СВЦЭМ!$B$34:$B$777,T$260)+'СЕТ СН'!$F$12</f>
        <v>297.30507533000002</v>
      </c>
      <c r="U266" s="37">
        <f>SUMIFS(СВЦЭМ!$H$34:$H$777,СВЦЭМ!$A$34:$A$777,$A266,СВЦЭМ!$B$34:$B$777,U$260)+'СЕТ СН'!$F$12</f>
        <v>296.99082319000001</v>
      </c>
      <c r="V266" s="37">
        <f>SUMIFS(СВЦЭМ!$H$34:$H$777,СВЦЭМ!$A$34:$A$777,$A266,СВЦЭМ!$B$34:$B$777,V$260)+'СЕТ СН'!$F$12</f>
        <v>301.99284102000001</v>
      </c>
      <c r="W266" s="37">
        <f>SUMIFS(СВЦЭМ!$H$34:$H$777,СВЦЭМ!$A$34:$A$777,$A266,СВЦЭМ!$B$34:$B$777,W$260)+'СЕТ СН'!$F$12</f>
        <v>316.18901468000001</v>
      </c>
      <c r="X266" s="37">
        <f>SUMIFS(СВЦЭМ!$H$34:$H$777,СВЦЭМ!$A$34:$A$777,$A266,СВЦЭМ!$B$34:$B$777,X$260)+'СЕТ СН'!$F$12</f>
        <v>293.8260803</v>
      </c>
      <c r="Y266" s="37">
        <f>SUMIFS(СВЦЭМ!$H$34:$H$777,СВЦЭМ!$A$34:$A$777,$A266,СВЦЭМ!$B$34:$B$777,Y$260)+'СЕТ СН'!$F$12</f>
        <v>308.16942109000001</v>
      </c>
    </row>
    <row r="267" spans="1:27" ht="15.75" x14ac:dyDescent="0.2">
      <c r="A267" s="36">
        <f t="shared" si="7"/>
        <v>42589</v>
      </c>
      <c r="B267" s="37">
        <f>SUMIFS(СВЦЭМ!$H$34:$H$777,СВЦЭМ!$A$34:$A$777,$A267,СВЦЭМ!$B$34:$B$777,B$260)+'СЕТ СН'!$F$12</f>
        <v>346.77873629999999</v>
      </c>
      <c r="C267" s="37">
        <f>SUMIFS(СВЦЭМ!$H$34:$H$777,СВЦЭМ!$A$34:$A$777,$A267,СВЦЭМ!$B$34:$B$777,C$260)+'СЕТ СН'!$F$12</f>
        <v>384.02439289</v>
      </c>
      <c r="D267" s="37">
        <f>SUMIFS(СВЦЭМ!$H$34:$H$777,СВЦЭМ!$A$34:$A$777,$A267,СВЦЭМ!$B$34:$B$777,D$260)+'СЕТ СН'!$F$12</f>
        <v>414.74980049999999</v>
      </c>
      <c r="E267" s="37">
        <f>SUMIFS(СВЦЭМ!$H$34:$H$777,СВЦЭМ!$A$34:$A$777,$A267,СВЦЭМ!$B$34:$B$777,E$260)+'СЕТ СН'!$F$12</f>
        <v>427.57410851999998</v>
      </c>
      <c r="F267" s="37">
        <f>SUMIFS(СВЦЭМ!$H$34:$H$777,СВЦЭМ!$A$34:$A$777,$A267,СВЦЭМ!$B$34:$B$777,F$260)+'СЕТ СН'!$F$12</f>
        <v>428.63821156</v>
      </c>
      <c r="G267" s="37">
        <f>SUMIFS(СВЦЭМ!$H$34:$H$777,СВЦЭМ!$A$34:$A$777,$A267,СВЦЭМ!$B$34:$B$777,G$260)+'СЕТ СН'!$F$12</f>
        <v>433.38655876000001</v>
      </c>
      <c r="H267" s="37">
        <f>SUMIFS(СВЦЭМ!$H$34:$H$777,СВЦЭМ!$A$34:$A$777,$A267,СВЦЭМ!$B$34:$B$777,H$260)+'СЕТ СН'!$F$12</f>
        <v>421.81006991999999</v>
      </c>
      <c r="I267" s="37">
        <f>SUMIFS(СВЦЭМ!$H$34:$H$777,СВЦЭМ!$A$34:$A$777,$A267,СВЦЭМ!$B$34:$B$777,I$260)+'СЕТ СН'!$F$12</f>
        <v>391.90456423000001</v>
      </c>
      <c r="J267" s="37">
        <f>SUMIFS(СВЦЭМ!$H$34:$H$777,СВЦЭМ!$A$34:$A$777,$A267,СВЦЭМ!$B$34:$B$777,J$260)+'СЕТ СН'!$F$12</f>
        <v>343.59192639000003</v>
      </c>
      <c r="K267" s="37">
        <f>SUMIFS(СВЦЭМ!$H$34:$H$777,СВЦЭМ!$A$34:$A$777,$A267,СВЦЭМ!$B$34:$B$777,K$260)+'СЕТ СН'!$F$12</f>
        <v>309.66484170000001</v>
      </c>
      <c r="L267" s="37">
        <f>SUMIFS(СВЦЭМ!$H$34:$H$777,СВЦЭМ!$A$34:$A$777,$A267,СВЦЭМ!$B$34:$B$777,L$260)+'СЕТ СН'!$F$12</f>
        <v>311.91036530999997</v>
      </c>
      <c r="M267" s="37">
        <f>SUMIFS(СВЦЭМ!$H$34:$H$777,СВЦЭМ!$A$34:$A$777,$A267,СВЦЭМ!$B$34:$B$777,M$260)+'СЕТ СН'!$F$12</f>
        <v>318.33590449000002</v>
      </c>
      <c r="N267" s="37">
        <f>SUMIFS(СВЦЭМ!$H$34:$H$777,СВЦЭМ!$A$34:$A$777,$A267,СВЦЭМ!$B$34:$B$777,N$260)+'СЕТ СН'!$F$12</f>
        <v>314.79065433</v>
      </c>
      <c r="O267" s="37">
        <f>SUMIFS(СВЦЭМ!$H$34:$H$777,СВЦЭМ!$A$34:$A$777,$A267,СВЦЭМ!$B$34:$B$777,O$260)+'СЕТ СН'!$F$12</f>
        <v>301.80220508999997</v>
      </c>
      <c r="P267" s="37">
        <f>SUMIFS(СВЦЭМ!$H$34:$H$777,СВЦЭМ!$A$34:$A$777,$A267,СВЦЭМ!$B$34:$B$777,P$260)+'СЕТ СН'!$F$12</f>
        <v>299.68502488000001</v>
      </c>
      <c r="Q267" s="37">
        <f>SUMIFS(СВЦЭМ!$H$34:$H$777,СВЦЭМ!$A$34:$A$777,$A267,СВЦЭМ!$B$34:$B$777,Q$260)+'СЕТ СН'!$F$12</f>
        <v>298.61614198000001</v>
      </c>
      <c r="R267" s="37">
        <f>SUMIFS(СВЦЭМ!$H$34:$H$777,СВЦЭМ!$A$34:$A$777,$A267,СВЦЭМ!$B$34:$B$777,R$260)+'СЕТ СН'!$F$12</f>
        <v>297.72336488000002</v>
      </c>
      <c r="S267" s="37">
        <f>SUMIFS(СВЦЭМ!$H$34:$H$777,СВЦЭМ!$A$34:$A$777,$A267,СВЦЭМ!$B$34:$B$777,S$260)+'СЕТ СН'!$F$12</f>
        <v>300.17341649999997</v>
      </c>
      <c r="T267" s="37">
        <f>SUMIFS(СВЦЭМ!$H$34:$H$777,СВЦЭМ!$A$34:$A$777,$A267,СВЦЭМ!$B$34:$B$777,T$260)+'СЕТ СН'!$F$12</f>
        <v>303.19451965000002</v>
      </c>
      <c r="U267" s="37">
        <f>SUMIFS(СВЦЭМ!$H$34:$H$777,СВЦЭМ!$A$34:$A$777,$A267,СВЦЭМ!$B$34:$B$777,U$260)+'СЕТ СН'!$F$12</f>
        <v>298.38936676999998</v>
      </c>
      <c r="V267" s="37">
        <f>SUMIFS(СВЦЭМ!$H$34:$H$777,СВЦЭМ!$A$34:$A$777,$A267,СВЦЭМ!$B$34:$B$777,V$260)+'СЕТ СН'!$F$12</f>
        <v>305.91560102</v>
      </c>
      <c r="W267" s="37">
        <f>SUMIFS(СВЦЭМ!$H$34:$H$777,СВЦЭМ!$A$34:$A$777,$A267,СВЦЭМ!$B$34:$B$777,W$260)+'СЕТ СН'!$F$12</f>
        <v>315.03899206</v>
      </c>
      <c r="X267" s="37">
        <f>SUMIFS(СВЦЭМ!$H$34:$H$777,СВЦЭМ!$A$34:$A$777,$A267,СВЦЭМ!$B$34:$B$777,X$260)+'СЕТ СН'!$F$12</f>
        <v>298.92585887000001</v>
      </c>
      <c r="Y267" s="37">
        <f>SUMIFS(СВЦЭМ!$H$34:$H$777,СВЦЭМ!$A$34:$A$777,$A267,СВЦЭМ!$B$34:$B$777,Y$260)+'СЕТ СН'!$F$12</f>
        <v>306.16366675</v>
      </c>
    </row>
    <row r="268" spans="1:27" ht="15.75" x14ac:dyDescent="0.2">
      <c r="A268" s="36">
        <f t="shared" si="7"/>
        <v>42590</v>
      </c>
      <c r="B268" s="37">
        <f>SUMIFS(СВЦЭМ!$H$34:$H$777,СВЦЭМ!$A$34:$A$777,$A268,СВЦЭМ!$B$34:$B$777,B$260)+'СЕТ СН'!$F$12</f>
        <v>348.09097258999998</v>
      </c>
      <c r="C268" s="37">
        <f>SUMIFS(СВЦЭМ!$H$34:$H$777,СВЦЭМ!$A$34:$A$777,$A268,СВЦЭМ!$B$34:$B$777,C$260)+'СЕТ СН'!$F$12</f>
        <v>389.15978904000002</v>
      </c>
      <c r="D268" s="37">
        <f>SUMIFS(СВЦЭМ!$H$34:$H$777,СВЦЭМ!$A$34:$A$777,$A268,СВЦЭМ!$B$34:$B$777,D$260)+'СЕТ СН'!$F$12</f>
        <v>415.88747530000001</v>
      </c>
      <c r="E268" s="37">
        <f>SUMIFS(СВЦЭМ!$H$34:$H$777,СВЦЭМ!$A$34:$A$777,$A268,СВЦЭМ!$B$34:$B$777,E$260)+'СЕТ СН'!$F$12</f>
        <v>422.80465626</v>
      </c>
      <c r="F268" s="37">
        <f>SUMIFS(СВЦЭМ!$H$34:$H$777,СВЦЭМ!$A$34:$A$777,$A268,СВЦЭМ!$B$34:$B$777,F$260)+'СЕТ СН'!$F$12</f>
        <v>430.47690325999997</v>
      </c>
      <c r="G268" s="37">
        <f>SUMIFS(СВЦЭМ!$H$34:$H$777,СВЦЭМ!$A$34:$A$777,$A268,СВЦЭМ!$B$34:$B$777,G$260)+'СЕТ СН'!$F$12</f>
        <v>427.82189879999999</v>
      </c>
      <c r="H268" s="37">
        <f>SUMIFS(СВЦЭМ!$H$34:$H$777,СВЦЭМ!$A$34:$A$777,$A268,СВЦЭМ!$B$34:$B$777,H$260)+'СЕТ СН'!$F$12</f>
        <v>397.33187400999998</v>
      </c>
      <c r="I268" s="37">
        <f>SUMIFS(СВЦЭМ!$H$34:$H$777,СВЦЭМ!$A$34:$A$777,$A268,СВЦЭМ!$B$34:$B$777,I$260)+'СЕТ СН'!$F$12</f>
        <v>359.68505288</v>
      </c>
      <c r="J268" s="37">
        <f>SUMIFS(СВЦЭМ!$H$34:$H$777,СВЦЭМ!$A$34:$A$777,$A268,СВЦЭМ!$B$34:$B$777,J$260)+'СЕТ СН'!$F$12</f>
        <v>335.08157892000003</v>
      </c>
      <c r="K268" s="37">
        <f>SUMIFS(СВЦЭМ!$H$34:$H$777,СВЦЭМ!$A$34:$A$777,$A268,СВЦЭМ!$B$34:$B$777,K$260)+'СЕТ СН'!$F$12</f>
        <v>329.87340505999998</v>
      </c>
      <c r="L268" s="37">
        <f>SUMIFS(СВЦЭМ!$H$34:$H$777,СВЦЭМ!$A$34:$A$777,$A268,СВЦЭМ!$B$34:$B$777,L$260)+'СЕТ СН'!$F$12</f>
        <v>329.08722924</v>
      </c>
      <c r="M268" s="37">
        <f>SUMIFS(СВЦЭМ!$H$34:$H$777,СВЦЭМ!$A$34:$A$777,$A268,СВЦЭМ!$B$34:$B$777,M$260)+'СЕТ СН'!$F$12</f>
        <v>335.62947365000002</v>
      </c>
      <c r="N268" s="37">
        <f>SUMIFS(СВЦЭМ!$H$34:$H$777,СВЦЭМ!$A$34:$A$777,$A268,СВЦЭМ!$B$34:$B$777,N$260)+'СЕТ СН'!$F$12</f>
        <v>331.14831192999998</v>
      </c>
      <c r="O268" s="37">
        <f>SUMIFS(СВЦЭМ!$H$34:$H$777,СВЦЭМ!$A$34:$A$777,$A268,СВЦЭМ!$B$34:$B$777,O$260)+'СЕТ СН'!$F$12</f>
        <v>336.78376471000001</v>
      </c>
      <c r="P268" s="37">
        <f>SUMIFS(СВЦЭМ!$H$34:$H$777,СВЦЭМ!$A$34:$A$777,$A268,СВЦЭМ!$B$34:$B$777,P$260)+'СЕТ СН'!$F$12</f>
        <v>332.86725754000003</v>
      </c>
      <c r="Q268" s="37">
        <f>SUMIFS(СВЦЭМ!$H$34:$H$777,СВЦЭМ!$A$34:$A$777,$A268,СВЦЭМ!$B$34:$B$777,Q$260)+'СЕТ СН'!$F$12</f>
        <v>326.78127229</v>
      </c>
      <c r="R268" s="37">
        <f>SUMIFS(СВЦЭМ!$H$34:$H$777,СВЦЭМ!$A$34:$A$777,$A268,СВЦЭМ!$B$34:$B$777,R$260)+'СЕТ СН'!$F$12</f>
        <v>324.25317503000002</v>
      </c>
      <c r="S268" s="37">
        <f>SUMIFS(СВЦЭМ!$H$34:$H$777,СВЦЭМ!$A$34:$A$777,$A268,СВЦЭМ!$B$34:$B$777,S$260)+'СЕТ СН'!$F$12</f>
        <v>323.93860805000003</v>
      </c>
      <c r="T268" s="37">
        <f>SUMIFS(СВЦЭМ!$H$34:$H$777,СВЦЭМ!$A$34:$A$777,$A268,СВЦЭМ!$B$34:$B$777,T$260)+'СЕТ СН'!$F$12</f>
        <v>325.63204941999999</v>
      </c>
      <c r="U268" s="37">
        <f>SUMIFS(СВЦЭМ!$H$34:$H$777,СВЦЭМ!$A$34:$A$777,$A268,СВЦЭМ!$B$34:$B$777,U$260)+'СЕТ СН'!$F$12</f>
        <v>326.37581791999997</v>
      </c>
      <c r="V268" s="37">
        <f>SUMIFS(СВЦЭМ!$H$34:$H$777,СВЦЭМ!$A$34:$A$777,$A268,СВЦЭМ!$B$34:$B$777,V$260)+'СЕТ СН'!$F$12</f>
        <v>331.35330450999999</v>
      </c>
      <c r="W268" s="37">
        <f>SUMIFS(СВЦЭМ!$H$34:$H$777,СВЦЭМ!$A$34:$A$777,$A268,СВЦЭМ!$B$34:$B$777,W$260)+'СЕТ СН'!$F$12</f>
        <v>346.15953246999999</v>
      </c>
      <c r="X268" s="37">
        <f>SUMIFS(СВЦЭМ!$H$34:$H$777,СВЦЭМ!$A$34:$A$777,$A268,СВЦЭМ!$B$34:$B$777,X$260)+'СЕТ СН'!$F$12</f>
        <v>304.99637339999998</v>
      </c>
      <c r="Y268" s="37">
        <f>SUMIFS(СВЦЭМ!$H$34:$H$777,СВЦЭМ!$A$34:$A$777,$A268,СВЦЭМ!$B$34:$B$777,Y$260)+'СЕТ СН'!$F$12</f>
        <v>318.35507353999998</v>
      </c>
    </row>
    <row r="269" spans="1:27" ht="15.75" x14ac:dyDescent="0.2">
      <c r="A269" s="36">
        <f t="shared" si="7"/>
        <v>42591</v>
      </c>
      <c r="B269" s="37">
        <f>SUMIFS(СВЦЭМ!$H$34:$H$777,СВЦЭМ!$A$34:$A$777,$A269,СВЦЭМ!$B$34:$B$777,B$260)+'СЕТ СН'!$F$12</f>
        <v>337.68567559000002</v>
      </c>
      <c r="C269" s="37">
        <f>SUMIFS(СВЦЭМ!$H$34:$H$777,СВЦЭМ!$A$34:$A$777,$A269,СВЦЭМ!$B$34:$B$777,C$260)+'СЕТ СН'!$F$12</f>
        <v>376.58777500999997</v>
      </c>
      <c r="D269" s="37">
        <f>SUMIFS(СВЦЭМ!$H$34:$H$777,СВЦЭМ!$A$34:$A$777,$A269,СВЦЭМ!$B$34:$B$777,D$260)+'СЕТ СН'!$F$12</f>
        <v>391.06605239999999</v>
      </c>
      <c r="E269" s="37">
        <f>SUMIFS(СВЦЭМ!$H$34:$H$777,СВЦЭМ!$A$34:$A$777,$A269,СВЦЭМ!$B$34:$B$777,E$260)+'СЕТ СН'!$F$12</f>
        <v>400.52269561000003</v>
      </c>
      <c r="F269" s="37">
        <f>SUMIFS(СВЦЭМ!$H$34:$H$777,СВЦЭМ!$A$34:$A$777,$A269,СВЦЭМ!$B$34:$B$777,F$260)+'СЕТ СН'!$F$12</f>
        <v>406.88682281000001</v>
      </c>
      <c r="G269" s="37">
        <f>SUMIFS(СВЦЭМ!$H$34:$H$777,СВЦЭМ!$A$34:$A$777,$A269,СВЦЭМ!$B$34:$B$777,G$260)+'СЕТ СН'!$F$12</f>
        <v>404.85000301999997</v>
      </c>
      <c r="H269" s="37">
        <f>SUMIFS(СВЦЭМ!$H$34:$H$777,СВЦЭМ!$A$34:$A$777,$A269,СВЦЭМ!$B$34:$B$777,H$260)+'СЕТ СН'!$F$12</f>
        <v>376.77571112999999</v>
      </c>
      <c r="I269" s="37">
        <f>SUMIFS(СВЦЭМ!$H$34:$H$777,СВЦЭМ!$A$34:$A$777,$A269,СВЦЭМ!$B$34:$B$777,I$260)+'СЕТ СН'!$F$12</f>
        <v>365.33898491999997</v>
      </c>
      <c r="J269" s="37">
        <f>SUMIFS(СВЦЭМ!$H$34:$H$777,СВЦЭМ!$A$34:$A$777,$A269,СВЦЭМ!$B$34:$B$777,J$260)+'СЕТ СН'!$F$12</f>
        <v>327.38184705999998</v>
      </c>
      <c r="K269" s="37">
        <f>SUMIFS(СВЦЭМ!$H$34:$H$777,СВЦЭМ!$A$34:$A$777,$A269,СВЦЭМ!$B$34:$B$777,K$260)+'СЕТ СН'!$F$12</f>
        <v>327.57847545999999</v>
      </c>
      <c r="L269" s="37">
        <f>SUMIFS(СВЦЭМ!$H$34:$H$777,СВЦЭМ!$A$34:$A$777,$A269,СВЦЭМ!$B$34:$B$777,L$260)+'СЕТ СН'!$F$12</f>
        <v>333.69872147000001</v>
      </c>
      <c r="M269" s="37">
        <f>SUMIFS(СВЦЭМ!$H$34:$H$777,СВЦЭМ!$A$34:$A$777,$A269,СВЦЭМ!$B$34:$B$777,M$260)+'СЕТ СН'!$F$12</f>
        <v>352.41288492000001</v>
      </c>
      <c r="N269" s="37">
        <f>SUMIFS(СВЦЭМ!$H$34:$H$777,СВЦЭМ!$A$34:$A$777,$A269,СВЦЭМ!$B$34:$B$777,N$260)+'СЕТ СН'!$F$12</f>
        <v>348.41035749000002</v>
      </c>
      <c r="O269" s="37">
        <f>SUMIFS(СВЦЭМ!$H$34:$H$777,СВЦЭМ!$A$34:$A$777,$A269,СВЦЭМ!$B$34:$B$777,O$260)+'СЕТ СН'!$F$12</f>
        <v>349.19721955</v>
      </c>
      <c r="P269" s="37">
        <f>SUMIFS(СВЦЭМ!$H$34:$H$777,СВЦЭМ!$A$34:$A$777,$A269,СВЦЭМ!$B$34:$B$777,P$260)+'СЕТ СН'!$F$12</f>
        <v>345.62432961000002</v>
      </c>
      <c r="Q269" s="37">
        <f>SUMIFS(СВЦЭМ!$H$34:$H$777,СВЦЭМ!$A$34:$A$777,$A269,СВЦЭМ!$B$34:$B$777,Q$260)+'СЕТ СН'!$F$12</f>
        <v>342.06954961000002</v>
      </c>
      <c r="R269" s="37">
        <f>SUMIFS(СВЦЭМ!$H$34:$H$777,СВЦЭМ!$A$34:$A$777,$A269,СВЦЭМ!$B$34:$B$777,R$260)+'СЕТ СН'!$F$12</f>
        <v>341.55015080999999</v>
      </c>
      <c r="S269" s="37">
        <f>SUMIFS(СВЦЭМ!$H$34:$H$777,СВЦЭМ!$A$34:$A$777,$A269,СВЦЭМ!$B$34:$B$777,S$260)+'СЕТ СН'!$F$12</f>
        <v>341.34410313000001</v>
      </c>
      <c r="T269" s="37">
        <f>SUMIFS(СВЦЭМ!$H$34:$H$777,СВЦЭМ!$A$34:$A$777,$A269,СВЦЭМ!$B$34:$B$777,T$260)+'СЕТ СН'!$F$12</f>
        <v>340.78457724999998</v>
      </c>
      <c r="U269" s="37">
        <f>SUMIFS(СВЦЭМ!$H$34:$H$777,СВЦЭМ!$A$34:$A$777,$A269,СВЦЭМ!$B$34:$B$777,U$260)+'СЕТ СН'!$F$12</f>
        <v>339.78612738999999</v>
      </c>
      <c r="V269" s="37">
        <f>SUMIFS(СВЦЭМ!$H$34:$H$777,СВЦЭМ!$A$34:$A$777,$A269,СВЦЭМ!$B$34:$B$777,V$260)+'СЕТ СН'!$F$12</f>
        <v>346.30158936999999</v>
      </c>
      <c r="W269" s="37">
        <f>SUMIFS(СВЦЭМ!$H$34:$H$777,СВЦЭМ!$A$34:$A$777,$A269,СВЦЭМ!$B$34:$B$777,W$260)+'СЕТ СН'!$F$12</f>
        <v>360.46598324000001</v>
      </c>
      <c r="X269" s="37">
        <f>SUMIFS(СВЦЭМ!$H$34:$H$777,СВЦЭМ!$A$34:$A$777,$A269,СВЦЭМ!$B$34:$B$777,X$260)+'СЕТ СН'!$F$12</f>
        <v>305.26616537000001</v>
      </c>
      <c r="Y269" s="37">
        <f>SUMIFS(СВЦЭМ!$H$34:$H$777,СВЦЭМ!$A$34:$A$777,$A269,СВЦЭМ!$B$34:$B$777,Y$260)+'СЕТ СН'!$F$12</f>
        <v>318.53632006999999</v>
      </c>
    </row>
    <row r="270" spans="1:27" ht="15.75" x14ac:dyDescent="0.2">
      <c r="A270" s="36">
        <f t="shared" si="7"/>
        <v>42592</v>
      </c>
      <c r="B270" s="37">
        <f>SUMIFS(СВЦЭМ!$H$34:$H$777,СВЦЭМ!$A$34:$A$777,$A270,СВЦЭМ!$B$34:$B$777,B$260)+'СЕТ СН'!$F$12</f>
        <v>351.17748323000001</v>
      </c>
      <c r="C270" s="37">
        <f>SUMIFS(СВЦЭМ!$H$34:$H$777,СВЦЭМ!$A$34:$A$777,$A270,СВЦЭМ!$B$34:$B$777,C$260)+'СЕТ СН'!$F$12</f>
        <v>373.33067001000001</v>
      </c>
      <c r="D270" s="37">
        <f>SUMIFS(СВЦЭМ!$H$34:$H$777,СВЦЭМ!$A$34:$A$777,$A270,СВЦЭМ!$B$34:$B$777,D$260)+'СЕТ СН'!$F$12</f>
        <v>386.92265033000001</v>
      </c>
      <c r="E270" s="37">
        <f>SUMIFS(СВЦЭМ!$H$34:$H$777,СВЦЭМ!$A$34:$A$777,$A270,СВЦЭМ!$B$34:$B$777,E$260)+'СЕТ СН'!$F$12</f>
        <v>397.06734994999999</v>
      </c>
      <c r="F270" s="37">
        <f>SUMIFS(СВЦЭМ!$H$34:$H$777,СВЦЭМ!$A$34:$A$777,$A270,СВЦЭМ!$B$34:$B$777,F$260)+'СЕТ СН'!$F$12</f>
        <v>404.46422262999999</v>
      </c>
      <c r="G270" s="37">
        <f>SUMIFS(СВЦЭМ!$H$34:$H$777,СВЦЭМ!$A$34:$A$777,$A270,СВЦЭМ!$B$34:$B$777,G$260)+'СЕТ СН'!$F$12</f>
        <v>402.51750217</v>
      </c>
      <c r="H270" s="37">
        <f>SUMIFS(СВЦЭМ!$H$34:$H$777,СВЦЭМ!$A$34:$A$777,$A270,СВЦЭМ!$B$34:$B$777,H$260)+'СЕТ СН'!$F$12</f>
        <v>378.23157545999999</v>
      </c>
      <c r="I270" s="37">
        <f>SUMIFS(СВЦЭМ!$H$34:$H$777,СВЦЭМ!$A$34:$A$777,$A270,СВЦЭМ!$B$34:$B$777,I$260)+'СЕТ СН'!$F$12</f>
        <v>367.89433543000001</v>
      </c>
      <c r="J270" s="37">
        <f>SUMIFS(СВЦЭМ!$H$34:$H$777,СВЦЭМ!$A$34:$A$777,$A270,СВЦЭМ!$B$34:$B$777,J$260)+'СЕТ СН'!$F$12</f>
        <v>326.31966605000002</v>
      </c>
      <c r="K270" s="37">
        <f>SUMIFS(СВЦЭМ!$H$34:$H$777,СВЦЭМ!$A$34:$A$777,$A270,СВЦЭМ!$B$34:$B$777,K$260)+'СЕТ СН'!$F$12</f>
        <v>325.30711183</v>
      </c>
      <c r="L270" s="37">
        <f>SUMIFS(СВЦЭМ!$H$34:$H$777,СВЦЭМ!$A$34:$A$777,$A270,СВЦЭМ!$B$34:$B$777,L$260)+'СЕТ СН'!$F$12</f>
        <v>358.47188470999998</v>
      </c>
      <c r="M270" s="37">
        <f>SUMIFS(СВЦЭМ!$H$34:$H$777,СВЦЭМ!$A$34:$A$777,$A270,СВЦЭМ!$B$34:$B$777,M$260)+'СЕТ СН'!$F$12</f>
        <v>392.6516201</v>
      </c>
      <c r="N270" s="37">
        <f>SUMIFS(СВЦЭМ!$H$34:$H$777,СВЦЭМ!$A$34:$A$777,$A270,СВЦЭМ!$B$34:$B$777,N$260)+'СЕТ СН'!$F$12</f>
        <v>389.37988516000001</v>
      </c>
      <c r="O270" s="37">
        <f>SUMIFS(СВЦЭМ!$H$34:$H$777,СВЦЭМ!$A$34:$A$777,$A270,СВЦЭМ!$B$34:$B$777,O$260)+'СЕТ СН'!$F$12</f>
        <v>392.19938447999999</v>
      </c>
      <c r="P270" s="37">
        <f>SUMIFS(СВЦЭМ!$H$34:$H$777,СВЦЭМ!$A$34:$A$777,$A270,СВЦЭМ!$B$34:$B$777,P$260)+'СЕТ СН'!$F$12</f>
        <v>380.32612010000003</v>
      </c>
      <c r="Q270" s="37">
        <f>SUMIFS(СВЦЭМ!$H$34:$H$777,СВЦЭМ!$A$34:$A$777,$A270,СВЦЭМ!$B$34:$B$777,Q$260)+'СЕТ СН'!$F$12</f>
        <v>333.45106417</v>
      </c>
      <c r="R270" s="37">
        <f>SUMIFS(СВЦЭМ!$H$34:$H$777,СВЦЭМ!$A$34:$A$777,$A270,СВЦЭМ!$B$34:$B$777,R$260)+'СЕТ СН'!$F$12</f>
        <v>342.68784932</v>
      </c>
      <c r="S270" s="37">
        <f>SUMIFS(СВЦЭМ!$H$34:$H$777,СВЦЭМ!$A$34:$A$777,$A270,СВЦЭМ!$B$34:$B$777,S$260)+'СЕТ СН'!$F$12</f>
        <v>387.05046867999999</v>
      </c>
      <c r="T270" s="37">
        <f>SUMIFS(СВЦЭМ!$H$34:$H$777,СВЦЭМ!$A$34:$A$777,$A270,СВЦЭМ!$B$34:$B$777,T$260)+'СЕТ СН'!$F$12</f>
        <v>385.71894011000001</v>
      </c>
      <c r="U270" s="37">
        <f>SUMIFS(СВЦЭМ!$H$34:$H$777,СВЦЭМ!$A$34:$A$777,$A270,СВЦЭМ!$B$34:$B$777,U$260)+'СЕТ СН'!$F$12</f>
        <v>384.74275663999998</v>
      </c>
      <c r="V270" s="37">
        <f>SUMIFS(СВЦЭМ!$H$34:$H$777,СВЦЭМ!$A$34:$A$777,$A270,СВЦЭМ!$B$34:$B$777,V$260)+'СЕТ СН'!$F$12</f>
        <v>389.60222921000002</v>
      </c>
      <c r="W270" s="37">
        <f>SUMIFS(СВЦЭМ!$H$34:$H$777,СВЦЭМ!$A$34:$A$777,$A270,СВЦЭМ!$B$34:$B$777,W$260)+'СЕТ СН'!$F$12</f>
        <v>320.42079080000002</v>
      </c>
      <c r="X270" s="37">
        <f>SUMIFS(СВЦЭМ!$H$34:$H$777,СВЦЭМ!$A$34:$A$777,$A270,СВЦЭМ!$B$34:$B$777,X$260)+'СЕТ СН'!$F$12</f>
        <v>301.74884646999999</v>
      </c>
      <c r="Y270" s="37">
        <f>SUMIFS(СВЦЭМ!$H$34:$H$777,СВЦЭМ!$A$34:$A$777,$A270,СВЦЭМ!$B$34:$B$777,Y$260)+'СЕТ СН'!$F$12</f>
        <v>315.01185939999999</v>
      </c>
    </row>
    <row r="271" spans="1:27" ht="15.75" x14ac:dyDescent="0.2">
      <c r="A271" s="36">
        <f t="shared" si="7"/>
        <v>42593</v>
      </c>
      <c r="B271" s="37">
        <f>SUMIFS(СВЦЭМ!$H$34:$H$777,СВЦЭМ!$A$34:$A$777,$A271,СВЦЭМ!$B$34:$B$777,B$260)+'СЕТ СН'!$F$12</f>
        <v>349.58038541000002</v>
      </c>
      <c r="C271" s="37">
        <f>SUMIFS(СВЦЭМ!$H$34:$H$777,СВЦЭМ!$A$34:$A$777,$A271,СВЦЭМ!$B$34:$B$777,C$260)+'СЕТ СН'!$F$12</f>
        <v>375.39045721000002</v>
      </c>
      <c r="D271" s="37">
        <f>SUMIFS(СВЦЭМ!$H$34:$H$777,СВЦЭМ!$A$34:$A$777,$A271,СВЦЭМ!$B$34:$B$777,D$260)+'СЕТ СН'!$F$12</f>
        <v>390.67615529</v>
      </c>
      <c r="E271" s="37">
        <f>SUMIFS(СВЦЭМ!$H$34:$H$777,СВЦЭМ!$A$34:$A$777,$A271,СВЦЭМ!$B$34:$B$777,E$260)+'СЕТ СН'!$F$12</f>
        <v>399.97301177000003</v>
      </c>
      <c r="F271" s="37">
        <f>SUMIFS(СВЦЭМ!$H$34:$H$777,СВЦЭМ!$A$34:$A$777,$A271,СВЦЭМ!$B$34:$B$777,F$260)+'СЕТ СН'!$F$12</f>
        <v>406.08077356000001</v>
      </c>
      <c r="G271" s="37">
        <f>SUMIFS(СВЦЭМ!$H$34:$H$777,СВЦЭМ!$A$34:$A$777,$A271,СВЦЭМ!$B$34:$B$777,G$260)+'СЕТ СН'!$F$12</f>
        <v>405.93493635999999</v>
      </c>
      <c r="H271" s="37">
        <f>SUMIFS(СВЦЭМ!$H$34:$H$777,СВЦЭМ!$A$34:$A$777,$A271,СВЦЭМ!$B$34:$B$777,H$260)+'СЕТ СН'!$F$12</f>
        <v>378.94320224000001</v>
      </c>
      <c r="I271" s="37">
        <f>SUMIFS(СВЦЭМ!$H$34:$H$777,СВЦЭМ!$A$34:$A$777,$A271,СВЦЭМ!$B$34:$B$777,I$260)+'СЕТ СН'!$F$12</f>
        <v>383.30093928999997</v>
      </c>
      <c r="J271" s="37">
        <f>SUMIFS(СВЦЭМ!$H$34:$H$777,СВЦЭМ!$A$34:$A$777,$A271,СВЦЭМ!$B$34:$B$777,J$260)+'СЕТ СН'!$F$12</f>
        <v>337.63143122000002</v>
      </c>
      <c r="K271" s="37">
        <f>SUMIFS(СВЦЭМ!$H$34:$H$777,СВЦЭМ!$A$34:$A$777,$A271,СВЦЭМ!$B$34:$B$777,K$260)+'СЕТ СН'!$F$12</f>
        <v>329.17384979000002</v>
      </c>
      <c r="L271" s="37">
        <f>SUMIFS(СВЦЭМ!$H$34:$H$777,СВЦЭМ!$A$34:$A$777,$A271,СВЦЭМ!$B$34:$B$777,L$260)+'СЕТ СН'!$F$12</f>
        <v>326.62564278999997</v>
      </c>
      <c r="M271" s="37">
        <f>SUMIFS(СВЦЭМ!$H$34:$H$777,СВЦЭМ!$A$34:$A$777,$A271,СВЦЭМ!$B$34:$B$777,M$260)+'СЕТ СН'!$F$12</f>
        <v>317.41506898</v>
      </c>
      <c r="N271" s="37">
        <f>SUMIFS(СВЦЭМ!$H$34:$H$777,СВЦЭМ!$A$34:$A$777,$A271,СВЦЭМ!$B$34:$B$777,N$260)+'СЕТ СН'!$F$12</f>
        <v>312.52413438999997</v>
      </c>
      <c r="O271" s="37">
        <f>SUMIFS(СВЦЭМ!$H$34:$H$777,СВЦЭМ!$A$34:$A$777,$A271,СВЦЭМ!$B$34:$B$777,O$260)+'СЕТ СН'!$F$12</f>
        <v>321.91490109</v>
      </c>
      <c r="P271" s="37">
        <f>SUMIFS(СВЦЭМ!$H$34:$H$777,СВЦЭМ!$A$34:$A$777,$A271,СВЦЭМ!$B$34:$B$777,P$260)+'СЕТ СН'!$F$12</f>
        <v>328.84656813999999</v>
      </c>
      <c r="Q271" s="37">
        <f>SUMIFS(СВЦЭМ!$H$34:$H$777,СВЦЭМ!$A$34:$A$777,$A271,СВЦЭМ!$B$34:$B$777,Q$260)+'СЕТ СН'!$F$12</f>
        <v>318.71817897</v>
      </c>
      <c r="R271" s="37">
        <f>SUMIFS(СВЦЭМ!$H$34:$H$777,СВЦЭМ!$A$34:$A$777,$A271,СВЦЭМ!$B$34:$B$777,R$260)+'СЕТ СН'!$F$12</f>
        <v>313.31463366000003</v>
      </c>
      <c r="S271" s="37">
        <f>SUMIFS(СВЦЭМ!$H$34:$H$777,СВЦЭМ!$A$34:$A$777,$A271,СВЦЭМ!$B$34:$B$777,S$260)+'СЕТ СН'!$F$12</f>
        <v>309.96575958</v>
      </c>
      <c r="T271" s="37">
        <f>SUMIFS(СВЦЭМ!$H$34:$H$777,СВЦЭМ!$A$34:$A$777,$A271,СВЦЭМ!$B$34:$B$777,T$260)+'СЕТ СН'!$F$12</f>
        <v>304.46832921999999</v>
      </c>
      <c r="U271" s="37">
        <f>SUMIFS(СВЦЭМ!$H$34:$H$777,СВЦЭМ!$A$34:$A$777,$A271,СВЦЭМ!$B$34:$B$777,U$260)+'СЕТ СН'!$F$12</f>
        <v>301.75198504000002</v>
      </c>
      <c r="V271" s="37">
        <f>SUMIFS(СВЦЭМ!$H$34:$H$777,СВЦЭМ!$A$34:$A$777,$A271,СВЦЭМ!$B$34:$B$777,V$260)+'СЕТ СН'!$F$12</f>
        <v>305.89856579999997</v>
      </c>
      <c r="W271" s="37">
        <f>SUMIFS(СВЦЭМ!$H$34:$H$777,СВЦЭМ!$A$34:$A$777,$A271,СВЦЭМ!$B$34:$B$777,W$260)+'СЕТ СН'!$F$12</f>
        <v>311.33487833999999</v>
      </c>
      <c r="X271" s="37">
        <f>SUMIFS(СВЦЭМ!$H$34:$H$777,СВЦЭМ!$A$34:$A$777,$A271,СВЦЭМ!$B$34:$B$777,X$260)+'СЕТ СН'!$F$12</f>
        <v>293.33304282</v>
      </c>
      <c r="Y271" s="37">
        <f>SUMIFS(СВЦЭМ!$H$34:$H$777,СВЦЭМ!$A$34:$A$777,$A271,СВЦЭМ!$B$34:$B$777,Y$260)+'СЕТ СН'!$F$12</f>
        <v>321.81181559999999</v>
      </c>
    </row>
    <row r="272" spans="1:27" ht="15.75" x14ac:dyDescent="0.2">
      <c r="A272" s="36">
        <f t="shared" si="7"/>
        <v>42594</v>
      </c>
      <c r="B272" s="37">
        <f>SUMIFS(СВЦЭМ!$H$34:$H$777,СВЦЭМ!$A$34:$A$777,$A272,СВЦЭМ!$B$34:$B$777,B$260)+'СЕТ СН'!$F$12</f>
        <v>358.65163274000003</v>
      </c>
      <c r="C272" s="37">
        <f>SUMIFS(СВЦЭМ!$H$34:$H$777,СВЦЭМ!$A$34:$A$777,$A272,СВЦЭМ!$B$34:$B$777,C$260)+'СЕТ СН'!$F$12</f>
        <v>388.08278840000003</v>
      </c>
      <c r="D272" s="37">
        <f>SUMIFS(СВЦЭМ!$H$34:$H$777,СВЦЭМ!$A$34:$A$777,$A272,СВЦЭМ!$B$34:$B$777,D$260)+'СЕТ СН'!$F$12</f>
        <v>399.01863178000002</v>
      </c>
      <c r="E272" s="37">
        <f>SUMIFS(СВЦЭМ!$H$34:$H$777,СВЦЭМ!$A$34:$A$777,$A272,СВЦЭМ!$B$34:$B$777,E$260)+'СЕТ СН'!$F$12</f>
        <v>405.81722647999999</v>
      </c>
      <c r="F272" s="37">
        <f>SUMIFS(СВЦЭМ!$H$34:$H$777,СВЦЭМ!$A$34:$A$777,$A272,СВЦЭМ!$B$34:$B$777,F$260)+'СЕТ СН'!$F$12</f>
        <v>414.67426258</v>
      </c>
      <c r="G272" s="37">
        <f>SUMIFS(СВЦЭМ!$H$34:$H$777,СВЦЭМ!$A$34:$A$777,$A272,СВЦЭМ!$B$34:$B$777,G$260)+'СЕТ СН'!$F$12</f>
        <v>411.74410297999998</v>
      </c>
      <c r="H272" s="37">
        <f>SUMIFS(СВЦЭМ!$H$34:$H$777,СВЦЭМ!$A$34:$A$777,$A272,СВЦЭМ!$B$34:$B$777,H$260)+'СЕТ СН'!$F$12</f>
        <v>394.19933520000001</v>
      </c>
      <c r="I272" s="37">
        <f>SUMIFS(СВЦЭМ!$H$34:$H$777,СВЦЭМ!$A$34:$A$777,$A272,СВЦЭМ!$B$34:$B$777,I$260)+'СЕТ СН'!$F$12</f>
        <v>389.82449757000001</v>
      </c>
      <c r="J272" s="37">
        <f>SUMIFS(СВЦЭМ!$H$34:$H$777,СВЦЭМ!$A$34:$A$777,$A272,СВЦЭМ!$B$34:$B$777,J$260)+'СЕТ СН'!$F$12</f>
        <v>351.13728254</v>
      </c>
      <c r="K272" s="37">
        <f>SUMIFS(СВЦЭМ!$H$34:$H$777,СВЦЭМ!$A$34:$A$777,$A272,СВЦЭМ!$B$34:$B$777,K$260)+'СЕТ СН'!$F$12</f>
        <v>331.75488653000002</v>
      </c>
      <c r="L272" s="37">
        <f>SUMIFS(СВЦЭМ!$H$34:$H$777,СВЦЭМ!$A$34:$A$777,$A272,СВЦЭМ!$B$34:$B$777,L$260)+'СЕТ СН'!$F$12</f>
        <v>326.93047546999998</v>
      </c>
      <c r="M272" s="37">
        <f>SUMIFS(СВЦЭМ!$H$34:$H$777,СВЦЭМ!$A$34:$A$777,$A272,СВЦЭМ!$B$34:$B$777,M$260)+'СЕТ СН'!$F$12</f>
        <v>335.86260915999998</v>
      </c>
      <c r="N272" s="37">
        <f>SUMIFS(СВЦЭМ!$H$34:$H$777,СВЦЭМ!$A$34:$A$777,$A272,СВЦЭМ!$B$34:$B$777,N$260)+'СЕТ СН'!$F$12</f>
        <v>331.89230199000002</v>
      </c>
      <c r="O272" s="37">
        <f>SUMIFS(СВЦЭМ!$H$34:$H$777,СВЦЭМ!$A$34:$A$777,$A272,СВЦЭМ!$B$34:$B$777,O$260)+'СЕТ СН'!$F$12</f>
        <v>336.11733881999999</v>
      </c>
      <c r="P272" s="37">
        <f>SUMIFS(СВЦЭМ!$H$34:$H$777,СВЦЭМ!$A$34:$A$777,$A272,СВЦЭМ!$B$34:$B$777,P$260)+'СЕТ СН'!$F$12</f>
        <v>336.43640269000002</v>
      </c>
      <c r="Q272" s="37">
        <f>SUMIFS(СВЦЭМ!$H$34:$H$777,СВЦЭМ!$A$34:$A$777,$A272,СВЦЭМ!$B$34:$B$777,Q$260)+'СЕТ СН'!$F$12</f>
        <v>335.27213518000002</v>
      </c>
      <c r="R272" s="37">
        <f>SUMIFS(СВЦЭМ!$H$34:$H$777,СВЦЭМ!$A$34:$A$777,$A272,СВЦЭМ!$B$34:$B$777,R$260)+'СЕТ СН'!$F$12</f>
        <v>332.98327189000003</v>
      </c>
      <c r="S272" s="37">
        <f>SUMIFS(СВЦЭМ!$H$34:$H$777,СВЦЭМ!$A$34:$A$777,$A272,СВЦЭМ!$B$34:$B$777,S$260)+'СЕТ СН'!$F$12</f>
        <v>331.43229230999998</v>
      </c>
      <c r="T272" s="37">
        <f>SUMIFS(СВЦЭМ!$H$34:$H$777,СВЦЭМ!$A$34:$A$777,$A272,СВЦЭМ!$B$34:$B$777,T$260)+'СЕТ СН'!$F$12</f>
        <v>308.99610039999999</v>
      </c>
      <c r="U272" s="37">
        <f>SUMIFS(СВЦЭМ!$H$34:$H$777,СВЦЭМ!$A$34:$A$777,$A272,СВЦЭМ!$B$34:$B$777,U$260)+'СЕТ СН'!$F$12</f>
        <v>280.59075487000001</v>
      </c>
      <c r="V272" s="37">
        <f>SUMIFS(СВЦЭМ!$H$34:$H$777,СВЦЭМ!$A$34:$A$777,$A272,СВЦЭМ!$B$34:$B$777,V$260)+'СЕТ СН'!$F$12</f>
        <v>295.53661656999998</v>
      </c>
      <c r="W272" s="37">
        <f>SUMIFS(СВЦЭМ!$H$34:$H$777,СВЦЭМ!$A$34:$A$777,$A272,СВЦЭМ!$B$34:$B$777,W$260)+'СЕТ СН'!$F$12</f>
        <v>308.45705873999998</v>
      </c>
      <c r="X272" s="37">
        <f>SUMIFS(СВЦЭМ!$H$34:$H$777,СВЦЭМ!$A$34:$A$777,$A272,СВЦЭМ!$B$34:$B$777,X$260)+'СЕТ СН'!$F$12</f>
        <v>302.81467643000002</v>
      </c>
      <c r="Y272" s="37">
        <f>SUMIFS(СВЦЭМ!$H$34:$H$777,СВЦЭМ!$A$34:$A$777,$A272,СВЦЭМ!$B$34:$B$777,Y$260)+'СЕТ СН'!$F$12</f>
        <v>335.38952524000001</v>
      </c>
    </row>
    <row r="273" spans="1:25" ht="15.75" x14ac:dyDescent="0.2">
      <c r="A273" s="36">
        <f t="shared" si="7"/>
        <v>42595</v>
      </c>
      <c r="B273" s="37">
        <f>SUMIFS(СВЦЭМ!$H$34:$H$777,СВЦЭМ!$A$34:$A$777,$A273,СВЦЭМ!$B$34:$B$777,B$260)+'СЕТ СН'!$F$12</f>
        <v>356.75524776999998</v>
      </c>
      <c r="C273" s="37">
        <f>SUMIFS(СВЦЭМ!$H$34:$H$777,СВЦЭМ!$A$34:$A$777,$A273,СВЦЭМ!$B$34:$B$777,C$260)+'СЕТ СН'!$F$12</f>
        <v>389.95904410000003</v>
      </c>
      <c r="D273" s="37">
        <f>SUMIFS(СВЦЭМ!$H$34:$H$777,СВЦЭМ!$A$34:$A$777,$A273,СВЦЭМ!$B$34:$B$777,D$260)+'СЕТ СН'!$F$12</f>
        <v>398.33050618999999</v>
      </c>
      <c r="E273" s="37">
        <f>SUMIFS(СВЦЭМ!$H$34:$H$777,СВЦЭМ!$A$34:$A$777,$A273,СВЦЭМ!$B$34:$B$777,E$260)+'СЕТ СН'!$F$12</f>
        <v>409.92232367000003</v>
      </c>
      <c r="F273" s="37">
        <f>SUMIFS(СВЦЭМ!$H$34:$H$777,СВЦЭМ!$A$34:$A$777,$A273,СВЦЭМ!$B$34:$B$777,F$260)+'СЕТ СН'!$F$12</f>
        <v>411.41132733000001</v>
      </c>
      <c r="G273" s="37">
        <f>SUMIFS(СВЦЭМ!$H$34:$H$777,СВЦЭМ!$A$34:$A$777,$A273,СВЦЭМ!$B$34:$B$777,G$260)+'СЕТ СН'!$F$12</f>
        <v>410.63390204000001</v>
      </c>
      <c r="H273" s="37">
        <f>SUMIFS(СВЦЭМ!$H$34:$H$777,СВЦЭМ!$A$34:$A$777,$A273,СВЦЭМ!$B$34:$B$777,H$260)+'СЕТ СН'!$F$12</f>
        <v>395.92260704</v>
      </c>
      <c r="I273" s="37">
        <f>SUMIFS(СВЦЭМ!$H$34:$H$777,СВЦЭМ!$A$34:$A$777,$A273,СВЦЭМ!$B$34:$B$777,I$260)+'СЕТ СН'!$F$12</f>
        <v>400.35877665999999</v>
      </c>
      <c r="J273" s="37">
        <f>SUMIFS(СВЦЭМ!$H$34:$H$777,СВЦЭМ!$A$34:$A$777,$A273,СВЦЭМ!$B$34:$B$777,J$260)+'СЕТ СН'!$F$12</f>
        <v>360.77953862999999</v>
      </c>
      <c r="K273" s="37">
        <f>SUMIFS(СВЦЭМ!$H$34:$H$777,СВЦЭМ!$A$34:$A$777,$A273,СВЦЭМ!$B$34:$B$777,K$260)+'СЕТ СН'!$F$12</f>
        <v>334.54749364999998</v>
      </c>
      <c r="L273" s="37">
        <f>SUMIFS(СВЦЭМ!$H$34:$H$777,СВЦЭМ!$A$34:$A$777,$A273,СВЦЭМ!$B$34:$B$777,L$260)+'СЕТ СН'!$F$12</f>
        <v>335.85916548</v>
      </c>
      <c r="M273" s="37">
        <f>SUMIFS(СВЦЭМ!$H$34:$H$777,СВЦЭМ!$A$34:$A$777,$A273,СВЦЭМ!$B$34:$B$777,M$260)+'СЕТ СН'!$F$12</f>
        <v>325.91808449000001</v>
      </c>
      <c r="N273" s="37">
        <f>SUMIFS(СВЦЭМ!$H$34:$H$777,СВЦЭМ!$A$34:$A$777,$A273,СВЦЭМ!$B$34:$B$777,N$260)+'СЕТ СН'!$F$12</f>
        <v>313.41130303</v>
      </c>
      <c r="O273" s="37">
        <f>SUMIFS(СВЦЭМ!$H$34:$H$777,СВЦЭМ!$A$34:$A$777,$A273,СВЦЭМ!$B$34:$B$777,O$260)+'СЕТ СН'!$F$12</f>
        <v>312.11139514000001</v>
      </c>
      <c r="P273" s="37">
        <f>SUMIFS(СВЦЭМ!$H$34:$H$777,СВЦЭМ!$A$34:$A$777,$A273,СВЦЭМ!$B$34:$B$777,P$260)+'СЕТ СН'!$F$12</f>
        <v>305.75652143000002</v>
      </c>
      <c r="Q273" s="37">
        <f>SUMIFS(СВЦЭМ!$H$34:$H$777,СВЦЭМ!$A$34:$A$777,$A273,СВЦЭМ!$B$34:$B$777,Q$260)+'СЕТ СН'!$F$12</f>
        <v>305.83283015000001</v>
      </c>
      <c r="R273" s="37">
        <f>SUMIFS(СВЦЭМ!$H$34:$H$777,СВЦЭМ!$A$34:$A$777,$A273,СВЦЭМ!$B$34:$B$777,R$260)+'СЕТ СН'!$F$12</f>
        <v>305.97599055000001</v>
      </c>
      <c r="S273" s="37">
        <f>SUMIFS(СВЦЭМ!$H$34:$H$777,СВЦЭМ!$A$34:$A$777,$A273,СВЦЭМ!$B$34:$B$777,S$260)+'СЕТ СН'!$F$12</f>
        <v>307.44970842999999</v>
      </c>
      <c r="T273" s="37">
        <f>SUMIFS(СВЦЭМ!$H$34:$H$777,СВЦЭМ!$A$34:$A$777,$A273,СВЦЭМ!$B$34:$B$777,T$260)+'СЕТ СН'!$F$12</f>
        <v>309.87637117000003</v>
      </c>
      <c r="U273" s="37">
        <f>SUMIFS(СВЦЭМ!$H$34:$H$777,СВЦЭМ!$A$34:$A$777,$A273,СВЦЭМ!$B$34:$B$777,U$260)+'СЕТ СН'!$F$12</f>
        <v>311.42208647000001</v>
      </c>
      <c r="V273" s="37">
        <f>SUMIFS(СВЦЭМ!$H$34:$H$777,СВЦЭМ!$A$34:$A$777,$A273,СВЦЭМ!$B$34:$B$777,V$260)+'СЕТ СН'!$F$12</f>
        <v>321.20420360999998</v>
      </c>
      <c r="W273" s="37">
        <f>SUMIFS(СВЦЭМ!$H$34:$H$777,СВЦЭМ!$A$34:$A$777,$A273,СВЦЭМ!$B$34:$B$777,W$260)+'СЕТ СН'!$F$12</f>
        <v>329.41170552</v>
      </c>
      <c r="X273" s="37">
        <f>SUMIFS(СВЦЭМ!$H$34:$H$777,СВЦЭМ!$A$34:$A$777,$A273,СВЦЭМ!$B$34:$B$777,X$260)+'СЕТ СН'!$F$12</f>
        <v>307.55861112999997</v>
      </c>
      <c r="Y273" s="37">
        <f>SUMIFS(СВЦЭМ!$H$34:$H$777,СВЦЭМ!$A$34:$A$777,$A273,СВЦЭМ!$B$34:$B$777,Y$260)+'СЕТ СН'!$F$12</f>
        <v>323.54116085999999</v>
      </c>
    </row>
    <row r="274" spans="1:25" ht="15.75" x14ac:dyDescent="0.2">
      <c r="A274" s="36">
        <f t="shared" si="7"/>
        <v>42596</v>
      </c>
      <c r="B274" s="37">
        <f>SUMIFS(СВЦЭМ!$H$34:$H$777,СВЦЭМ!$A$34:$A$777,$A274,СВЦЭМ!$B$34:$B$777,B$260)+'СЕТ СН'!$F$12</f>
        <v>353.86747369</v>
      </c>
      <c r="C274" s="37">
        <f>SUMIFS(СВЦЭМ!$H$34:$H$777,СВЦЭМ!$A$34:$A$777,$A274,СВЦЭМ!$B$34:$B$777,C$260)+'СЕТ СН'!$F$12</f>
        <v>383.21501706999999</v>
      </c>
      <c r="D274" s="37">
        <f>SUMIFS(СВЦЭМ!$H$34:$H$777,СВЦЭМ!$A$34:$A$777,$A274,СВЦЭМ!$B$34:$B$777,D$260)+'СЕТ СН'!$F$12</f>
        <v>398.11737102000001</v>
      </c>
      <c r="E274" s="37">
        <f>SUMIFS(СВЦЭМ!$H$34:$H$777,СВЦЭМ!$A$34:$A$777,$A274,СВЦЭМ!$B$34:$B$777,E$260)+'СЕТ СН'!$F$12</f>
        <v>408.25577705000001</v>
      </c>
      <c r="F274" s="37">
        <f>SUMIFS(СВЦЭМ!$H$34:$H$777,СВЦЭМ!$A$34:$A$777,$A274,СВЦЭМ!$B$34:$B$777,F$260)+'СЕТ СН'!$F$12</f>
        <v>412.20828803000001</v>
      </c>
      <c r="G274" s="37">
        <f>SUMIFS(СВЦЭМ!$H$34:$H$777,СВЦЭМ!$A$34:$A$777,$A274,СВЦЭМ!$B$34:$B$777,G$260)+'СЕТ СН'!$F$12</f>
        <v>414.30287097000001</v>
      </c>
      <c r="H274" s="37">
        <f>SUMIFS(СВЦЭМ!$H$34:$H$777,СВЦЭМ!$A$34:$A$777,$A274,СВЦЭМ!$B$34:$B$777,H$260)+'СЕТ СН'!$F$12</f>
        <v>399.22409243999999</v>
      </c>
      <c r="I274" s="37">
        <f>SUMIFS(СВЦЭМ!$H$34:$H$777,СВЦЭМ!$A$34:$A$777,$A274,СВЦЭМ!$B$34:$B$777,I$260)+'СЕТ СН'!$F$12</f>
        <v>401.56467442000002</v>
      </c>
      <c r="J274" s="37">
        <f>SUMIFS(СВЦЭМ!$H$34:$H$777,СВЦЭМ!$A$34:$A$777,$A274,СВЦЭМ!$B$34:$B$777,J$260)+'СЕТ СН'!$F$12</f>
        <v>357.56822799999998</v>
      </c>
      <c r="K274" s="37">
        <f>SUMIFS(СВЦЭМ!$H$34:$H$777,СВЦЭМ!$A$34:$A$777,$A274,СВЦЭМ!$B$34:$B$777,K$260)+'СЕТ СН'!$F$12</f>
        <v>316.59978720999999</v>
      </c>
      <c r="L274" s="37">
        <f>SUMIFS(СВЦЭМ!$H$34:$H$777,СВЦЭМ!$A$34:$A$777,$A274,СВЦЭМ!$B$34:$B$777,L$260)+'СЕТ СН'!$F$12</f>
        <v>307.40593187000002</v>
      </c>
      <c r="M274" s="37">
        <f>SUMIFS(СВЦЭМ!$H$34:$H$777,СВЦЭМ!$A$34:$A$777,$A274,СВЦЭМ!$B$34:$B$777,M$260)+'СЕТ СН'!$F$12</f>
        <v>328.35856009999998</v>
      </c>
      <c r="N274" s="37">
        <f>SUMIFS(СВЦЭМ!$H$34:$H$777,СВЦЭМ!$A$34:$A$777,$A274,СВЦЭМ!$B$34:$B$777,N$260)+'СЕТ СН'!$F$12</f>
        <v>327.0958172</v>
      </c>
      <c r="O274" s="37">
        <f>SUMIFS(СВЦЭМ!$H$34:$H$777,СВЦЭМ!$A$34:$A$777,$A274,СВЦЭМ!$B$34:$B$777,O$260)+'СЕТ СН'!$F$12</f>
        <v>330.06412978999998</v>
      </c>
      <c r="P274" s="37">
        <f>SUMIFS(СВЦЭМ!$H$34:$H$777,СВЦЭМ!$A$34:$A$777,$A274,СВЦЭМ!$B$34:$B$777,P$260)+'СЕТ СН'!$F$12</f>
        <v>327.27168726999997</v>
      </c>
      <c r="Q274" s="37">
        <f>SUMIFS(СВЦЭМ!$H$34:$H$777,СВЦЭМ!$A$34:$A$777,$A274,СВЦЭМ!$B$34:$B$777,Q$260)+'СЕТ СН'!$F$12</f>
        <v>327.02546278</v>
      </c>
      <c r="R274" s="37">
        <f>SUMIFS(СВЦЭМ!$H$34:$H$777,СВЦЭМ!$A$34:$A$777,$A274,СВЦЭМ!$B$34:$B$777,R$260)+'СЕТ СН'!$F$12</f>
        <v>325.22974932</v>
      </c>
      <c r="S274" s="37">
        <f>SUMIFS(СВЦЭМ!$H$34:$H$777,СВЦЭМ!$A$34:$A$777,$A274,СВЦЭМ!$B$34:$B$777,S$260)+'СЕТ СН'!$F$12</f>
        <v>330.02243349999998</v>
      </c>
      <c r="T274" s="37">
        <f>SUMIFS(СВЦЭМ!$H$34:$H$777,СВЦЭМ!$A$34:$A$777,$A274,СВЦЭМ!$B$34:$B$777,T$260)+'СЕТ СН'!$F$12</f>
        <v>329.90244667000002</v>
      </c>
      <c r="U274" s="37">
        <f>SUMIFS(СВЦЭМ!$H$34:$H$777,СВЦЭМ!$A$34:$A$777,$A274,СВЦЭМ!$B$34:$B$777,U$260)+'СЕТ СН'!$F$12</f>
        <v>333.12846617999998</v>
      </c>
      <c r="V274" s="37">
        <f>SUMIFS(СВЦЭМ!$H$34:$H$777,СВЦЭМ!$A$34:$A$777,$A274,СВЦЭМ!$B$34:$B$777,V$260)+'СЕТ СН'!$F$12</f>
        <v>319.94624562000001</v>
      </c>
      <c r="W274" s="37">
        <f>SUMIFS(СВЦЭМ!$H$34:$H$777,СВЦЭМ!$A$34:$A$777,$A274,СВЦЭМ!$B$34:$B$777,W$260)+'СЕТ СН'!$F$12</f>
        <v>301.06953007999999</v>
      </c>
      <c r="X274" s="37">
        <f>SUMIFS(СВЦЭМ!$H$34:$H$777,СВЦЭМ!$A$34:$A$777,$A274,СВЦЭМ!$B$34:$B$777,X$260)+'СЕТ СН'!$F$12</f>
        <v>300.38488599999999</v>
      </c>
      <c r="Y274" s="37">
        <f>SUMIFS(СВЦЭМ!$H$34:$H$777,СВЦЭМ!$A$34:$A$777,$A274,СВЦЭМ!$B$34:$B$777,Y$260)+'СЕТ СН'!$F$12</f>
        <v>344.5322463</v>
      </c>
    </row>
    <row r="275" spans="1:25" ht="15.75" x14ac:dyDescent="0.2">
      <c r="A275" s="36">
        <f t="shared" si="7"/>
        <v>42597</v>
      </c>
      <c r="B275" s="37">
        <f>SUMIFS(СВЦЭМ!$H$34:$H$777,СВЦЭМ!$A$34:$A$777,$A275,СВЦЭМ!$B$34:$B$777,B$260)+'СЕТ СН'!$F$12</f>
        <v>366.62019938999998</v>
      </c>
      <c r="C275" s="37">
        <f>SUMIFS(СВЦЭМ!$H$34:$H$777,СВЦЭМ!$A$34:$A$777,$A275,СВЦЭМ!$B$34:$B$777,C$260)+'СЕТ СН'!$F$12</f>
        <v>394.83040906999997</v>
      </c>
      <c r="D275" s="37">
        <f>SUMIFS(СВЦЭМ!$H$34:$H$777,СВЦЭМ!$A$34:$A$777,$A275,СВЦЭМ!$B$34:$B$777,D$260)+'СЕТ СН'!$F$12</f>
        <v>389.70226510999998</v>
      </c>
      <c r="E275" s="37">
        <f>SUMIFS(СВЦЭМ!$H$34:$H$777,СВЦЭМ!$A$34:$A$777,$A275,СВЦЭМ!$B$34:$B$777,E$260)+'СЕТ СН'!$F$12</f>
        <v>403.19729305999999</v>
      </c>
      <c r="F275" s="37">
        <f>SUMIFS(СВЦЭМ!$H$34:$H$777,СВЦЭМ!$A$34:$A$777,$A275,СВЦЭМ!$B$34:$B$777,F$260)+'СЕТ СН'!$F$12</f>
        <v>406.57891230000001</v>
      </c>
      <c r="G275" s="37">
        <f>SUMIFS(СВЦЭМ!$H$34:$H$777,СВЦЭМ!$A$34:$A$777,$A275,СВЦЭМ!$B$34:$B$777,G$260)+'СЕТ СН'!$F$12</f>
        <v>405.23688798000001</v>
      </c>
      <c r="H275" s="37">
        <f>SUMIFS(СВЦЭМ!$H$34:$H$777,СВЦЭМ!$A$34:$A$777,$A275,СВЦЭМ!$B$34:$B$777,H$260)+'СЕТ СН'!$F$12</f>
        <v>388.24969419000001</v>
      </c>
      <c r="I275" s="37">
        <f>SUMIFS(СВЦЭМ!$H$34:$H$777,СВЦЭМ!$A$34:$A$777,$A275,СВЦЭМ!$B$34:$B$777,I$260)+'СЕТ СН'!$F$12</f>
        <v>384.51398540000002</v>
      </c>
      <c r="J275" s="37">
        <f>SUMIFS(СВЦЭМ!$H$34:$H$777,СВЦЭМ!$A$34:$A$777,$A275,СВЦЭМ!$B$34:$B$777,J$260)+'СЕТ СН'!$F$12</f>
        <v>334.75843400000002</v>
      </c>
      <c r="K275" s="37">
        <f>SUMIFS(СВЦЭМ!$H$34:$H$777,СВЦЭМ!$A$34:$A$777,$A275,СВЦЭМ!$B$34:$B$777,K$260)+'СЕТ СН'!$F$12</f>
        <v>298.02582474000002</v>
      </c>
      <c r="L275" s="37">
        <f>SUMIFS(СВЦЭМ!$H$34:$H$777,СВЦЭМ!$A$34:$A$777,$A275,СВЦЭМ!$B$34:$B$777,L$260)+'СЕТ СН'!$F$12</f>
        <v>274.21707631999999</v>
      </c>
      <c r="M275" s="37">
        <f>SUMIFS(СВЦЭМ!$H$34:$H$777,СВЦЭМ!$A$34:$A$777,$A275,СВЦЭМ!$B$34:$B$777,M$260)+'СЕТ СН'!$F$12</f>
        <v>271.69618778</v>
      </c>
      <c r="N275" s="37">
        <f>SUMIFS(СВЦЭМ!$H$34:$H$777,СВЦЭМ!$A$34:$A$777,$A275,СВЦЭМ!$B$34:$B$777,N$260)+'СЕТ СН'!$F$12</f>
        <v>275.18086825</v>
      </c>
      <c r="O275" s="37">
        <f>SUMIFS(СВЦЭМ!$H$34:$H$777,СВЦЭМ!$A$34:$A$777,$A275,СВЦЭМ!$B$34:$B$777,O$260)+'СЕТ СН'!$F$12</f>
        <v>270.08193905000002</v>
      </c>
      <c r="P275" s="37">
        <f>SUMIFS(СВЦЭМ!$H$34:$H$777,СВЦЭМ!$A$34:$A$777,$A275,СВЦЭМ!$B$34:$B$777,P$260)+'СЕТ СН'!$F$12</f>
        <v>273.90118840000002</v>
      </c>
      <c r="Q275" s="37">
        <f>SUMIFS(СВЦЭМ!$H$34:$H$777,СВЦЭМ!$A$34:$A$777,$A275,СВЦЭМ!$B$34:$B$777,Q$260)+'СЕТ СН'!$F$12</f>
        <v>275.77825934999998</v>
      </c>
      <c r="R275" s="37">
        <f>SUMIFS(СВЦЭМ!$H$34:$H$777,СВЦЭМ!$A$34:$A$777,$A275,СВЦЭМ!$B$34:$B$777,R$260)+'СЕТ СН'!$F$12</f>
        <v>274.99963902000002</v>
      </c>
      <c r="S275" s="37">
        <f>SUMIFS(СВЦЭМ!$H$34:$H$777,СВЦЭМ!$A$34:$A$777,$A275,СВЦЭМ!$B$34:$B$777,S$260)+'СЕТ СН'!$F$12</f>
        <v>277.41728555999998</v>
      </c>
      <c r="T275" s="37">
        <f>SUMIFS(СВЦЭМ!$H$34:$H$777,СВЦЭМ!$A$34:$A$777,$A275,СВЦЭМ!$B$34:$B$777,T$260)+'СЕТ СН'!$F$12</f>
        <v>282.76464948</v>
      </c>
      <c r="U275" s="37">
        <f>SUMIFS(СВЦЭМ!$H$34:$H$777,СВЦЭМ!$A$34:$A$777,$A275,СВЦЭМ!$B$34:$B$777,U$260)+'СЕТ СН'!$F$12</f>
        <v>281.46438859</v>
      </c>
      <c r="V275" s="37">
        <f>SUMIFS(СВЦЭМ!$H$34:$H$777,СВЦЭМ!$A$34:$A$777,$A275,СВЦЭМ!$B$34:$B$777,V$260)+'СЕТ СН'!$F$12</f>
        <v>269.95002664999998</v>
      </c>
      <c r="W275" s="37">
        <f>SUMIFS(СВЦЭМ!$H$34:$H$777,СВЦЭМ!$A$34:$A$777,$A275,СВЦЭМ!$B$34:$B$777,W$260)+'СЕТ СН'!$F$12</f>
        <v>270.45980989999998</v>
      </c>
      <c r="X275" s="37">
        <f>SUMIFS(СВЦЭМ!$H$34:$H$777,СВЦЭМ!$A$34:$A$777,$A275,СВЦЭМ!$B$34:$B$777,X$260)+'СЕТ СН'!$F$12</f>
        <v>281.99094380000003</v>
      </c>
      <c r="Y275" s="37">
        <f>SUMIFS(СВЦЭМ!$H$34:$H$777,СВЦЭМ!$A$34:$A$777,$A275,СВЦЭМ!$B$34:$B$777,Y$260)+'СЕТ СН'!$F$12</f>
        <v>322.50451349999997</v>
      </c>
    </row>
    <row r="276" spans="1:25" ht="15.75" x14ac:dyDescent="0.2">
      <c r="A276" s="36">
        <f t="shared" si="7"/>
        <v>42598</v>
      </c>
      <c r="B276" s="37">
        <f>SUMIFS(СВЦЭМ!$H$34:$H$777,СВЦЭМ!$A$34:$A$777,$A276,СВЦЭМ!$B$34:$B$777,B$260)+'СЕТ СН'!$F$12</f>
        <v>343.46962723000001</v>
      </c>
      <c r="C276" s="37">
        <f>SUMIFS(СВЦЭМ!$H$34:$H$777,СВЦЭМ!$A$34:$A$777,$A276,СВЦЭМ!$B$34:$B$777,C$260)+'СЕТ СН'!$F$12</f>
        <v>373.65814478999999</v>
      </c>
      <c r="D276" s="37">
        <f>SUMIFS(СВЦЭМ!$H$34:$H$777,СВЦЭМ!$A$34:$A$777,$A276,СВЦЭМ!$B$34:$B$777,D$260)+'СЕТ СН'!$F$12</f>
        <v>395.51110483000002</v>
      </c>
      <c r="E276" s="37">
        <f>SUMIFS(СВЦЭМ!$H$34:$H$777,СВЦЭМ!$A$34:$A$777,$A276,СВЦЭМ!$B$34:$B$777,E$260)+'СЕТ СН'!$F$12</f>
        <v>406.28952512000001</v>
      </c>
      <c r="F276" s="37">
        <f>SUMIFS(СВЦЭМ!$H$34:$H$777,СВЦЭМ!$A$34:$A$777,$A276,СВЦЭМ!$B$34:$B$777,F$260)+'СЕТ СН'!$F$12</f>
        <v>411.68839467999999</v>
      </c>
      <c r="G276" s="37">
        <f>SUMIFS(СВЦЭМ!$H$34:$H$777,СВЦЭМ!$A$34:$A$777,$A276,СВЦЭМ!$B$34:$B$777,G$260)+'СЕТ СН'!$F$12</f>
        <v>410.29390598999998</v>
      </c>
      <c r="H276" s="37">
        <f>SUMIFS(СВЦЭМ!$H$34:$H$777,СВЦЭМ!$A$34:$A$777,$A276,СВЦЭМ!$B$34:$B$777,H$260)+'СЕТ СН'!$F$12</f>
        <v>388.19410822999998</v>
      </c>
      <c r="I276" s="37">
        <f>SUMIFS(СВЦЭМ!$H$34:$H$777,СВЦЭМ!$A$34:$A$777,$A276,СВЦЭМ!$B$34:$B$777,I$260)+'СЕТ СН'!$F$12</f>
        <v>365.18740668999999</v>
      </c>
      <c r="J276" s="37">
        <f>SUMIFS(СВЦЭМ!$H$34:$H$777,СВЦЭМ!$A$34:$A$777,$A276,СВЦЭМ!$B$34:$B$777,J$260)+'СЕТ СН'!$F$12</f>
        <v>319.36201738</v>
      </c>
      <c r="K276" s="37">
        <f>SUMIFS(СВЦЭМ!$H$34:$H$777,СВЦЭМ!$A$34:$A$777,$A276,СВЦЭМ!$B$34:$B$777,K$260)+'СЕТ СН'!$F$12</f>
        <v>291.41101866999998</v>
      </c>
      <c r="L276" s="37">
        <f>SUMIFS(СВЦЭМ!$H$34:$H$777,СВЦЭМ!$A$34:$A$777,$A276,СВЦЭМ!$B$34:$B$777,L$260)+'СЕТ СН'!$F$12</f>
        <v>269.23232965</v>
      </c>
      <c r="M276" s="37">
        <f>SUMIFS(СВЦЭМ!$H$34:$H$777,СВЦЭМ!$A$34:$A$777,$A276,СВЦЭМ!$B$34:$B$777,M$260)+'СЕТ СН'!$F$12</f>
        <v>275.37819013000001</v>
      </c>
      <c r="N276" s="37">
        <f>SUMIFS(СВЦЭМ!$H$34:$H$777,СВЦЭМ!$A$34:$A$777,$A276,СВЦЭМ!$B$34:$B$777,N$260)+'СЕТ СН'!$F$12</f>
        <v>290.65209629999998</v>
      </c>
      <c r="O276" s="37">
        <f>SUMIFS(СВЦЭМ!$H$34:$H$777,СВЦЭМ!$A$34:$A$777,$A276,СВЦЭМ!$B$34:$B$777,O$260)+'СЕТ СН'!$F$12</f>
        <v>300.46917803999997</v>
      </c>
      <c r="P276" s="37">
        <f>SUMIFS(СВЦЭМ!$H$34:$H$777,СВЦЭМ!$A$34:$A$777,$A276,СВЦЭМ!$B$34:$B$777,P$260)+'СЕТ СН'!$F$12</f>
        <v>282.54122344000001</v>
      </c>
      <c r="Q276" s="37">
        <f>SUMIFS(СВЦЭМ!$H$34:$H$777,СВЦЭМ!$A$34:$A$777,$A276,СВЦЭМ!$B$34:$B$777,Q$260)+'СЕТ СН'!$F$12</f>
        <v>273.43885918000001</v>
      </c>
      <c r="R276" s="37">
        <f>SUMIFS(СВЦЭМ!$H$34:$H$777,СВЦЭМ!$A$34:$A$777,$A276,СВЦЭМ!$B$34:$B$777,R$260)+'СЕТ СН'!$F$12</f>
        <v>272.48813256</v>
      </c>
      <c r="S276" s="37">
        <f>SUMIFS(СВЦЭМ!$H$34:$H$777,СВЦЭМ!$A$34:$A$777,$A276,СВЦЭМ!$B$34:$B$777,S$260)+'СЕТ СН'!$F$12</f>
        <v>275.75825937000002</v>
      </c>
      <c r="T276" s="37">
        <f>SUMIFS(СВЦЭМ!$H$34:$H$777,СВЦЭМ!$A$34:$A$777,$A276,СВЦЭМ!$B$34:$B$777,T$260)+'СЕТ СН'!$F$12</f>
        <v>279.86183334999998</v>
      </c>
      <c r="U276" s="37">
        <f>SUMIFS(СВЦЭМ!$H$34:$H$777,СВЦЭМ!$A$34:$A$777,$A276,СВЦЭМ!$B$34:$B$777,U$260)+'СЕТ СН'!$F$12</f>
        <v>282.39622672000002</v>
      </c>
      <c r="V276" s="37">
        <f>SUMIFS(СВЦЭМ!$H$34:$H$777,СВЦЭМ!$A$34:$A$777,$A276,СВЦЭМ!$B$34:$B$777,V$260)+'СЕТ СН'!$F$12</f>
        <v>274.63488953000001</v>
      </c>
      <c r="W276" s="37">
        <f>SUMIFS(СВЦЭМ!$H$34:$H$777,СВЦЭМ!$A$34:$A$777,$A276,СВЦЭМ!$B$34:$B$777,W$260)+'СЕТ СН'!$F$12</f>
        <v>280.98996268000002</v>
      </c>
      <c r="X276" s="37">
        <f>SUMIFS(СВЦЭМ!$H$34:$H$777,СВЦЭМ!$A$34:$A$777,$A276,СВЦЭМ!$B$34:$B$777,X$260)+'СЕТ СН'!$F$12</f>
        <v>284.78053677000003</v>
      </c>
      <c r="Y276" s="37">
        <f>SUMIFS(СВЦЭМ!$H$34:$H$777,СВЦЭМ!$A$34:$A$777,$A276,СВЦЭМ!$B$34:$B$777,Y$260)+'СЕТ СН'!$F$12</f>
        <v>322.41140099</v>
      </c>
    </row>
    <row r="277" spans="1:25" ht="15.75" x14ac:dyDescent="0.2">
      <c r="A277" s="36">
        <f t="shared" si="7"/>
        <v>42599</v>
      </c>
      <c r="B277" s="37">
        <f>SUMIFS(СВЦЭМ!$H$34:$H$777,СВЦЭМ!$A$34:$A$777,$A277,СВЦЭМ!$B$34:$B$777,B$260)+'СЕТ СН'!$F$12</f>
        <v>337.38326837</v>
      </c>
      <c r="C277" s="37">
        <f>SUMIFS(СВЦЭМ!$H$34:$H$777,СВЦЭМ!$A$34:$A$777,$A277,СВЦЭМ!$B$34:$B$777,C$260)+'СЕТ СН'!$F$12</f>
        <v>374.14583278999999</v>
      </c>
      <c r="D277" s="37">
        <f>SUMIFS(СВЦЭМ!$H$34:$H$777,СВЦЭМ!$A$34:$A$777,$A277,СВЦЭМ!$B$34:$B$777,D$260)+'СЕТ СН'!$F$12</f>
        <v>397.10073342999999</v>
      </c>
      <c r="E277" s="37">
        <f>SUMIFS(СВЦЭМ!$H$34:$H$777,СВЦЭМ!$A$34:$A$777,$A277,СВЦЭМ!$B$34:$B$777,E$260)+'СЕТ СН'!$F$12</f>
        <v>407.32489290000001</v>
      </c>
      <c r="F277" s="37">
        <f>SUMIFS(СВЦЭМ!$H$34:$H$777,СВЦЭМ!$A$34:$A$777,$A277,СВЦЭМ!$B$34:$B$777,F$260)+'СЕТ СН'!$F$12</f>
        <v>416.56209691999999</v>
      </c>
      <c r="G277" s="37">
        <f>SUMIFS(СВЦЭМ!$H$34:$H$777,СВЦЭМ!$A$34:$A$777,$A277,СВЦЭМ!$B$34:$B$777,G$260)+'СЕТ СН'!$F$12</f>
        <v>414.14718995999999</v>
      </c>
      <c r="H277" s="37">
        <f>SUMIFS(СВЦЭМ!$H$34:$H$777,СВЦЭМ!$A$34:$A$777,$A277,СВЦЭМ!$B$34:$B$777,H$260)+'СЕТ СН'!$F$12</f>
        <v>384.27066996000002</v>
      </c>
      <c r="I277" s="37">
        <f>SUMIFS(СВЦЭМ!$H$34:$H$777,СВЦЭМ!$A$34:$A$777,$A277,СВЦЭМ!$B$34:$B$777,I$260)+'СЕТ СН'!$F$12</f>
        <v>359.14209734000002</v>
      </c>
      <c r="J277" s="37">
        <f>SUMIFS(СВЦЭМ!$H$34:$H$777,СВЦЭМ!$A$34:$A$777,$A277,СВЦЭМ!$B$34:$B$777,J$260)+'СЕТ СН'!$F$12</f>
        <v>311.10297122999998</v>
      </c>
      <c r="K277" s="37">
        <f>SUMIFS(СВЦЭМ!$H$34:$H$777,СВЦЭМ!$A$34:$A$777,$A277,СВЦЭМ!$B$34:$B$777,K$260)+'СЕТ СН'!$F$12</f>
        <v>283.99722486000002</v>
      </c>
      <c r="L277" s="37">
        <f>SUMIFS(СВЦЭМ!$H$34:$H$777,СВЦЭМ!$A$34:$A$777,$A277,СВЦЭМ!$B$34:$B$777,L$260)+'СЕТ СН'!$F$12</f>
        <v>266.52992797000002</v>
      </c>
      <c r="M277" s="37">
        <f>SUMIFS(СВЦЭМ!$H$34:$H$777,СВЦЭМ!$A$34:$A$777,$A277,СВЦЭМ!$B$34:$B$777,M$260)+'СЕТ СН'!$F$12</f>
        <v>261.09855332000001</v>
      </c>
      <c r="N277" s="37">
        <f>SUMIFS(СВЦЭМ!$H$34:$H$777,СВЦЭМ!$A$34:$A$777,$A277,СВЦЭМ!$B$34:$B$777,N$260)+'СЕТ СН'!$F$12</f>
        <v>267.23051635000002</v>
      </c>
      <c r="O277" s="37">
        <f>SUMIFS(СВЦЭМ!$H$34:$H$777,СВЦЭМ!$A$34:$A$777,$A277,СВЦЭМ!$B$34:$B$777,O$260)+'СЕТ СН'!$F$12</f>
        <v>264.43435903</v>
      </c>
      <c r="P277" s="37">
        <f>SUMIFS(СВЦЭМ!$H$34:$H$777,СВЦЭМ!$A$34:$A$777,$A277,СВЦЭМ!$B$34:$B$777,P$260)+'СЕТ СН'!$F$12</f>
        <v>266.52996809000001</v>
      </c>
      <c r="Q277" s="37">
        <f>SUMIFS(СВЦЭМ!$H$34:$H$777,СВЦЭМ!$A$34:$A$777,$A277,СВЦЭМ!$B$34:$B$777,Q$260)+'СЕТ СН'!$F$12</f>
        <v>268.19753725999999</v>
      </c>
      <c r="R277" s="37">
        <f>SUMIFS(СВЦЭМ!$H$34:$H$777,СВЦЭМ!$A$34:$A$777,$A277,СВЦЭМ!$B$34:$B$777,R$260)+'СЕТ СН'!$F$12</f>
        <v>275.21387355000002</v>
      </c>
      <c r="S277" s="37">
        <f>SUMIFS(СВЦЭМ!$H$34:$H$777,СВЦЭМ!$A$34:$A$777,$A277,СВЦЭМ!$B$34:$B$777,S$260)+'СЕТ СН'!$F$12</f>
        <v>285.00742294999998</v>
      </c>
      <c r="T277" s="37">
        <f>SUMIFS(СВЦЭМ!$H$34:$H$777,СВЦЭМ!$A$34:$A$777,$A277,СВЦЭМ!$B$34:$B$777,T$260)+'СЕТ СН'!$F$12</f>
        <v>308.68483092999998</v>
      </c>
      <c r="U277" s="37">
        <f>SUMIFS(СВЦЭМ!$H$34:$H$777,СВЦЭМ!$A$34:$A$777,$A277,СВЦЭМ!$B$34:$B$777,U$260)+'СЕТ СН'!$F$12</f>
        <v>311.94706252999998</v>
      </c>
      <c r="V277" s="37">
        <f>SUMIFS(СВЦЭМ!$H$34:$H$777,СВЦЭМ!$A$34:$A$777,$A277,СВЦЭМ!$B$34:$B$777,V$260)+'СЕТ СН'!$F$12</f>
        <v>298.72892349</v>
      </c>
      <c r="W277" s="37">
        <f>SUMIFS(СВЦЭМ!$H$34:$H$777,СВЦЭМ!$A$34:$A$777,$A277,СВЦЭМ!$B$34:$B$777,W$260)+'СЕТ СН'!$F$12</f>
        <v>293.04677064999998</v>
      </c>
      <c r="X277" s="37">
        <f>SUMIFS(СВЦЭМ!$H$34:$H$777,СВЦЭМ!$A$34:$A$777,$A277,СВЦЭМ!$B$34:$B$777,X$260)+'СЕТ СН'!$F$12</f>
        <v>289.44360827999998</v>
      </c>
      <c r="Y277" s="37">
        <f>SUMIFS(СВЦЭМ!$H$34:$H$777,СВЦЭМ!$A$34:$A$777,$A277,СВЦЭМ!$B$34:$B$777,Y$260)+'СЕТ СН'!$F$12</f>
        <v>320.34042559</v>
      </c>
    </row>
    <row r="278" spans="1:25" ht="15.75" x14ac:dyDescent="0.2">
      <c r="A278" s="36">
        <f t="shared" si="7"/>
        <v>42600</v>
      </c>
      <c r="B278" s="37">
        <f>SUMIFS(СВЦЭМ!$H$34:$H$777,СВЦЭМ!$A$34:$A$777,$A278,СВЦЭМ!$B$34:$B$777,B$260)+'СЕТ СН'!$F$12</f>
        <v>316.65328242999999</v>
      </c>
      <c r="C278" s="37">
        <f>SUMIFS(СВЦЭМ!$H$34:$H$777,СВЦЭМ!$A$34:$A$777,$A278,СВЦЭМ!$B$34:$B$777,C$260)+'СЕТ СН'!$F$12</f>
        <v>341.17267134000002</v>
      </c>
      <c r="D278" s="37">
        <f>SUMIFS(СВЦЭМ!$H$34:$H$777,СВЦЭМ!$A$34:$A$777,$A278,СВЦЭМ!$B$34:$B$777,D$260)+'СЕТ СН'!$F$12</f>
        <v>359.17164958000001</v>
      </c>
      <c r="E278" s="37">
        <f>SUMIFS(СВЦЭМ!$H$34:$H$777,СВЦЭМ!$A$34:$A$777,$A278,СВЦЭМ!$B$34:$B$777,E$260)+'СЕТ СН'!$F$12</f>
        <v>367.19435117</v>
      </c>
      <c r="F278" s="37">
        <f>SUMIFS(СВЦЭМ!$H$34:$H$777,СВЦЭМ!$A$34:$A$777,$A278,СВЦЭМ!$B$34:$B$777,F$260)+'СЕТ СН'!$F$12</f>
        <v>375.87230994999999</v>
      </c>
      <c r="G278" s="37">
        <f>SUMIFS(СВЦЭМ!$H$34:$H$777,СВЦЭМ!$A$34:$A$777,$A278,СВЦЭМ!$B$34:$B$777,G$260)+'СЕТ СН'!$F$12</f>
        <v>374.22650440000001</v>
      </c>
      <c r="H278" s="37">
        <f>SUMIFS(СВЦЭМ!$H$34:$H$777,СВЦЭМ!$A$34:$A$777,$A278,СВЦЭМ!$B$34:$B$777,H$260)+'СЕТ СН'!$F$12</f>
        <v>359.16762767</v>
      </c>
      <c r="I278" s="37">
        <f>SUMIFS(СВЦЭМ!$H$34:$H$777,СВЦЭМ!$A$34:$A$777,$A278,СВЦЭМ!$B$34:$B$777,I$260)+'СЕТ СН'!$F$12</f>
        <v>331.87822166000001</v>
      </c>
      <c r="J278" s="37">
        <f>SUMIFS(СВЦЭМ!$H$34:$H$777,СВЦЭМ!$A$34:$A$777,$A278,СВЦЭМ!$B$34:$B$777,J$260)+'СЕТ СН'!$F$12</f>
        <v>286.31192594999999</v>
      </c>
      <c r="K278" s="37">
        <f>SUMIFS(СВЦЭМ!$H$34:$H$777,СВЦЭМ!$A$34:$A$777,$A278,СВЦЭМ!$B$34:$B$777,K$260)+'СЕТ СН'!$F$12</f>
        <v>259.75388735000001</v>
      </c>
      <c r="L278" s="37">
        <f>SUMIFS(СВЦЭМ!$H$34:$H$777,СВЦЭМ!$A$34:$A$777,$A278,СВЦЭМ!$B$34:$B$777,L$260)+'СЕТ СН'!$F$12</f>
        <v>244.53979505999999</v>
      </c>
      <c r="M278" s="37">
        <f>SUMIFS(СВЦЭМ!$H$34:$H$777,СВЦЭМ!$A$34:$A$777,$A278,СВЦЭМ!$B$34:$B$777,M$260)+'СЕТ СН'!$F$12</f>
        <v>251.12688345000001</v>
      </c>
      <c r="N278" s="37">
        <f>SUMIFS(СВЦЭМ!$H$34:$H$777,СВЦЭМ!$A$34:$A$777,$A278,СВЦЭМ!$B$34:$B$777,N$260)+'СЕТ СН'!$F$12</f>
        <v>244.38100813</v>
      </c>
      <c r="O278" s="37">
        <f>SUMIFS(СВЦЭМ!$H$34:$H$777,СВЦЭМ!$A$34:$A$777,$A278,СВЦЭМ!$B$34:$B$777,O$260)+'СЕТ СН'!$F$12</f>
        <v>246.83217378000001</v>
      </c>
      <c r="P278" s="37">
        <f>SUMIFS(СВЦЭМ!$H$34:$H$777,СВЦЭМ!$A$34:$A$777,$A278,СВЦЭМ!$B$34:$B$777,P$260)+'СЕТ СН'!$F$12</f>
        <v>240.63997768999999</v>
      </c>
      <c r="Q278" s="37">
        <f>SUMIFS(СВЦЭМ!$H$34:$H$777,СВЦЭМ!$A$34:$A$777,$A278,СВЦЭМ!$B$34:$B$777,Q$260)+'СЕТ СН'!$F$12</f>
        <v>237.96342682</v>
      </c>
      <c r="R278" s="37">
        <f>SUMIFS(СВЦЭМ!$H$34:$H$777,СВЦЭМ!$A$34:$A$777,$A278,СВЦЭМ!$B$34:$B$777,R$260)+'СЕТ СН'!$F$12</f>
        <v>238.36264531</v>
      </c>
      <c r="S278" s="37">
        <f>SUMIFS(СВЦЭМ!$H$34:$H$777,СВЦЭМ!$A$34:$A$777,$A278,СВЦЭМ!$B$34:$B$777,S$260)+'СЕТ СН'!$F$12</f>
        <v>241.49650939</v>
      </c>
      <c r="T278" s="37">
        <f>SUMIFS(СВЦЭМ!$H$34:$H$777,СВЦЭМ!$A$34:$A$777,$A278,СВЦЭМ!$B$34:$B$777,T$260)+'СЕТ СН'!$F$12</f>
        <v>243.26124118000001</v>
      </c>
      <c r="U278" s="37">
        <f>SUMIFS(СВЦЭМ!$H$34:$H$777,СВЦЭМ!$A$34:$A$777,$A278,СВЦЭМ!$B$34:$B$777,U$260)+'СЕТ СН'!$F$12</f>
        <v>242.19724828</v>
      </c>
      <c r="V278" s="37">
        <f>SUMIFS(СВЦЭМ!$H$34:$H$777,СВЦЭМ!$A$34:$A$777,$A278,СВЦЭМ!$B$34:$B$777,V$260)+'СЕТ СН'!$F$12</f>
        <v>248.92622528999999</v>
      </c>
      <c r="W278" s="37">
        <f>SUMIFS(СВЦЭМ!$H$34:$H$777,СВЦЭМ!$A$34:$A$777,$A278,СВЦЭМ!$B$34:$B$777,W$260)+'СЕТ СН'!$F$12</f>
        <v>260.89849495999999</v>
      </c>
      <c r="X278" s="37">
        <f>SUMIFS(СВЦЭМ!$H$34:$H$777,СВЦЭМ!$A$34:$A$777,$A278,СВЦЭМ!$B$34:$B$777,X$260)+'СЕТ СН'!$F$12</f>
        <v>251.69499228999999</v>
      </c>
      <c r="Y278" s="37">
        <f>SUMIFS(СВЦЭМ!$H$34:$H$777,СВЦЭМ!$A$34:$A$777,$A278,СВЦЭМ!$B$34:$B$777,Y$260)+'СЕТ СН'!$F$12</f>
        <v>283.59243149000002</v>
      </c>
    </row>
    <row r="279" spans="1:25" ht="15.75" x14ac:dyDescent="0.2">
      <c r="A279" s="36">
        <f t="shared" si="7"/>
        <v>42601</v>
      </c>
      <c r="B279" s="37">
        <f>SUMIFS(СВЦЭМ!$H$34:$H$777,СВЦЭМ!$A$34:$A$777,$A279,СВЦЭМ!$B$34:$B$777,B$260)+'СЕТ СН'!$F$12</f>
        <v>322.59497799000002</v>
      </c>
      <c r="C279" s="37">
        <f>SUMIFS(СВЦЭМ!$H$34:$H$777,СВЦЭМ!$A$34:$A$777,$A279,СВЦЭМ!$B$34:$B$777,C$260)+'СЕТ СН'!$F$12</f>
        <v>354.19812531000002</v>
      </c>
      <c r="D279" s="37">
        <f>SUMIFS(СВЦЭМ!$H$34:$H$777,СВЦЭМ!$A$34:$A$777,$A279,СВЦЭМ!$B$34:$B$777,D$260)+'СЕТ СН'!$F$12</f>
        <v>373.57182828999998</v>
      </c>
      <c r="E279" s="37">
        <f>SUMIFS(СВЦЭМ!$H$34:$H$777,СВЦЭМ!$A$34:$A$777,$A279,СВЦЭМ!$B$34:$B$777,E$260)+'СЕТ СН'!$F$12</f>
        <v>373.29804888000001</v>
      </c>
      <c r="F279" s="37">
        <f>SUMIFS(СВЦЭМ!$H$34:$H$777,СВЦЭМ!$A$34:$A$777,$A279,СВЦЭМ!$B$34:$B$777,F$260)+'СЕТ СН'!$F$12</f>
        <v>378.69942035000003</v>
      </c>
      <c r="G279" s="37">
        <f>SUMIFS(СВЦЭМ!$H$34:$H$777,СВЦЭМ!$A$34:$A$777,$A279,СВЦЭМ!$B$34:$B$777,G$260)+'СЕТ СН'!$F$12</f>
        <v>370.98200076000001</v>
      </c>
      <c r="H279" s="37">
        <f>SUMIFS(СВЦЭМ!$H$34:$H$777,СВЦЭМ!$A$34:$A$777,$A279,СВЦЭМ!$B$34:$B$777,H$260)+'СЕТ СН'!$F$12</f>
        <v>353.53609732000001</v>
      </c>
      <c r="I279" s="37">
        <f>SUMIFS(СВЦЭМ!$H$34:$H$777,СВЦЭМ!$A$34:$A$777,$A279,СВЦЭМ!$B$34:$B$777,I$260)+'СЕТ СН'!$F$12</f>
        <v>318.09813369</v>
      </c>
      <c r="J279" s="37">
        <f>SUMIFS(СВЦЭМ!$H$34:$H$777,СВЦЭМ!$A$34:$A$777,$A279,СВЦЭМ!$B$34:$B$777,J$260)+'СЕТ СН'!$F$12</f>
        <v>281.27991668999999</v>
      </c>
      <c r="K279" s="37">
        <f>SUMIFS(СВЦЭМ!$H$34:$H$777,СВЦЭМ!$A$34:$A$777,$A279,СВЦЭМ!$B$34:$B$777,K$260)+'СЕТ СН'!$F$12</f>
        <v>250.98694369</v>
      </c>
      <c r="L279" s="37">
        <f>SUMIFS(СВЦЭМ!$H$34:$H$777,СВЦЭМ!$A$34:$A$777,$A279,СВЦЭМ!$B$34:$B$777,L$260)+'СЕТ СН'!$F$12</f>
        <v>242.52572319999999</v>
      </c>
      <c r="M279" s="37">
        <f>SUMIFS(СВЦЭМ!$H$34:$H$777,СВЦЭМ!$A$34:$A$777,$A279,СВЦЭМ!$B$34:$B$777,M$260)+'СЕТ СН'!$F$12</f>
        <v>244.21619092</v>
      </c>
      <c r="N279" s="37">
        <f>SUMIFS(СВЦЭМ!$H$34:$H$777,СВЦЭМ!$A$34:$A$777,$A279,СВЦЭМ!$B$34:$B$777,N$260)+'СЕТ СН'!$F$12</f>
        <v>257.47670915999998</v>
      </c>
      <c r="O279" s="37">
        <f>SUMIFS(СВЦЭМ!$H$34:$H$777,СВЦЭМ!$A$34:$A$777,$A279,СВЦЭМ!$B$34:$B$777,O$260)+'СЕТ СН'!$F$12</f>
        <v>265.73215016</v>
      </c>
      <c r="P279" s="37">
        <f>SUMIFS(СВЦЭМ!$H$34:$H$777,СВЦЭМ!$A$34:$A$777,$A279,СВЦЭМ!$B$34:$B$777,P$260)+'СЕТ СН'!$F$12</f>
        <v>264.78110558999998</v>
      </c>
      <c r="Q279" s="37">
        <f>SUMIFS(СВЦЭМ!$H$34:$H$777,СВЦЭМ!$A$34:$A$777,$A279,СВЦЭМ!$B$34:$B$777,Q$260)+'СЕТ СН'!$F$12</f>
        <v>267.97099107999998</v>
      </c>
      <c r="R279" s="37">
        <f>SUMIFS(СВЦЭМ!$H$34:$H$777,СВЦЭМ!$A$34:$A$777,$A279,СВЦЭМ!$B$34:$B$777,R$260)+'СЕТ СН'!$F$12</f>
        <v>265.88337376999999</v>
      </c>
      <c r="S279" s="37">
        <f>SUMIFS(СВЦЭМ!$H$34:$H$777,СВЦЭМ!$A$34:$A$777,$A279,СВЦЭМ!$B$34:$B$777,S$260)+'СЕТ СН'!$F$12</f>
        <v>263.89179782000002</v>
      </c>
      <c r="T279" s="37">
        <f>SUMIFS(СВЦЭМ!$H$34:$H$777,СВЦЭМ!$A$34:$A$777,$A279,СВЦЭМ!$B$34:$B$777,T$260)+'СЕТ СН'!$F$12</f>
        <v>260.65386444000001</v>
      </c>
      <c r="U279" s="37">
        <f>SUMIFS(СВЦЭМ!$H$34:$H$777,СВЦЭМ!$A$34:$A$777,$A279,СВЦЭМ!$B$34:$B$777,U$260)+'СЕТ СН'!$F$12</f>
        <v>263.89018870000001</v>
      </c>
      <c r="V279" s="37">
        <f>SUMIFS(СВЦЭМ!$H$34:$H$777,СВЦЭМ!$A$34:$A$777,$A279,СВЦЭМ!$B$34:$B$777,V$260)+'СЕТ СН'!$F$12</f>
        <v>264.59966775999999</v>
      </c>
      <c r="W279" s="37">
        <f>SUMIFS(СВЦЭМ!$H$34:$H$777,СВЦЭМ!$A$34:$A$777,$A279,СВЦЭМ!$B$34:$B$777,W$260)+'СЕТ СН'!$F$12</f>
        <v>262.87234627999999</v>
      </c>
      <c r="X279" s="37">
        <f>SUMIFS(СВЦЭМ!$H$34:$H$777,СВЦЭМ!$A$34:$A$777,$A279,СВЦЭМ!$B$34:$B$777,X$260)+'СЕТ СН'!$F$12</f>
        <v>244.83999435000001</v>
      </c>
      <c r="Y279" s="37">
        <f>SUMIFS(СВЦЭМ!$H$34:$H$777,СВЦЭМ!$A$34:$A$777,$A279,СВЦЭМ!$B$34:$B$777,Y$260)+'СЕТ СН'!$F$12</f>
        <v>262.20609653000002</v>
      </c>
    </row>
    <row r="280" spans="1:25" ht="15.75" x14ac:dyDescent="0.2">
      <c r="A280" s="36">
        <f t="shared" si="7"/>
        <v>42602</v>
      </c>
      <c r="B280" s="37">
        <f>SUMIFS(СВЦЭМ!$H$34:$H$777,СВЦЭМ!$A$34:$A$777,$A280,СВЦЭМ!$B$34:$B$777,B$260)+'СЕТ СН'!$F$12</f>
        <v>278.07749429</v>
      </c>
      <c r="C280" s="37">
        <f>SUMIFS(СВЦЭМ!$H$34:$H$777,СВЦЭМ!$A$34:$A$777,$A280,СВЦЭМ!$B$34:$B$777,C$260)+'СЕТ СН'!$F$12</f>
        <v>285.29777758</v>
      </c>
      <c r="D280" s="37">
        <f>SUMIFS(СВЦЭМ!$H$34:$H$777,СВЦЭМ!$A$34:$A$777,$A280,СВЦЭМ!$B$34:$B$777,D$260)+'СЕТ СН'!$F$12</f>
        <v>305.80088004999999</v>
      </c>
      <c r="E280" s="37">
        <f>SUMIFS(СВЦЭМ!$H$34:$H$777,СВЦЭМ!$A$34:$A$777,$A280,СВЦЭМ!$B$34:$B$777,E$260)+'СЕТ СН'!$F$12</f>
        <v>315.89459907000003</v>
      </c>
      <c r="F280" s="37">
        <f>SUMIFS(СВЦЭМ!$H$34:$H$777,СВЦЭМ!$A$34:$A$777,$A280,СВЦЭМ!$B$34:$B$777,F$260)+'СЕТ СН'!$F$12</f>
        <v>319.11587838999998</v>
      </c>
      <c r="G280" s="37">
        <f>SUMIFS(СВЦЭМ!$H$34:$H$777,СВЦЭМ!$A$34:$A$777,$A280,СВЦЭМ!$B$34:$B$777,G$260)+'СЕТ СН'!$F$12</f>
        <v>316.78441966000003</v>
      </c>
      <c r="H280" s="37">
        <f>SUMIFS(СВЦЭМ!$H$34:$H$777,СВЦЭМ!$A$34:$A$777,$A280,СВЦЭМ!$B$34:$B$777,H$260)+'СЕТ СН'!$F$12</f>
        <v>319.01029461000002</v>
      </c>
      <c r="I280" s="37">
        <f>SUMIFS(СВЦЭМ!$H$34:$H$777,СВЦЭМ!$A$34:$A$777,$A280,СВЦЭМ!$B$34:$B$777,I$260)+'СЕТ СН'!$F$12</f>
        <v>313.14100188999998</v>
      </c>
      <c r="J280" s="37">
        <f>SUMIFS(СВЦЭМ!$H$34:$H$777,СВЦЭМ!$A$34:$A$777,$A280,СВЦЭМ!$B$34:$B$777,J$260)+'СЕТ СН'!$F$12</f>
        <v>286.81411996999998</v>
      </c>
      <c r="K280" s="37">
        <f>SUMIFS(СВЦЭМ!$H$34:$H$777,СВЦЭМ!$A$34:$A$777,$A280,СВЦЭМ!$B$34:$B$777,K$260)+'СЕТ СН'!$F$12</f>
        <v>263.63674121999998</v>
      </c>
      <c r="L280" s="37">
        <f>SUMIFS(СВЦЭМ!$H$34:$H$777,СВЦЭМ!$A$34:$A$777,$A280,СВЦЭМ!$B$34:$B$777,L$260)+'СЕТ СН'!$F$12</f>
        <v>253.76081844000001</v>
      </c>
      <c r="M280" s="37">
        <f>SUMIFS(СВЦЭМ!$H$34:$H$777,СВЦЭМ!$A$34:$A$777,$A280,СВЦЭМ!$B$34:$B$777,M$260)+'СЕТ СН'!$F$12</f>
        <v>307.51138615000002</v>
      </c>
      <c r="N280" s="37">
        <f>SUMIFS(СВЦЭМ!$H$34:$H$777,СВЦЭМ!$A$34:$A$777,$A280,СВЦЭМ!$B$34:$B$777,N$260)+'СЕТ СН'!$F$12</f>
        <v>305.45535317999997</v>
      </c>
      <c r="O280" s="37">
        <f>SUMIFS(СВЦЭМ!$H$34:$H$777,СВЦЭМ!$A$34:$A$777,$A280,СВЦЭМ!$B$34:$B$777,O$260)+'СЕТ СН'!$F$12</f>
        <v>304.27123214</v>
      </c>
      <c r="P280" s="37">
        <f>SUMIFS(СВЦЭМ!$H$34:$H$777,СВЦЭМ!$A$34:$A$777,$A280,СВЦЭМ!$B$34:$B$777,P$260)+'СЕТ СН'!$F$12</f>
        <v>291.02120447999999</v>
      </c>
      <c r="Q280" s="37">
        <f>SUMIFS(СВЦЭМ!$H$34:$H$777,СВЦЭМ!$A$34:$A$777,$A280,СВЦЭМ!$B$34:$B$777,Q$260)+'СЕТ СН'!$F$12</f>
        <v>287.11043724000001</v>
      </c>
      <c r="R280" s="37">
        <f>SUMIFS(СВЦЭМ!$H$34:$H$777,СВЦЭМ!$A$34:$A$777,$A280,СВЦЭМ!$B$34:$B$777,R$260)+'СЕТ СН'!$F$12</f>
        <v>275.29850253000001</v>
      </c>
      <c r="S280" s="37">
        <f>SUMIFS(СВЦЭМ!$H$34:$H$777,СВЦЭМ!$A$34:$A$777,$A280,СВЦЭМ!$B$34:$B$777,S$260)+'СЕТ СН'!$F$12</f>
        <v>264.79299806</v>
      </c>
      <c r="T280" s="37">
        <f>SUMIFS(СВЦЭМ!$H$34:$H$777,СВЦЭМ!$A$34:$A$777,$A280,СВЦЭМ!$B$34:$B$777,T$260)+'СЕТ СН'!$F$12</f>
        <v>264.97583016999999</v>
      </c>
      <c r="U280" s="37">
        <f>SUMIFS(СВЦЭМ!$H$34:$H$777,СВЦЭМ!$A$34:$A$777,$A280,СВЦЭМ!$B$34:$B$777,U$260)+'СЕТ СН'!$F$12</f>
        <v>264.59044858999999</v>
      </c>
      <c r="V280" s="37">
        <f>SUMIFS(СВЦЭМ!$H$34:$H$777,СВЦЭМ!$A$34:$A$777,$A280,СВЦЭМ!$B$34:$B$777,V$260)+'СЕТ СН'!$F$12</f>
        <v>262.60776294999999</v>
      </c>
      <c r="W280" s="37">
        <f>SUMIFS(СВЦЭМ!$H$34:$H$777,СВЦЭМ!$A$34:$A$777,$A280,СВЦЭМ!$B$34:$B$777,W$260)+'СЕТ СН'!$F$12</f>
        <v>270.10251384999998</v>
      </c>
      <c r="X280" s="37">
        <f>SUMIFS(СВЦЭМ!$H$34:$H$777,СВЦЭМ!$A$34:$A$777,$A280,СВЦЭМ!$B$34:$B$777,X$260)+'СЕТ СН'!$F$12</f>
        <v>265.38674000999998</v>
      </c>
      <c r="Y280" s="37">
        <f>SUMIFS(СВЦЭМ!$H$34:$H$777,СВЦЭМ!$A$34:$A$777,$A280,СВЦЭМ!$B$34:$B$777,Y$260)+'СЕТ СН'!$F$12</f>
        <v>285.23927137999999</v>
      </c>
    </row>
    <row r="281" spans="1:25" ht="15.75" x14ac:dyDescent="0.2">
      <c r="A281" s="36">
        <f t="shared" si="7"/>
        <v>42603</v>
      </c>
      <c r="B281" s="37">
        <f>SUMIFS(СВЦЭМ!$H$34:$H$777,СВЦЭМ!$A$34:$A$777,$A281,СВЦЭМ!$B$34:$B$777,B$260)+'СЕТ СН'!$F$12</f>
        <v>329.67888029</v>
      </c>
      <c r="C281" s="37">
        <f>SUMIFS(СВЦЭМ!$H$34:$H$777,СВЦЭМ!$A$34:$A$777,$A281,СВЦЭМ!$B$34:$B$777,C$260)+'СЕТ СН'!$F$12</f>
        <v>358.97296763999998</v>
      </c>
      <c r="D281" s="37">
        <f>SUMIFS(СВЦЭМ!$H$34:$H$777,СВЦЭМ!$A$34:$A$777,$A281,СВЦЭМ!$B$34:$B$777,D$260)+'СЕТ СН'!$F$12</f>
        <v>384.83475105999997</v>
      </c>
      <c r="E281" s="37">
        <f>SUMIFS(СВЦЭМ!$H$34:$H$777,СВЦЭМ!$A$34:$A$777,$A281,СВЦЭМ!$B$34:$B$777,E$260)+'СЕТ СН'!$F$12</f>
        <v>395.88943022000001</v>
      </c>
      <c r="F281" s="37">
        <f>SUMIFS(СВЦЭМ!$H$34:$H$777,СВЦЭМ!$A$34:$A$777,$A281,СВЦЭМ!$B$34:$B$777,F$260)+'СЕТ СН'!$F$12</f>
        <v>400.11642802</v>
      </c>
      <c r="G281" s="37">
        <f>SUMIFS(СВЦЭМ!$H$34:$H$777,СВЦЭМ!$A$34:$A$777,$A281,СВЦЭМ!$B$34:$B$777,G$260)+'СЕТ СН'!$F$12</f>
        <v>397.77006854000001</v>
      </c>
      <c r="H281" s="37">
        <f>SUMIFS(СВЦЭМ!$H$34:$H$777,СВЦЭМ!$A$34:$A$777,$A281,СВЦЭМ!$B$34:$B$777,H$260)+'СЕТ СН'!$F$12</f>
        <v>388.50218303000003</v>
      </c>
      <c r="I281" s="37">
        <f>SUMIFS(СВЦЭМ!$H$34:$H$777,СВЦЭМ!$A$34:$A$777,$A281,СВЦЭМ!$B$34:$B$777,I$260)+'СЕТ СН'!$F$12</f>
        <v>369.73127950999998</v>
      </c>
      <c r="J281" s="37">
        <f>SUMIFS(СВЦЭМ!$H$34:$H$777,СВЦЭМ!$A$34:$A$777,$A281,СВЦЭМ!$B$34:$B$777,J$260)+'СЕТ СН'!$F$12</f>
        <v>324.99093815999998</v>
      </c>
      <c r="K281" s="37">
        <f>SUMIFS(СВЦЭМ!$H$34:$H$777,СВЦЭМ!$A$34:$A$777,$A281,СВЦЭМ!$B$34:$B$777,K$260)+'СЕТ СН'!$F$12</f>
        <v>282.23317650000001</v>
      </c>
      <c r="L281" s="37">
        <f>SUMIFS(СВЦЭМ!$H$34:$H$777,СВЦЭМ!$A$34:$A$777,$A281,СВЦЭМ!$B$34:$B$777,L$260)+'СЕТ СН'!$F$12</f>
        <v>280.42139387999998</v>
      </c>
      <c r="M281" s="37">
        <f>SUMIFS(СВЦЭМ!$H$34:$H$777,СВЦЭМ!$A$34:$A$777,$A281,СВЦЭМ!$B$34:$B$777,M$260)+'СЕТ СН'!$F$12</f>
        <v>307.09088731999998</v>
      </c>
      <c r="N281" s="37">
        <f>SUMIFS(СВЦЭМ!$H$34:$H$777,СВЦЭМ!$A$34:$A$777,$A281,СВЦЭМ!$B$34:$B$777,N$260)+'СЕТ СН'!$F$12</f>
        <v>309.20381543000002</v>
      </c>
      <c r="O281" s="37">
        <f>SUMIFS(СВЦЭМ!$H$34:$H$777,СВЦЭМ!$A$34:$A$777,$A281,СВЦЭМ!$B$34:$B$777,O$260)+'СЕТ СН'!$F$12</f>
        <v>312.71371613000002</v>
      </c>
      <c r="P281" s="37">
        <f>SUMIFS(СВЦЭМ!$H$34:$H$777,СВЦЭМ!$A$34:$A$777,$A281,СВЦЭМ!$B$34:$B$777,P$260)+'СЕТ СН'!$F$12</f>
        <v>303.67008245</v>
      </c>
      <c r="Q281" s="37">
        <f>SUMIFS(СВЦЭМ!$H$34:$H$777,СВЦЭМ!$A$34:$A$777,$A281,СВЦЭМ!$B$34:$B$777,Q$260)+'СЕТ СН'!$F$12</f>
        <v>302.83451645999997</v>
      </c>
      <c r="R281" s="37">
        <f>SUMIFS(СВЦЭМ!$H$34:$H$777,СВЦЭМ!$A$34:$A$777,$A281,СВЦЭМ!$B$34:$B$777,R$260)+'СЕТ СН'!$F$12</f>
        <v>297.29956972999997</v>
      </c>
      <c r="S281" s="37">
        <f>SUMIFS(СВЦЭМ!$H$34:$H$777,СВЦЭМ!$A$34:$A$777,$A281,СВЦЭМ!$B$34:$B$777,S$260)+'СЕТ СН'!$F$12</f>
        <v>295.71352039999999</v>
      </c>
      <c r="T281" s="37">
        <f>SUMIFS(СВЦЭМ!$H$34:$H$777,СВЦЭМ!$A$34:$A$777,$A281,СВЦЭМ!$B$34:$B$777,T$260)+'СЕТ СН'!$F$12</f>
        <v>296.56331575000002</v>
      </c>
      <c r="U281" s="37">
        <f>SUMIFS(СВЦЭМ!$H$34:$H$777,СВЦЭМ!$A$34:$A$777,$A281,СВЦЭМ!$B$34:$B$777,U$260)+'СЕТ СН'!$F$12</f>
        <v>299.99661135999997</v>
      </c>
      <c r="V281" s="37">
        <f>SUMIFS(СВЦЭМ!$H$34:$H$777,СВЦЭМ!$A$34:$A$777,$A281,СВЦЭМ!$B$34:$B$777,V$260)+'СЕТ СН'!$F$12</f>
        <v>272.67622279</v>
      </c>
      <c r="W281" s="37">
        <f>SUMIFS(СВЦЭМ!$H$34:$H$777,СВЦЭМ!$A$34:$A$777,$A281,СВЦЭМ!$B$34:$B$777,W$260)+'СЕТ СН'!$F$12</f>
        <v>322.69529223000001</v>
      </c>
      <c r="X281" s="37">
        <f>SUMIFS(СВЦЭМ!$H$34:$H$777,СВЦЭМ!$A$34:$A$777,$A281,СВЦЭМ!$B$34:$B$777,X$260)+'СЕТ СН'!$F$12</f>
        <v>302.24827687999999</v>
      </c>
      <c r="Y281" s="37">
        <f>SUMIFS(СВЦЭМ!$H$34:$H$777,СВЦЭМ!$A$34:$A$777,$A281,СВЦЭМ!$B$34:$B$777,Y$260)+'СЕТ СН'!$F$12</f>
        <v>282.44554460000001</v>
      </c>
    </row>
    <row r="282" spans="1:25" ht="15.75" x14ac:dyDescent="0.2">
      <c r="A282" s="36">
        <f t="shared" si="7"/>
        <v>42604</v>
      </c>
      <c r="B282" s="37">
        <f>SUMIFS(СВЦЭМ!$H$34:$H$777,СВЦЭМ!$A$34:$A$777,$A282,СВЦЭМ!$B$34:$B$777,B$260)+'СЕТ СН'!$F$12</f>
        <v>289.51157130000001</v>
      </c>
      <c r="C282" s="37">
        <f>SUMIFS(СВЦЭМ!$H$34:$H$777,СВЦЭМ!$A$34:$A$777,$A282,СВЦЭМ!$B$34:$B$777,C$260)+'СЕТ СН'!$F$12</f>
        <v>324.52006359000001</v>
      </c>
      <c r="D282" s="37">
        <f>SUMIFS(СВЦЭМ!$H$34:$H$777,СВЦЭМ!$A$34:$A$777,$A282,СВЦЭМ!$B$34:$B$777,D$260)+'СЕТ СН'!$F$12</f>
        <v>343.29112785000001</v>
      </c>
      <c r="E282" s="37">
        <f>SUMIFS(СВЦЭМ!$H$34:$H$777,СВЦЭМ!$A$34:$A$777,$A282,СВЦЭМ!$B$34:$B$777,E$260)+'СЕТ СН'!$F$12</f>
        <v>342.54984181999998</v>
      </c>
      <c r="F282" s="37">
        <f>SUMIFS(СВЦЭМ!$H$34:$H$777,СВЦЭМ!$A$34:$A$777,$A282,СВЦЭМ!$B$34:$B$777,F$260)+'СЕТ СН'!$F$12</f>
        <v>351.54283332</v>
      </c>
      <c r="G282" s="37">
        <f>SUMIFS(СВЦЭМ!$H$34:$H$777,СВЦЭМ!$A$34:$A$777,$A282,СВЦЭМ!$B$34:$B$777,G$260)+'СЕТ СН'!$F$12</f>
        <v>357.80358453000002</v>
      </c>
      <c r="H282" s="37">
        <f>SUMIFS(СВЦЭМ!$H$34:$H$777,СВЦЭМ!$A$34:$A$777,$A282,СВЦЭМ!$B$34:$B$777,H$260)+'СЕТ СН'!$F$12</f>
        <v>331.31007055999999</v>
      </c>
      <c r="I282" s="37">
        <f>SUMIFS(СВЦЭМ!$H$34:$H$777,СВЦЭМ!$A$34:$A$777,$A282,СВЦЭМ!$B$34:$B$777,I$260)+'СЕТ СН'!$F$12</f>
        <v>312.43161966000002</v>
      </c>
      <c r="J282" s="37">
        <f>SUMIFS(СВЦЭМ!$H$34:$H$777,СВЦЭМ!$A$34:$A$777,$A282,СВЦЭМ!$B$34:$B$777,J$260)+'СЕТ СН'!$F$12</f>
        <v>267.88336887000003</v>
      </c>
      <c r="K282" s="37">
        <f>SUMIFS(СВЦЭМ!$H$34:$H$777,СВЦЭМ!$A$34:$A$777,$A282,СВЦЭМ!$B$34:$B$777,K$260)+'СЕТ СН'!$F$12</f>
        <v>246.32372423999999</v>
      </c>
      <c r="L282" s="37">
        <f>SUMIFS(СВЦЭМ!$H$34:$H$777,СВЦЭМ!$A$34:$A$777,$A282,СВЦЭМ!$B$34:$B$777,L$260)+'СЕТ СН'!$F$12</f>
        <v>256.82091925999998</v>
      </c>
      <c r="M282" s="37">
        <f>SUMIFS(СВЦЭМ!$H$34:$H$777,СВЦЭМ!$A$34:$A$777,$A282,СВЦЭМ!$B$34:$B$777,M$260)+'СЕТ СН'!$F$12</f>
        <v>278.12930155999999</v>
      </c>
      <c r="N282" s="37">
        <f>SUMIFS(СВЦЭМ!$H$34:$H$777,СВЦЭМ!$A$34:$A$777,$A282,СВЦЭМ!$B$34:$B$777,N$260)+'СЕТ СН'!$F$12</f>
        <v>274.01561377000002</v>
      </c>
      <c r="O282" s="37">
        <f>SUMIFS(СВЦЭМ!$H$34:$H$777,СВЦЭМ!$A$34:$A$777,$A282,СВЦЭМ!$B$34:$B$777,O$260)+'СЕТ СН'!$F$12</f>
        <v>279.69967321000001</v>
      </c>
      <c r="P282" s="37">
        <f>SUMIFS(СВЦЭМ!$H$34:$H$777,СВЦЭМ!$A$34:$A$777,$A282,СВЦЭМ!$B$34:$B$777,P$260)+'СЕТ СН'!$F$12</f>
        <v>276.12670298</v>
      </c>
      <c r="Q282" s="37">
        <f>SUMIFS(СВЦЭМ!$H$34:$H$777,СВЦЭМ!$A$34:$A$777,$A282,СВЦЭМ!$B$34:$B$777,Q$260)+'СЕТ СН'!$F$12</f>
        <v>272.84230760000003</v>
      </c>
      <c r="R282" s="37">
        <f>SUMIFS(СВЦЭМ!$H$34:$H$777,СВЦЭМ!$A$34:$A$777,$A282,СВЦЭМ!$B$34:$B$777,R$260)+'СЕТ СН'!$F$12</f>
        <v>271.11638385999998</v>
      </c>
      <c r="S282" s="37">
        <f>SUMIFS(СВЦЭМ!$H$34:$H$777,СВЦЭМ!$A$34:$A$777,$A282,СВЦЭМ!$B$34:$B$777,S$260)+'СЕТ СН'!$F$12</f>
        <v>268.19635176000003</v>
      </c>
      <c r="T282" s="37">
        <f>SUMIFS(СВЦЭМ!$H$34:$H$777,СВЦЭМ!$A$34:$A$777,$A282,СВЦЭМ!$B$34:$B$777,T$260)+'СЕТ СН'!$F$12</f>
        <v>224.3793335</v>
      </c>
      <c r="U282" s="37">
        <f>SUMIFS(СВЦЭМ!$H$34:$H$777,СВЦЭМ!$A$34:$A$777,$A282,СВЦЭМ!$B$34:$B$777,U$260)+'СЕТ СН'!$F$12</f>
        <v>224.83125154000001</v>
      </c>
      <c r="V282" s="37">
        <f>SUMIFS(СВЦЭМ!$H$34:$H$777,СВЦЭМ!$A$34:$A$777,$A282,СВЦЭМ!$B$34:$B$777,V$260)+'СЕТ СН'!$F$12</f>
        <v>234.66403324000001</v>
      </c>
      <c r="W282" s="37">
        <f>SUMIFS(СВЦЭМ!$H$34:$H$777,СВЦЭМ!$A$34:$A$777,$A282,СВЦЭМ!$B$34:$B$777,W$260)+'СЕТ СН'!$F$12</f>
        <v>235.04774635999999</v>
      </c>
      <c r="X282" s="37">
        <f>SUMIFS(СВЦЭМ!$H$34:$H$777,СВЦЭМ!$A$34:$A$777,$A282,СВЦЭМ!$B$34:$B$777,X$260)+'СЕТ СН'!$F$12</f>
        <v>232.83712654999999</v>
      </c>
      <c r="Y282" s="37">
        <f>SUMIFS(СВЦЭМ!$H$34:$H$777,СВЦЭМ!$A$34:$A$777,$A282,СВЦЭМ!$B$34:$B$777,Y$260)+'СЕТ СН'!$F$12</f>
        <v>263.74366118</v>
      </c>
    </row>
    <row r="283" spans="1:25" ht="15.75" x14ac:dyDescent="0.2">
      <c r="A283" s="36">
        <f t="shared" si="7"/>
        <v>42605</v>
      </c>
      <c r="B283" s="37">
        <f>SUMIFS(СВЦЭМ!$H$34:$H$777,СВЦЭМ!$A$34:$A$777,$A283,СВЦЭМ!$B$34:$B$777,B$260)+'СЕТ СН'!$F$12</f>
        <v>294.36649097999998</v>
      </c>
      <c r="C283" s="37">
        <f>SUMIFS(СВЦЭМ!$H$34:$H$777,СВЦЭМ!$A$34:$A$777,$A283,СВЦЭМ!$B$34:$B$777,C$260)+'СЕТ СН'!$F$12</f>
        <v>320.80965930000002</v>
      </c>
      <c r="D283" s="37">
        <f>SUMIFS(СВЦЭМ!$H$34:$H$777,СВЦЭМ!$A$34:$A$777,$A283,СВЦЭМ!$B$34:$B$777,D$260)+'СЕТ СН'!$F$12</f>
        <v>340.44046486000002</v>
      </c>
      <c r="E283" s="37">
        <f>SUMIFS(СВЦЭМ!$H$34:$H$777,СВЦЭМ!$A$34:$A$777,$A283,СВЦЭМ!$B$34:$B$777,E$260)+'СЕТ СН'!$F$12</f>
        <v>335.79812984</v>
      </c>
      <c r="F283" s="37">
        <f>SUMIFS(СВЦЭМ!$H$34:$H$777,СВЦЭМ!$A$34:$A$777,$A283,СВЦЭМ!$B$34:$B$777,F$260)+'СЕТ СН'!$F$12</f>
        <v>336.07442766000003</v>
      </c>
      <c r="G283" s="37">
        <f>SUMIFS(СВЦЭМ!$H$34:$H$777,СВЦЭМ!$A$34:$A$777,$A283,СВЦЭМ!$B$34:$B$777,G$260)+'СЕТ СН'!$F$12</f>
        <v>336.36103329999997</v>
      </c>
      <c r="H283" s="37">
        <f>SUMIFS(СВЦЭМ!$H$34:$H$777,СВЦЭМ!$A$34:$A$777,$A283,СВЦЭМ!$B$34:$B$777,H$260)+'СЕТ СН'!$F$12</f>
        <v>331.37152452999999</v>
      </c>
      <c r="I283" s="37">
        <f>SUMIFS(СВЦЭМ!$H$34:$H$777,СВЦЭМ!$A$34:$A$777,$A283,СВЦЭМ!$B$34:$B$777,I$260)+'СЕТ СН'!$F$12</f>
        <v>305.99022557000001</v>
      </c>
      <c r="J283" s="37">
        <f>SUMIFS(СВЦЭМ!$H$34:$H$777,СВЦЭМ!$A$34:$A$777,$A283,СВЦЭМ!$B$34:$B$777,J$260)+'СЕТ СН'!$F$12</f>
        <v>335.48428870999999</v>
      </c>
      <c r="K283" s="37">
        <f>SUMIFS(СВЦЭМ!$H$34:$H$777,СВЦЭМ!$A$34:$A$777,$A283,СВЦЭМ!$B$34:$B$777,K$260)+'СЕТ СН'!$F$12</f>
        <v>238.54424166000001</v>
      </c>
      <c r="L283" s="37">
        <f>SUMIFS(СВЦЭМ!$H$34:$H$777,СВЦЭМ!$A$34:$A$777,$A283,СВЦЭМ!$B$34:$B$777,L$260)+'СЕТ СН'!$F$12</f>
        <v>229.74032174999999</v>
      </c>
      <c r="M283" s="37">
        <f>SUMIFS(СВЦЭМ!$H$34:$H$777,СВЦЭМ!$A$34:$A$777,$A283,СВЦЭМ!$B$34:$B$777,M$260)+'СЕТ СН'!$F$12</f>
        <v>223.68749005000001</v>
      </c>
      <c r="N283" s="37">
        <f>SUMIFS(СВЦЭМ!$H$34:$H$777,СВЦЭМ!$A$34:$A$777,$A283,СВЦЭМ!$B$34:$B$777,N$260)+'СЕТ СН'!$F$12</f>
        <v>220.72470915</v>
      </c>
      <c r="O283" s="37">
        <f>SUMIFS(СВЦЭМ!$H$34:$H$777,СВЦЭМ!$A$34:$A$777,$A283,СВЦЭМ!$B$34:$B$777,O$260)+'СЕТ СН'!$F$12</f>
        <v>226.31197195999999</v>
      </c>
      <c r="P283" s="37">
        <f>SUMIFS(СВЦЭМ!$H$34:$H$777,СВЦЭМ!$A$34:$A$777,$A283,СВЦЭМ!$B$34:$B$777,P$260)+'СЕТ СН'!$F$12</f>
        <v>223.50237204999999</v>
      </c>
      <c r="Q283" s="37">
        <f>SUMIFS(СВЦЭМ!$H$34:$H$777,СВЦЭМ!$A$34:$A$777,$A283,СВЦЭМ!$B$34:$B$777,Q$260)+'СЕТ СН'!$F$12</f>
        <v>221.24131238000001</v>
      </c>
      <c r="R283" s="37">
        <f>SUMIFS(СВЦЭМ!$H$34:$H$777,СВЦЭМ!$A$34:$A$777,$A283,СВЦЭМ!$B$34:$B$777,R$260)+'СЕТ СН'!$F$12</f>
        <v>222.39840175</v>
      </c>
      <c r="S283" s="37">
        <f>SUMIFS(СВЦЭМ!$H$34:$H$777,СВЦЭМ!$A$34:$A$777,$A283,СВЦЭМ!$B$34:$B$777,S$260)+'СЕТ СН'!$F$12</f>
        <v>220.6372326</v>
      </c>
      <c r="T283" s="37">
        <f>SUMIFS(СВЦЭМ!$H$34:$H$777,СВЦЭМ!$A$34:$A$777,$A283,СВЦЭМ!$B$34:$B$777,T$260)+'СЕТ СН'!$F$12</f>
        <v>219.92473688999999</v>
      </c>
      <c r="U283" s="37">
        <f>SUMIFS(СВЦЭМ!$H$34:$H$777,СВЦЭМ!$A$34:$A$777,$A283,СВЦЭМ!$B$34:$B$777,U$260)+'СЕТ СН'!$F$12</f>
        <v>219.35451154</v>
      </c>
      <c r="V283" s="37">
        <f>SUMIFS(СВЦЭМ!$H$34:$H$777,СВЦЭМ!$A$34:$A$777,$A283,СВЦЭМ!$B$34:$B$777,V$260)+'СЕТ СН'!$F$12</f>
        <v>228.96912589999999</v>
      </c>
      <c r="W283" s="37">
        <f>SUMIFS(СВЦЭМ!$H$34:$H$777,СВЦЭМ!$A$34:$A$777,$A283,СВЦЭМ!$B$34:$B$777,W$260)+'СЕТ СН'!$F$12</f>
        <v>232.56311525999999</v>
      </c>
      <c r="X283" s="37">
        <f>SUMIFS(СВЦЭМ!$H$34:$H$777,СВЦЭМ!$A$34:$A$777,$A283,СВЦЭМ!$B$34:$B$777,X$260)+'СЕТ СН'!$F$12</f>
        <v>272.62538983000002</v>
      </c>
      <c r="Y283" s="37">
        <f>SUMIFS(СВЦЭМ!$H$34:$H$777,СВЦЭМ!$A$34:$A$777,$A283,СВЦЭМ!$B$34:$B$777,Y$260)+'СЕТ СН'!$F$12</f>
        <v>258.62092448999999</v>
      </c>
    </row>
    <row r="284" spans="1:25" ht="15.75" x14ac:dyDescent="0.2">
      <c r="A284" s="36">
        <f t="shared" si="7"/>
        <v>42606</v>
      </c>
      <c r="B284" s="37">
        <f>SUMIFS(СВЦЭМ!$H$34:$H$777,СВЦЭМ!$A$34:$A$777,$A284,СВЦЭМ!$B$34:$B$777,B$260)+'СЕТ СН'!$F$12</f>
        <v>303.86432129000002</v>
      </c>
      <c r="C284" s="37">
        <f>SUMIFS(СВЦЭМ!$H$34:$H$777,СВЦЭМ!$A$34:$A$777,$A284,СВЦЭМ!$B$34:$B$777,C$260)+'СЕТ СН'!$F$12</f>
        <v>335.51174864000001</v>
      </c>
      <c r="D284" s="37">
        <f>SUMIFS(СВЦЭМ!$H$34:$H$777,СВЦЭМ!$A$34:$A$777,$A284,СВЦЭМ!$B$34:$B$777,D$260)+'СЕТ СН'!$F$12</f>
        <v>344.3758383</v>
      </c>
      <c r="E284" s="37">
        <f>SUMIFS(СВЦЭМ!$H$34:$H$777,СВЦЭМ!$A$34:$A$777,$A284,СВЦЭМ!$B$34:$B$777,E$260)+'СЕТ СН'!$F$12</f>
        <v>349.22272048000002</v>
      </c>
      <c r="F284" s="37">
        <f>SUMIFS(СВЦЭМ!$H$34:$H$777,СВЦЭМ!$A$34:$A$777,$A284,СВЦЭМ!$B$34:$B$777,F$260)+'СЕТ СН'!$F$12</f>
        <v>341.17381268999998</v>
      </c>
      <c r="G284" s="37">
        <f>SUMIFS(СВЦЭМ!$H$34:$H$777,СВЦЭМ!$A$34:$A$777,$A284,СВЦЭМ!$B$34:$B$777,G$260)+'СЕТ СН'!$F$12</f>
        <v>338.34951121</v>
      </c>
      <c r="H284" s="37">
        <f>SUMIFS(СВЦЭМ!$H$34:$H$777,СВЦЭМ!$A$34:$A$777,$A284,СВЦЭМ!$B$34:$B$777,H$260)+'СЕТ СН'!$F$12</f>
        <v>317.72295079000003</v>
      </c>
      <c r="I284" s="37">
        <f>SUMIFS(СВЦЭМ!$H$34:$H$777,СВЦЭМ!$A$34:$A$777,$A284,СВЦЭМ!$B$34:$B$777,I$260)+'СЕТ СН'!$F$12</f>
        <v>301.86663142999998</v>
      </c>
      <c r="J284" s="37">
        <f>SUMIFS(СВЦЭМ!$H$34:$H$777,СВЦЭМ!$A$34:$A$777,$A284,СВЦЭМ!$B$34:$B$777,J$260)+'СЕТ СН'!$F$12</f>
        <v>266.35783631999999</v>
      </c>
      <c r="K284" s="37">
        <f>SUMIFS(СВЦЭМ!$H$34:$H$777,СВЦЭМ!$A$34:$A$777,$A284,СВЦЭМ!$B$34:$B$777,K$260)+'СЕТ СН'!$F$12</f>
        <v>236.10109883000001</v>
      </c>
      <c r="L284" s="37">
        <f>SUMIFS(СВЦЭМ!$H$34:$H$777,СВЦЭМ!$A$34:$A$777,$A284,СВЦЭМ!$B$34:$B$777,L$260)+'СЕТ СН'!$F$12</f>
        <v>232.93850811999999</v>
      </c>
      <c r="M284" s="37">
        <f>SUMIFS(СВЦЭМ!$H$34:$H$777,СВЦЭМ!$A$34:$A$777,$A284,СВЦЭМ!$B$34:$B$777,M$260)+'СЕТ СН'!$F$12</f>
        <v>256.17090151000002</v>
      </c>
      <c r="N284" s="37">
        <f>SUMIFS(СВЦЭМ!$H$34:$H$777,СВЦЭМ!$A$34:$A$777,$A284,СВЦЭМ!$B$34:$B$777,N$260)+'СЕТ СН'!$F$12</f>
        <v>235.92692475999999</v>
      </c>
      <c r="O284" s="37">
        <f>SUMIFS(СВЦЭМ!$H$34:$H$777,СВЦЭМ!$A$34:$A$777,$A284,СВЦЭМ!$B$34:$B$777,O$260)+'СЕТ СН'!$F$12</f>
        <v>256.78767750999998</v>
      </c>
      <c r="P284" s="37">
        <f>SUMIFS(СВЦЭМ!$H$34:$H$777,СВЦЭМ!$A$34:$A$777,$A284,СВЦЭМ!$B$34:$B$777,P$260)+'СЕТ СН'!$F$12</f>
        <v>262.64295971000001</v>
      </c>
      <c r="Q284" s="37">
        <f>SUMIFS(СВЦЭМ!$H$34:$H$777,СВЦЭМ!$A$34:$A$777,$A284,СВЦЭМ!$B$34:$B$777,Q$260)+'СЕТ СН'!$F$12</f>
        <v>250.43391919999999</v>
      </c>
      <c r="R284" s="37">
        <f>SUMIFS(СВЦЭМ!$H$34:$H$777,СВЦЭМ!$A$34:$A$777,$A284,СВЦЭМ!$B$34:$B$777,R$260)+'СЕТ СН'!$F$12</f>
        <v>245.13944583</v>
      </c>
      <c r="S284" s="37">
        <f>SUMIFS(СВЦЭМ!$H$34:$H$777,СВЦЭМ!$A$34:$A$777,$A284,СВЦЭМ!$B$34:$B$777,S$260)+'СЕТ СН'!$F$12</f>
        <v>243.42302615</v>
      </c>
      <c r="T284" s="37">
        <f>SUMIFS(СВЦЭМ!$H$34:$H$777,СВЦЭМ!$A$34:$A$777,$A284,СВЦЭМ!$B$34:$B$777,T$260)+'СЕТ СН'!$F$12</f>
        <v>262.38012465000003</v>
      </c>
      <c r="U284" s="37">
        <f>SUMIFS(СВЦЭМ!$H$34:$H$777,СВЦЭМ!$A$34:$A$777,$A284,СВЦЭМ!$B$34:$B$777,U$260)+'СЕТ СН'!$F$12</f>
        <v>273.43291260000001</v>
      </c>
      <c r="V284" s="37">
        <f>SUMIFS(СВЦЭМ!$H$34:$H$777,СВЦЭМ!$A$34:$A$777,$A284,СВЦЭМ!$B$34:$B$777,V$260)+'СЕТ СН'!$F$12</f>
        <v>277.20206404999999</v>
      </c>
      <c r="W284" s="37">
        <f>SUMIFS(СВЦЭМ!$H$34:$H$777,СВЦЭМ!$A$34:$A$777,$A284,СВЦЭМ!$B$34:$B$777,W$260)+'СЕТ СН'!$F$12</f>
        <v>280.43907505999999</v>
      </c>
      <c r="X284" s="37">
        <f>SUMIFS(СВЦЭМ!$H$34:$H$777,СВЦЭМ!$A$34:$A$777,$A284,СВЦЭМ!$B$34:$B$777,X$260)+'СЕТ СН'!$F$12</f>
        <v>250.33486323</v>
      </c>
      <c r="Y284" s="37">
        <f>SUMIFS(СВЦЭМ!$H$34:$H$777,СВЦЭМ!$A$34:$A$777,$A284,СВЦЭМ!$B$34:$B$777,Y$260)+'СЕТ СН'!$F$12</f>
        <v>259.39039811999999</v>
      </c>
    </row>
    <row r="285" spans="1:25" ht="15.75" x14ac:dyDescent="0.2">
      <c r="A285" s="36">
        <f t="shared" si="7"/>
        <v>42607</v>
      </c>
      <c r="B285" s="37">
        <f>SUMIFS(СВЦЭМ!$H$34:$H$777,СВЦЭМ!$A$34:$A$777,$A285,СВЦЭМ!$B$34:$B$777,B$260)+'СЕТ СН'!$F$12</f>
        <v>300.1018019</v>
      </c>
      <c r="C285" s="37">
        <f>SUMIFS(СВЦЭМ!$H$34:$H$777,СВЦЭМ!$A$34:$A$777,$A285,СВЦЭМ!$B$34:$B$777,C$260)+'СЕТ СН'!$F$12</f>
        <v>336.37462076000003</v>
      </c>
      <c r="D285" s="37">
        <f>SUMIFS(СВЦЭМ!$H$34:$H$777,СВЦЭМ!$A$34:$A$777,$A285,СВЦЭМ!$B$34:$B$777,D$260)+'СЕТ СН'!$F$12</f>
        <v>356.65003818999998</v>
      </c>
      <c r="E285" s="37">
        <f>SUMIFS(СВЦЭМ!$H$34:$H$777,СВЦЭМ!$A$34:$A$777,$A285,СВЦЭМ!$B$34:$B$777,E$260)+'СЕТ СН'!$F$12</f>
        <v>360.27710760999997</v>
      </c>
      <c r="F285" s="37">
        <f>SUMIFS(СВЦЭМ!$H$34:$H$777,СВЦЭМ!$A$34:$A$777,$A285,СВЦЭМ!$B$34:$B$777,F$260)+'СЕТ СН'!$F$12</f>
        <v>360.51553303999998</v>
      </c>
      <c r="G285" s="37">
        <f>SUMIFS(СВЦЭМ!$H$34:$H$777,СВЦЭМ!$A$34:$A$777,$A285,СВЦЭМ!$B$34:$B$777,G$260)+'СЕТ СН'!$F$12</f>
        <v>352.95866050000001</v>
      </c>
      <c r="H285" s="37">
        <f>SUMIFS(СВЦЭМ!$H$34:$H$777,СВЦЭМ!$A$34:$A$777,$A285,СВЦЭМ!$B$34:$B$777,H$260)+'СЕТ СН'!$F$12</f>
        <v>332.16218458999998</v>
      </c>
      <c r="I285" s="37">
        <f>SUMIFS(СВЦЭМ!$H$34:$H$777,СВЦЭМ!$A$34:$A$777,$A285,СВЦЭМ!$B$34:$B$777,I$260)+'СЕТ СН'!$F$12</f>
        <v>297.30092481999998</v>
      </c>
      <c r="J285" s="37">
        <f>SUMIFS(СВЦЭМ!$H$34:$H$777,СВЦЭМ!$A$34:$A$777,$A285,СВЦЭМ!$B$34:$B$777,J$260)+'СЕТ СН'!$F$12</f>
        <v>263.87748689</v>
      </c>
      <c r="K285" s="37">
        <f>SUMIFS(СВЦЭМ!$H$34:$H$777,СВЦЭМ!$A$34:$A$777,$A285,СВЦЭМ!$B$34:$B$777,K$260)+'СЕТ СН'!$F$12</f>
        <v>237.53567100999999</v>
      </c>
      <c r="L285" s="37">
        <f>SUMIFS(СВЦЭМ!$H$34:$H$777,СВЦЭМ!$A$34:$A$777,$A285,СВЦЭМ!$B$34:$B$777,L$260)+'СЕТ СН'!$F$12</f>
        <v>237.33416270999999</v>
      </c>
      <c r="M285" s="37">
        <f>SUMIFS(СВЦЭМ!$H$34:$H$777,СВЦЭМ!$A$34:$A$777,$A285,СВЦЭМ!$B$34:$B$777,M$260)+'СЕТ СН'!$F$12</f>
        <v>264.08268048000002</v>
      </c>
      <c r="N285" s="37">
        <f>SUMIFS(СВЦЭМ!$H$34:$H$777,СВЦЭМ!$A$34:$A$777,$A285,СВЦЭМ!$B$34:$B$777,N$260)+'СЕТ СН'!$F$12</f>
        <v>259.08422357000001</v>
      </c>
      <c r="O285" s="37">
        <f>SUMIFS(СВЦЭМ!$H$34:$H$777,СВЦЭМ!$A$34:$A$777,$A285,СВЦЭМ!$B$34:$B$777,O$260)+'СЕТ СН'!$F$12</f>
        <v>261.81685024000001</v>
      </c>
      <c r="P285" s="37">
        <f>SUMIFS(СВЦЭМ!$H$34:$H$777,СВЦЭМ!$A$34:$A$777,$A285,СВЦЭМ!$B$34:$B$777,P$260)+'СЕТ СН'!$F$12</f>
        <v>244.79957766000001</v>
      </c>
      <c r="Q285" s="37">
        <f>SUMIFS(СВЦЭМ!$H$34:$H$777,СВЦЭМ!$A$34:$A$777,$A285,СВЦЭМ!$B$34:$B$777,Q$260)+'СЕТ СН'!$F$12</f>
        <v>245.11047805000001</v>
      </c>
      <c r="R285" s="37">
        <f>SUMIFS(СВЦЭМ!$H$34:$H$777,СВЦЭМ!$A$34:$A$777,$A285,СВЦЭМ!$B$34:$B$777,R$260)+'СЕТ СН'!$F$12</f>
        <v>246.19528628</v>
      </c>
      <c r="S285" s="37">
        <f>SUMIFS(СВЦЭМ!$H$34:$H$777,СВЦЭМ!$A$34:$A$777,$A285,СВЦЭМ!$B$34:$B$777,S$260)+'СЕТ СН'!$F$12</f>
        <v>249.68001163</v>
      </c>
      <c r="T285" s="37">
        <f>SUMIFS(СВЦЭМ!$H$34:$H$777,СВЦЭМ!$A$34:$A$777,$A285,СВЦЭМ!$B$34:$B$777,T$260)+'СЕТ СН'!$F$12</f>
        <v>274.25706281999999</v>
      </c>
      <c r="U285" s="37">
        <f>SUMIFS(СВЦЭМ!$H$34:$H$777,СВЦЭМ!$A$34:$A$777,$A285,СВЦЭМ!$B$34:$B$777,U$260)+'СЕТ СН'!$F$12</f>
        <v>265.08904167999998</v>
      </c>
      <c r="V285" s="37">
        <f>SUMIFS(СВЦЭМ!$H$34:$H$777,СВЦЭМ!$A$34:$A$777,$A285,СВЦЭМ!$B$34:$B$777,V$260)+'СЕТ СН'!$F$12</f>
        <v>276.12840720999998</v>
      </c>
      <c r="W285" s="37">
        <f>SUMIFS(СВЦЭМ!$H$34:$H$777,СВЦЭМ!$A$34:$A$777,$A285,СВЦЭМ!$B$34:$B$777,W$260)+'СЕТ СН'!$F$12</f>
        <v>276.04571970000001</v>
      </c>
      <c r="X285" s="37">
        <f>SUMIFS(СВЦЭМ!$H$34:$H$777,СВЦЭМ!$A$34:$A$777,$A285,СВЦЭМ!$B$34:$B$777,X$260)+'СЕТ СН'!$F$12</f>
        <v>249.30193047</v>
      </c>
      <c r="Y285" s="37">
        <f>SUMIFS(СВЦЭМ!$H$34:$H$777,СВЦЭМ!$A$34:$A$777,$A285,СВЦЭМ!$B$34:$B$777,Y$260)+'СЕТ СН'!$F$12</f>
        <v>256.07414722999999</v>
      </c>
    </row>
    <row r="286" spans="1:25" ht="15.75" x14ac:dyDescent="0.2">
      <c r="A286" s="36">
        <f t="shared" si="7"/>
        <v>42608</v>
      </c>
      <c r="B286" s="37">
        <f>SUMIFS(СВЦЭМ!$H$34:$H$777,СВЦЭМ!$A$34:$A$777,$A286,СВЦЭМ!$B$34:$B$777,B$260)+'СЕТ СН'!$F$12</f>
        <v>297.22861144000001</v>
      </c>
      <c r="C286" s="37">
        <f>SUMIFS(СВЦЭМ!$H$34:$H$777,СВЦЭМ!$A$34:$A$777,$A286,СВЦЭМ!$B$34:$B$777,C$260)+'СЕТ СН'!$F$12</f>
        <v>325.08172460999998</v>
      </c>
      <c r="D286" s="37">
        <f>SUMIFS(СВЦЭМ!$H$34:$H$777,СВЦЭМ!$A$34:$A$777,$A286,СВЦЭМ!$B$34:$B$777,D$260)+'СЕТ СН'!$F$12</f>
        <v>344.99493371</v>
      </c>
      <c r="E286" s="37">
        <f>SUMIFS(СВЦЭМ!$H$34:$H$777,СВЦЭМ!$A$34:$A$777,$A286,СВЦЭМ!$B$34:$B$777,E$260)+'СЕТ СН'!$F$12</f>
        <v>351.468569</v>
      </c>
      <c r="F286" s="37">
        <f>SUMIFS(СВЦЭМ!$H$34:$H$777,СВЦЭМ!$A$34:$A$777,$A286,СВЦЭМ!$B$34:$B$777,F$260)+'СЕТ СН'!$F$12</f>
        <v>351.61566723999999</v>
      </c>
      <c r="G286" s="37">
        <f>SUMIFS(СВЦЭМ!$H$34:$H$777,СВЦЭМ!$A$34:$A$777,$A286,СВЦЭМ!$B$34:$B$777,G$260)+'СЕТ СН'!$F$12</f>
        <v>348.57474101000003</v>
      </c>
      <c r="H286" s="37">
        <f>SUMIFS(СВЦЭМ!$H$34:$H$777,СВЦЭМ!$A$34:$A$777,$A286,СВЦЭМ!$B$34:$B$777,H$260)+'СЕТ СН'!$F$12</f>
        <v>326.34547068000001</v>
      </c>
      <c r="I286" s="37">
        <f>SUMIFS(СВЦЭМ!$H$34:$H$777,СВЦЭМ!$A$34:$A$777,$A286,СВЦЭМ!$B$34:$B$777,I$260)+'СЕТ СН'!$F$12</f>
        <v>291.01993003000001</v>
      </c>
      <c r="J286" s="37">
        <f>SUMIFS(СВЦЭМ!$H$34:$H$777,СВЦЭМ!$A$34:$A$777,$A286,СВЦЭМ!$B$34:$B$777,J$260)+'СЕТ СН'!$F$12</f>
        <v>256.45044657</v>
      </c>
      <c r="K286" s="37">
        <f>SUMIFS(СВЦЭМ!$H$34:$H$777,СВЦЭМ!$A$34:$A$777,$A286,СВЦЭМ!$B$34:$B$777,K$260)+'СЕТ СН'!$F$12</f>
        <v>235.2632112</v>
      </c>
      <c r="L286" s="37">
        <f>SUMIFS(СВЦЭМ!$H$34:$H$777,СВЦЭМ!$A$34:$A$777,$A286,СВЦЭМ!$B$34:$B$777,L$260)+'СЕТ СН'!$F$12</f>
        <v>236.41784251000001</v>
      </c>
      <c r="M286" s="37">
        <f>SUMIFS(СВЦЭМ!$H$34:$H$777,СВЦЭМ!$A$34:$A$777,$A286,СВЦЭМ!$B$34:$B$777,M$260)+'СЕТ СН'!$F$12</f>
        <v>252.98177281</v>
      </c>
      <c r="N286" s="37">
        <f>SUMIFS(СВЦЭМ!$H$34:$H$777,СВЦЭМ!$A$34:$A$777,$A286,СВЦЭМ!$B$34:$B$777,N$260)+'СЕТ СН'!$F$12</f>
        <v>249.45764371000001</v>
      </c>
      <c r="O286" s="37">
        <f>SUMIFS(СВЦЭМ!$H$34:$H$777,СВЦЭМ!$A$34:$A$777,$A286,СВЦЭМ!$B$34:$B$777,O$260)+'СЕТ СН'!$F$12</f>
        <v>257.69966312999998</v>
      </c>
      <c r="P286" s="37">
        <f>SUMIFS(СВЦЭМ!$H$34:$H$777,СВЦЭМ!$A$34:$A$777,$A286,СВЦЭМ!$B$34:$B$777,P$260)+'СЕТ СН'!$F$12</f>
        <v>258.25817797000002</v>
      </c>
      <c r="Q286" s="37">
        <f>SUMIFS(СВЦЭМ!$H$34:$H$777,СВЦЭМ!$A$34:$A$777,$A286,СВЦЭМ!$B$34:$B$777,Q$260)+'СЕТ СН'!$F$12</f>
        <v>254.10835341000001</v>
      </c>
      <c r="R286" s="37">
        <f>SUMIFS(СВЦЭМ!$H$34:$H$777,СВЦЭМ!$A$34:$A$777,$A286,СВЦЭМ!$B$34:$B$777,R$260)+'СЕТ СН'!$F$12</f>
        <v>248.62427489000001</v>
      </c>
      <c r="S286" s="37">
        <f>SUMIFS(СВЦЭМ!$H$34:$H$777,СВЦЭМ!$A$34:$A$777,$A286,СВЦЭМ!$B$34:$B$777,S$260)+'СЕТ СН'!$F$12</f>
        <v>248.53545238999999</v>
      </c>
      <c r="T286" s="37">
        <f>SUMIFS(СВЦЭМ!$H$34:$H$777,СВЦЭМ!$A$34:$A$777,$A286,СВЦЭМ!$B$34:$B$777,T$260)+'СЕТ СН'!$F$12</f>
        <v>249.06127269000001</v>
      </c>
      <c r="U286" s="37">
        <f>SUMIFS(СВЦЭМ!$H$34:$H$777,СВЦЭМ!$A$34:$A$777,$A286,СВЦЭМ!$B$34:$B$777,U$260)+'СЕТ СН'!$F$12</f>
        <v>249.66155705</v>
      </c>
      <c r="V286" s="37">
        <f>SUMIFS(СВЦЭМ!$H$34:$H$777,СВЦЭМ!$A$34:$A$777,$A286,СВЦЭМ!$B$34:$B$777,V$260)+'СЕТ СН'!$F$12</f>
        <v>258.89893673</v>
      </c>
      <c r="W286" s="37">
        <f>SUMIFS(СВЦЭМ!$H$34:$H$777,СВЦЭМ!$A$34:$A$777,$A286,СВЦЭМ!$B$34:$B$777,W$260)+'СЕТ СН'!$F$12</f>
        <v>262.86951128999999</v>
      </c>
      <c r="X286" s="37">
        <f>SUMIFS(СВЦЭМ!$H$34:$H$777,СВЦЭМ!$A$34:$A$777,$A286,СВЦЭМ!$B$34:$B$777,X$260)+'СЕТ СН'!$F$12</f>
        <v>243.90207416000001</v>
      </c>
      <c r="Y286" s="37">
        <f>SUMIFS(СВЦЭМ!$H$34:$H$777,СВЦЭМ!$A$34:$A$777,$A286,СВЦЭМ!$B$34:$B$777,Y$260)+'СЕТ СН'!$F$12</f>
        <v>253.25409347999999</v>
      </c>
    </row>
    <row r="287" spans="1:25" ht="15.75" x14ac:dyDescent="0.2">
      <c r="A287" s="36">
        <f t="shared" si="7"/>
        <v>42609</v>
      </c>
      <c r="B287" s="37">
        <f>SUMIFS(СВЦЭМ!$H$34:$H$777,СВЦЭМ!$A$34:$A$777,$A287,СВЦЭМ!$B$34:$B$777,B$260)+'СЕТ СН'!$F$12</f>
        <v>277.26932853</v>
      </c>
      <c r="C287" s="37">
        <f>SUMIFS(СВЦЭМ!$H$34:$H$777,СВЦЭМ!$A$34:$A$777,$A287,СВЦЭМ!$B$34:$B$777,C$260)+'СЕТ СН'!$F$12</f>
        <v>305.78006097000002</v>
      </c>
      <c r="D287" s="37">
        <f>SUMIFS(СВЦЭМ!$H$34:$H$777,СВЦЭМ!$A$34:$A$777,$A287,СВЦЭМ!$B$34:$B$777,D$260)+'СЕТ СН'!$F$12</f>
        <v>322.42919427999999</v>
      </c>
      <c r="E287" s="37">
        <f>SUMIFS(СВЦЭМ!$H$34:$H$777,СВЦЭМ!$A$34:$A$777,$A287,СВЦЭМ!$B$34:$B$777,E$260)+'СЕТ СН'!$F$12</f>
        <v>331.85289798000002</v>
      </c>
      <c r="F287" s="37">
        <f>SUMIFS(СВЦЭМ!$H$34:$H$777,СВЦЭМ!$A$34:$A$777,$A287,СВЦЭМ!$B$34:$B$777,F$260)+'СЕТ СН'!$F$12</f>
        <v>327.75696455000002</v>
      </c>
      <c r="G287" s="37">
        <f>SUMIFS(СВЦЭМ!$H$34:$H$777,СВЦЭМ!$A$34:$A$777,$A287,СВЦЭМ!$B$34:$B$777,G$260)+'СЕТ СН'!$F$12</f>
        <v>327.73835595000003</v>
      </c>
      <c r="H287" s="37">
        <f>SUMIFS(СВЦЭМ!$H$34:$H$777,СВЦЭМ!$A$34:$A$777,$A287,СВЦЭМ!$B$34:$B$777,H$260)+'СЕТ СН'!$F$12</f>
        <v>322.87422084999997</v>
      </c>
      <c r="I287" s="37">
        <f>SUMIFS(СВЦЭМ!$H$34:$H$777,СВЦЭМ!$A$34:$A$777,$A287,СВЦЭМ!$B$34:$B$777,I$260)+'СЕТ СН'!$F$12</f>
        <v>321.97949567000001</v>
      </c>
      <c r="J287" s="37">
        <f>SUMIFS(СВЦЭМ!$H$34:$H$777,СВЦЭМ!$A$34:$A$777,$A287,СВЦЭМ!$B$34:$B$777,J$260)+'СЕТ СН'!$F$12</f>
        <v>296.31669081000001</v>
      </c>
      <c r="K287" s="37">
        <f>SUMIFS(СВЦЭМ!$H$34:$H$777,СВЦЭМ!$A$34:$A$777,$A287,СВЦЭМ!$B$34:$B$777,K$260)+'СЕТ СН'!$F$12</f>
        <v>268.01805991999998</v>
      </c>
      <c r="L287" s="37">
        <f>SUMIFS(СВЦЭМ!$H$34:$H$777,СВЦЭМ!$A$34:$A$777,$A287,СВЦЭМ!$B$34:$B$777,L$260)+'СЕТ СН'!$F$12</f>
        <v>296.31538812999997</v>
      </c>
      <c r="M287" s="37">
        <f>SUMIFS(СВЦЭМ!$H$34:$H$777,СВЦЭМ!$A$34:$A$777,$A287,СВЦЭМ!$B$34:$B$777,M$260)+'СЕТ СН'!$F$12</f>
        <v>341.36194044000001</v>
      </c>
      <c r="N287" s="37">
        <f>SUMIFS(СВЦЭМ!$H$34:$H$777,СВЦЭМ!$A$34:$A$777,$A287,СВЦЭМ!$B$34:$B$777,N$260)+'СЕТ СН'!$F$12</f>
        <v>355.06930899999998</v>
      </c>
      <c r="O287" s="37">
        <f>SUMIFS(СВЦЭМ!$H$34:$H$777,СВЦЭМ!$A$34:$A$777,$A287,СВЦЭМ!$B$34:$B$777,O$260)+'СЕТ СН'!$F$12</f>
        <v>343.13219276000001</v>
      </c>
      <c r="P287" s="37">
        <f>SUMIFS(СВЦЭМ!$H$34:$H$777,СВЦЭМ!$A$34:$A$777,$A287,СВЦЭМ!$B$34:$B$777,P$260)+'СЕТ СН'!$F$12</f>
        <v>317.07927199</v>
      </c>
      <c r="Q287" s="37">
        <f>SUMIFS(СВЦЭМ!$H$34:$H$777,СВЦЭМ!$A$34:$A$777,$A287,СВЦЭМ!$B$34:$B$777,Q$260)+'СЕТ СН'!$F$12</f>
        <v>309.35666702999998</v>
      </c>
      <c r="R287" s="37">
        <f>SUMIFS(СВЦЭМ!$H$34:$H$777,СВЦЭМ!$A$34:$A$777,$A287,СВЦЭМ!$B$34:$B$777,R$260)+'СЕТ СН'!$F$12</f>
        <v>301.43961596999998</v>
      </c>
      <c r="S287" s="37">
        <f>SUMIFS(СВЦЭМ!$H$34:$H$777,СВЦЭМ!$A$34:$A$777,$A287,СВЦЭМ!$B$34:$B$777,S$260)+'СЕТ СН'!$F$12</f>
        <v>305.03046784999998</v>
      </c>
      <c r="T287" s="37">
        <f>SUMIFS(СВЦЭМ!$H$34:$H$777,СВЦЭМ!$A$34:$A$777,$A287,СВЦЭМ!$B$34:$B$777,T$260)+'СЕТ СН'!$F$12</f>
        <v>307.90817289</v>
      </c>
      <c r="U287" s="37">
        <f>SUMIFS(СВЦЭМ!$H$34:$H$777,СВЦЭМ!$A$34:$A$777,$A287,СВЦЭМ!$B$34:$B$777,U$260)+'СЕТ СН'!$F$12</f>
        <v>306.09881436000001</v>
      </c>
      <c r="V287" s="37">
        <f>SUMIFS(СВЦЭМ!$H$34:$H$777,СВЦЭМ!$A$34:$A$777,$A287,СВЦЭМ!$B$34:$B$777,V$260)+'СЕТ СН'!$F$12</f>
        <v>316.71517151</v>
      </c>
      <c r="W287" s="37">
        <f>SUMIFS(СВЦЭМ!$H$34:$H$777,СВЦЭМ!$A$34:$A$777,$A287,СВЦЭМ!$B$34:$B$777,W$260)+'СЕТ СН'!$F$12</f>
        <v>330.50593963</v>
      </c>
      <c r="X287" s="37">
        <f>SUMIFS(СВЦЭМ!$H$34:$H$777,СВЦЭМ!$A$34:$A$777,$A287,СВЦЭМ!$B$34:$B$777,X$260)+'СЕТ СН'!$F$12</f>
        <v>296.54525685999999</v>
      </c>
      <c r="Y287" s="37">
        <f>SUMIFS(СВЦЭМ!$H$34:$H$777,СВЦЭМ!$A$34:$A$777,$A287,СВЦЭМ!$B$34:$B$777,Y$260)+'СЕТ СН'!$F$12</f>
        <v>306.10328611</v>
      </c>
    </row>
    <row r="288" spans="1:25" ht="15.75" x14ac:dyDescent="0.2">
      <c r="A288" s="36">
        <f t="shared" si="7"/>
        <v>42610</v>
      </c>
      <c r="B288" s="37">
        <f>SUMIFS(СВЦЭМ!$H$34:$H$777,СВЦЭМ!$A$34:$A$777,$A288,СВЦЭМ!$B$34:$B$777,B$260)+'СЕТ СН'!$F$12</f>
        <v>340.86489946</v>
      </c>
      <c r="C288" s="37">
        <f>SUMIFS(СВЦЭМ!$H$34:$H$777,СВЦЭМ!$A$34:$A$777,$A288,СВЦЭМ!$B$34:$B$777,C$260)+'СЕТ СН'!$F$12</f>
        <v>380.43857587000002</v>
      </c>
      <c r="D288" s="37">
        <f>SUMIFS(СВЦЭМ!$H$34:$H$777,СВЦЭМ!$A$34:$A$777,$A288,СВЦЭМ!$B$34:$B$777,D$260)+'СЕТ СН'!$F$12</f>
        <v>396.60675691</v>
      </c>
      <c r="E288" s="37">
        <f>SUMIFS(СВЦЭМ!$H$34:$H$777,СВЦЭМ!$A$34:$A$777,$A288,СВЦЭМ!$B$34:$B$777,E$260)+'СЕТ СН'!$F$12</f>
        <v>399.92172274000001</v>
      </c>
      <c r="F288" s="37">
        <f>SUMIFS(СВЦЭМ!$H$34:$H$777,СВЦЭМ!$A$34:$A$777,$A288,СВЦЭМ!$B$34:$B$777,F$260)+'СЕТ СН'!$F$12</f>
        <v>402.88496759999998</v>
      </c>
      <c r="G288" s="37">
        <f>SUMIFS(СВЦЭМ!$H$34:$H$777,СВЦЭМ!$A$34:$A$777,$A288,СВЦЭМ!$B$34:$B$777,G$260)+'СЕТ СН'!$F$12</f>
        <v>401.24293712999997</v>
      </c>
      <c r="H288" s="37">
        <f>SUMIFS(СВЦЭМ!$H$34:$H$777,СВЦЭМ!$A$34:$A$777,$A288,СВЦЭМ!$B$34:$B$777,H$260)+'СЕТ СН'!$F$12</f>
        <v>393.21330380000001</v>
      </c>
      <c r="I288" s="37">
        <f>SUMIFS(СВЦЭМ!$H$34:$H$777,СВЦЭМ!$A$34:$A$777,$A288,СВЦЭМ!$B$34:$B$777,I$260)+'СЕТ СН'!$F$12</f>
        <v>373.45317229</v>
      </c>
      <c r="J288" s="37">
        <f>SUMIFS(СВЦЭМ!$H$34:$H$777,СВЦЭМ!$A$34:$A$777,$A288,СВЦЭМ!$B$34:$B$777,J$260)+'СЕТ СН'!$F$12</f>
        <v>329.49863918</v>
      </c>
      <c r="K288" s="37">
        <f>SUMIFS(СВЦЭМ!$H$34:$H$777,СВЦЭМ!$A$34:$A$777,$A288,СВЦЭМ!$B$34:$B$777,K$260)+'СЕТ СН'!$F$12</f>
        <v>299.94133061999997</v>
      </c>
      <c r="L288" s="37">
        <f>SUMIFS(СВЦЭМ!$H$34:$H$777,СВЦЭМ!$A$34:$A$777,$A288,СВЦЭМ!$B$34:$B$777,L$260)+'СЕТ СН'!$F$12</f>
        <v>287.40848201</v>
      </c>
      <c r="M288" s="37">
        <f>SUMIFS(СВЦЭМ!$H$34:$H$777,СВЦЭМ!$A$34:$A$777,$A288,СВЦЭМ!$B$34:$B$777,M$260)+'СЕТ СН'!$F$12</f>
        <v>284.09782252000002</v>
      </c>
      <c r="N288" s="37">
        <f>SUMIFS(СВЦЭМ!$H$34:$H$777,СВЦЭМ!$A$34:$A$777,$A288,СВЦЭМ!$B$34:$B$777,N$260)+'СЕТ СН'!$F$12</f>
        <v>289.60498561999998</v>
      </c>
      <c r="O288" s="37">
        <f>SUMIFS(СВЦЭМ!$H$34:$H$777,СВЦЭМ!$A$34:$A$777,$A288,СВЦЭМ!$B$34:$B$777,O$260)+'СЕТ СН'!$F$12</f>
        <v>286.19432906999998</v>
      </c>
      <c r="P288" s="37">
        <f>SUMIFS(СВЦЭМ!$H$34:$H$777,СВЦЭМ!$A$34:$A$777,$A288,СВЦЭМ!$B$34:$B$777,P$260)+'СЕТ СН'!$F$12</f>
        <v>311.02783161999997</v>
      </c>
      <c r="Q288" s="37">
        <f>SUMIFS(СВЦЭМ!$H$34:$H$777,СВЦЭМ!$A$34:$A$777,$A288,СВЦЭМ!$B$34:$B$777,Q$260)+'СЕТ СН'!$F$12</f>
        <v>307.20029099999999</v>
      </c>
      <c r="R288" s="37">
        <f>SUMIFS(СВЦЭМ!$H$34:$H$777,СВЦЭМ!$A$34:$A$777,$A288,СВЦЭМ!$B$34:$B$777,R$260)+'СЕТ СН'!$F$12</f>
        <v>306.35600553</v>
      </c>
      <c r="S288" s="37">
        <f>SUMIFS(СВЦЭМ!$H$34:$H$777,СВЦЭМ!$A$34:$A$777,$A288,СВЦЭМ!$B$34:$B$777,S$260)+'СЕТ СН'!$F$12</f>
        <v>308.99068119999998</v>
      </c>
      <c r="T288" s="37">
        <f>SUMIFS(СВЦЭМ!$H$34:$H$777,СВЦЭМ!$A$34:$A$777,$A288,СВЦЭМ!$B$34:$B$777,T$260)+'СЕТ СН'!$F$12</f>
        <v>313.02074499999998</v>
      </c>
      <c r="U288" s="37">
        <f>SUMIFS(СВЦЭМ!$H$34:$H$777,СВЦЭМ!$A$34:$A$777,$A288,СВЦЭМ!$B$34:$B$777,U$260)+'СЕТ СН'!$F$12</f>
        <v>296.61451142999999</v>
      </c>
      <c r="V288" s="37">
        <f>SUMIFS(СВЦЭМ!$H$34:$H$777,СВЦЭМ!$A$34:$A$777,$A288,СВЦЭМ!$B$34:$B$777,V$260)+'СЕТ СН'!$F$12</f>
        <v>282.06186202999999</v>
      </c>
      <c r="W288" s="37">
        <f>SUMIFS(СВЦЭМ!$H$34:$H$777,СВЦЭМ!$A$34:$A$777,$A288,СВЦЭМ!$B$34:$B$777,W$260)+'СЕТ СН'!$F$12</f>
        <v>341.61805342000002</v>
      </c>
      <c r="X288" s="37">
        <f>SUMIFS(СВЦЭМ!$H$34:$H$777,СВЦЭМ!$A$34:$A$777,$A288,СВЦЭМ!$B$34:$B$777,X$260)+'СЕТ СН'!$F$12</f>
        <v>295.25767265000002</v>
      </c>
      <c r="Y288" s="37">
        <f>SUMIFS(СВЦЭМ!$H$34:$H$777,СВЦЭМ!$A$34:$A$777,$A288,СВЦЭМ!$B$34:$B$777,Y$260)+'СЕТ СН'!$F$12</f>
        <v>302.45572283000001</v>
      </c>
    </row>
    <row r="289" spans="1:27" ht="15.75" x14ac:dyDescent="0.2">
      <c r="A289" s="36">
        <f t="shared" si="7"/>
        <v>42611</v>
      </c>
      <c r="B289" s="37">
        <f>SUMIFS(СВЦЭМ!$H$34:$H$777,СВЦЭМ!$A$34:$A$777,$A289,СВЦЭМ!$B$34:$B$777,B$260)+'СЕТ СН'!$F$12</f>
        <v>350.62602325</v>
      </c>
      <c r="C289" s="37">
        <f>SUMIFS(СВЦЭМ!$H$34:$H$777,СВЦЭМ!$A$34:$A$777,$A289,СВЦЭМ!$B$34:$B$777,C$260)+'СЕТ СН'!$F$12</f>
        <v>384.20584730000002</v>
      </c>
      <c r="D289" s="37">
        <f>SUMIFS(СВЦЭМ!$H$34:$H$777,СВЦЭМ!$A$34:$A$777,$A289,СВЦЭМ!$B$34:$B$777,D$260)+'СЕТ СН'!$F$12</f>
        <v>395.59864060000001</v>
      </c>
      <c r="E289" s="37">
        <f>SUMIFS(СВЦЭМ!$H$34:$H$777,СВЦЭМ!$A$34:$A$777,$A289,СВЦЭМ!$B$34:$B$777,E$260)+'СЕТ СН'!$F$12</f>
        <v>399.94377661999999</v>
      </c>
      <c r="F289" s="37">
        <f>SUMIFS(СВЦЭМ!$H$34:$H$777,СВЦЭМ!$A$34:$A$777,$A289,СВЦЭМ!$B$34:$B$777,F$260)+'СЕТ СН'!$F$12</f>
        <v>404.59170920000003</v>
      </c>
      <c r="G289" s="37">
        <f>SUMIFS(СВЦЭМ!$H$34:$H$777,СВЦЭМ!$A$34:$A$777,$A289,СВЦЭМ!$B$34:$B$777,G$260)+'СЕТ СН'!$F$12</f>
        <v>401.47661104000002</v>
      </c>
      <c r="H289" s="37">
        <f>SUMIFS(СВЦЭМ!$H$34:$H$777,СВЦЭМ!$A$34:$A$777,$A289,СВЦЭМ!$B$34:$B$777,H$260)+'СЕТ СН'!$F$12</f>
        <v>391.78084430000001</v>
      </c>
      <c r="I289" s="37">
        <f>SUMIFS(СВЦЭМ!$H$34:$H$777,СВЦЭМ!$A$34:$A$777,$A289,СВЦЭМ!$B$34:$B$777,I$260)+'СЕТ СН'!$F$12</f>
        <v>351.32685443000003</v>
      </c>
      <c r="J289" s="37">
        <f>SUMIFS(СВЦЭМ!$H$34:$H$777,СВЦЭМ!$A$34:$A$777,$A289,СВЦЭМ!$B$34:$B$777,J$260)+'СЕТ СН'!$F$12</f>
        <v>349.63609706</v>
      </c>
      <c r="K289" s="37">
        <f>SUMIFS(СВЦЭМ!$H$34:$H$777,СВЦЭМ!$A$34:$A$777,$A289,СВЦЭМ!$B$34:$B$777,K$260)+'СЕТ СН'!$F$12</f>
        <v>347.29488501999998</v>
      </c>
      <c r="L289" s="37">
        <f>SUMIFS(СВЦЭМ!$H$34:$H$777,СВЦЭМ!$A$34:$A$777,$A289,СВЦЭМ!$B$34:$B$777,L$260)+'СЕТ СН'!$F$12</f>
        <v>340.08179509000001</v>
      </c>
      <c r="M289" s="37">
        <f>SUMIFS(СВЦЭМ!$H$34:$H$777,СВЦЭМ!$A$34:$A$777,$A289,СВЦЭМ!$B$34:$B$777,M$260)+'СЕТ СН'!$F$12</f>
        <v>346.30501722999998</v>
      </c>
      <c r="N289" s="37">
        <f>SUMIFS(СВЦЭМ!$H$34:$H$777,СВЦЭМ!$A$34:$A$777,$A289,СВЦЭМ!$B$34:$B$777,N$260)+'СЕТ СН'!$F$12</f>
        <v>343.33180220000003</v>
      </c>
      <c r="O289" s="37">
        <f>SUMIFS(СВЦЭМ!$H$34:$H$777,СВЦЭМ!$A$34:$A$777,$A289,СВЦЭМ!$B$34:$B$777,O$260)+'СЕТ СН'!$F$12</f>
        <v>347.94367181000001</v>
      </c>
      <c r="P289" s="37">
        <f>SUMIFS(СВЦЭМ!$H$34:$H$777,СВЦЭМ!$A$34:$A$777,$A289,СВЦЭМ!$B$34:$B$777,P$260)+'СЕТ СН'!$F$12</f>
        <v>345.54279377</v>
      </c>
      <c r="Q289" s="37">
        <f>SUMIFS(СВЦЭМ!$H$34:$H$777,СВЦЭМ!$A$34:$A$777,$A289,СВЦЭМ!$B$34:$B$777,Q$260)+'СЕТ СН'!$F$12</f>
        <v>341.13633182000001</v>
      </c>
      <c r="R289" s="37">
        <f>SUMIFS(СВЦЭМ!$H$34:$H$777,СВЦЭМ!$A$34:$A$777,$A289,СВЦЭМ!$B$34:$B$777,R$260)+'СЕТ СН'!$F$12</f>
        <v>339.21893624000001</v>
      </c>
      <c r="S289" s="37">
        <f>SUMIFS(СВЦЭМ!$H$34:$H$777,СВЦЭМ!$A$34:$A$777,$A289,СВЦЭМ!$B$34:$B$777,S$260)+'СЕТ СН'!$F$12</f>
        <v>339.03017797000001</v>
      </c>
      <c r="T289" s="37">
        <f>SUMIFS(СВЦЭМ!$H$34:$H$777,СВЦЭМ!$A$34:$A$777,$A289,СВЦЭМ!$B$34:$B$777,T$260)+'СЕТ СН'!$F$12</f>
        <v>339.38276186000002</v>
      </c>
      <c r="U289" s="37">
        <f>SUMIFS(СВЦЭМ!$H$34:$H$777,СВЦЭМ!$A$34:$A$777,$A289,СВЦЭМ!$B$34:$B$777,U$260)+'СЕТ СН'!$F$12</f>
        <v>327.06979615</v>
      </c>
      <c r="V289" s="37">
        <f>SUMIFS(СВЦЭМ!$H$34:$H$777,СВЦЭМ!$A$34:$A$777,$A289,СВЦЭМ!$B$34:$B$777,V$260)+'СЕТ СН'!$F$12</f>
        <v>338.51926868999999</v>
      </c>
      <c r="W289" s="37">
        <f>SUMIFS(СВЦЭМ!$H$34:$H$777,СВЦЭМ!$A$34:$A$777,$A289,СВЦЭМ!$B$34:$B$777,W$260)+'СЕТ СН'!$F$12</f>
        <v>334.19566185999997</v>
      </c>
      <c r="X289" s="37">
        <f>SUMIFS(СВЦЭМ!$H$34:$H$777,СВЦЭМ!$A$34:$A$777,$A289,СВЦЭМ!$B$34:$B$777,X$260)+'СЕТ СН'!$F$12</f>
        <v>319.98737197999998</v>
      </c>
      <c r="Y289" s="37">
        <f>SUMIFS(СВЦЭМ!$H$34:$H$777,СВЦЭМ!$A$34:$A$777,$A289,СВЦЭМ!$B$34:$B$777,Y$260)+'СЕТ СН'!$F$12</f>
        <v>308.87982563999998</v>
      </c>
    </row>
    <row r="290" spans="1:27" ht="15.75" x14ac:dyDescent="0.2">
      <c r="A290" s="36">
        <f t="shared" si="7"/>
        <v>42612</v>
      </c>
      <c r="B290" s="37">
        <f>SUMIFS(СВЦЭМ!$H$34:$H$777,СВЦЭМ!$A$34:$A$777,$A290,СВЦЭМ!$B$34:$B$777,B$260)+'СЕТ СН'!$F$12</f>
        <v>342.30569421000001</v>
      </c>
      <c r="C290" s="37">
        <f>SUMIFS(СВЦЭМ!$H$34:$H$777,СВЦЭМ!$A$34:$A$777,$A290,СВЦЭМ!$B$34:$B$777,C$260)+'СЕТ СН'!$F$12</f>
        <v>377.12546261</v>
      </c>
      <c r="D290" s="37">
        <f>SUMIFS(СВЦЭМ!$H$34:$H$777,СВЦЭМ!$A$34:$A$777,$A290,СВЦЭМ!$B$34:$B$777,D$260)+'СЕТ СН'!$F$12</f>
        <v>392.44550034000002</v>
      </c>
      <c r="E290" s="37">
        <f>SUMIFS(СВЦЭМ!$H$34:$H$777,СВЦЭМ!$A$34:$A$777,$A290,СВЦЭМ!$B$34:$B$777,E$260)+'СЕТ СН'!$F$12</f>
        <v>393.15890343000001</v>
      </c>
      <c r="F290" s="37">
        <f>SUMIFS(СВЦЭМ!$H$34:$H$777,СВЦЭМ!$A$34:$A$777,$A290,СВЦЭМ!$B$34:$B$777,F$260)+'СЕТ СН'!$F$12</f>
        <v>396.64764500000001</v>
      </c>
      <c r="G290" s="37">
        <f>SUMIFS(СВЦЭМ!$H$34:$H$777,СВЦЭМ!$A$34:$A$777,$A290,СВЦЭМ!$B$34:$B$777,G$260)+'СЕТ СН'!$F$12</f>
        <v>387.69511843999999</v>
      </c>
      <c r="H290" s="37">
        <f>SUMIFS(СВЦЭМ!$H$34:$H$777,СВЦЭМ!$A$34:$A$777,$A290,СВЦЭМ!$B$34:$B$777,H$260)+'СЕТ СН'!$F$12</f>
        <v>370.75462579999999</v>
      </c>
      <c r="I290" s="37">
        <f>SUMIFS(СВЦЭМ!$H$34:$H$777,СВЦЭМ!$A$34:$A$777,$A290,СВЦЭМ!$B$34:$B$777,I$260)+'СЕТ СН'!$F$12</f>
        <v>346.51373386</v>
      </c>
      <c r="J290" s="37">
        <f>SUMIFS(СВЦЭМ!$H$34:$H$777,СВЦЭМ!$A$34:$A$777,$A290,СВЦЭМ!$B$34:$B$777,J$260)+'СЕТ СН'!$F$12</f>
        <v>356.18290087000003</v>
      </c>
      <c r="K290" s="37">
        <f>SUMIFS(СВЦЭМ!$H$34:$H$777,СВЦЭМ!$A$34:$A$777,$A290,СВЦЭМ!$B$34:$B$777,K$260)+'СЕТ СН'!$F$12</f>
        <v>354.93162545000001</v>
      </c>
      <c r="L290" s="37">
        <f>SUMIFS(СВЦЭМ!$H$34:$H$777,СВЦЭМ!$A$34:$A$777,$A290,СВЦЭМ!$B$34:$B$777,L$260)+'СЕТ СН'!$F$12</f>
        <v>352.85717276000003</v>
      </c>
      <c r="M290" s="37">
        <f>SUMIFS(СВЦЭМ!$H$34:$H$777,СВЦЭМ!$A$34:$A$777,$A290,СВЦЭМ!$B$34:$B$777,M$260)+'СЕТ СН'!$F$12</f>
        <v>346.17379262999998</v>
      </c>
      <c r="N290" s="37">
        <f>SUMIFS(СВЦЭМ!$H$34:$H$777,СВЦЭМ!$A$34:$A$777,$A290,СВЦЭМ!$B$34:$B$777,N$260)+'СЕТ СН'!$F$12</f>
        <v>343.29786030000002</v>
      </c>
      <c r="O290" s="37">
        <f>SUMIFS(СВЦЭМ!$H$34:$H$777,СВЦЭМ!$A$34:$A$777,$A290,СВЦЭМ!$B$34:$B$777,O$260)+'СЕТ СН'!$F$12</f>
        <v>346.45809603999999</v>
      </c>
      <c r="P290" s="37">
        <f>SUMIFS(СВЦЭМ!$H$34:$H$777,СВЦЭМ!$A$34:$A$777,$A290,СВЦЭМ!$B$34:$B$777,P$260)+'СЕТ СН'!$F$12</f>
        <v>341.80557783</v>
      </c>
      <c r="Q290" s="37">
        <f>SUMIFS(СВЦЭМ!$H$34:$H$777,СВЦЭМ!$A$34:$A$777,$A290,СВЦЭМ!$B$34:$B$777,Q$260)+'СЕТ СН'!$F$12</f>
        <v>340.36759049</v>
      </c>
      <c r="R290" s="37">
        <f>SUMIFS(СВЦЭМ!$H$34:$H$777,СВЦЭМ!$A$34:$A$777,$A290,СВЦЭМ!$B$34:$B$777,R$260)+'СЕТ СН'!$F$12</f>
        <v>342.92199758999999</v>
      </c>
      <c r="S290" s="37">
        <f>SUMIFS(СВЦЭМ!$H$34:$H$777,СВЦЭМ!$A$34:$A$777,$A290,СВЦЭМ!$B$34:$B$777,S$260)+'СЕТ СН'!$F$12</f>
        <v>342.19642293999999</v>
      </c>
      <c r="T290" s="37">
        <f>SUMIFS(СВЦЭМ!$H$34:$H$777,СВЦЭМ!$A$34:$A$777,$A290,СВЦЭМ!$B$34:$B$777,T$260)+'СЕТ СН'!$F$12</f>
        <v>338.92226593999999</v>
      </c>
      <c r="U290" s="37">
        <f>SUMIFS(СВЦЭМ!$H$34:$H$777,СВЦЭМ!$A$34:$A$777,$A290,СВЦЭМ!$B$34:$B$777,U$260)+'СЕТ СН'!$F$12</f>
        <v>337.13715860999997</v>
      </c>
      <c r="V290" s="37">
        <f>SUMIFS(СВЦЭМ!$H$34:$H$777,СВЦЭМ!$A$34:$A$777,$A290,СВЦЭМ!$B$34:$B$777,V$260)+'СЕТ СН'!$F$12</f>
        <v>342.51643516000001</v>
      </c>
      <c r="W290" s="37">
        <f>SUMIFS(СВЦЭМ!$H$34:$H$777,СВЦЭМ!$A$34:$A$777,$A290,СВЦЭМ!$B$34:$B$777,W$260)+'СЕТ СН'!$F$12</f>
        <v>338.52376829999997</v>
      </c>
      <c r="X290" s="37">
        <f>SUMIFS(СВЦЭМ!$H$34:$H$777,СВЦЭМ!$A$34:$A$777,$A290,СВЦЭМ!$B$34:$B$777,X$260)+'СЕТ СН'!$F$12</f>
        <v>324.50102299000002</v>
      </c>
      <c r="Y290" s="37">
        <f>SUMIFS(СВЦЭМ!$H$34:$H$777,СВЦЭМ!$A$34:$A$777,$A290,СВЦЭМ!$B$34:$B$777,Y$260)+'СЕТ СН'!$F$12</f>
        <v>312.56386703999999</v>
      </c>
    </row>
    <row r="291" spans="1:27" ht="15.75" x14ac:dyDescent="0.2">
      <c r="A291" s="36">
        <f t="shared" si="7"/>
        <v>42613</v>
      </c>
      <c r="B291" s="37">
        <f>SUMIFS(СВЦЭМ!$H$34:$H$777,СВЦЭМ!$A$34:$A$777,$A291,СВЦЭМ!$B$34:$B$777,B$260)+'СЕТ СН'!$F$12</f>
        <v>341.52090967999999</v>
      </c>
      <c r="C291" s="37">
        <f>SUMIFS(СВЦЭМ!$H$34:$H$777,СВЦЭМ!$A$34:$A$777,$A291,СВЦЭМ!$B$34:$B$777,C$260)+'СЕТ СН'!$F$12</f>
        <v>379.34225041000002</v>
      </c>
      <c r="D291" s="37">
        <f>SUMIFS(СВЦЭМ!$H$34:$H$777,СВЦЭМ!$A$34:$A$777,$A291,СВЦЭМ!$B$34:$B$777,D$260)+'СЕТ СН'!$F$12</f>
        <v>390.63596328</v>
      </c>
      <c r="E291" s="37">
        <f>SUMIFS(СВЦЭМ!$H$34:$H$777,СВЦЭМ!$A$34:$A$777,$A291,СВЦЭМ!$B$34:$B$777,E$260)+'СЕТ СН'!$F$12</f>
        <v>389.45617888999999</v>
      </c>
      <c r="F291" s="37">
        <f>SUMIFS(СВЦЭМ!$H$34:$H$777,СВЦЭМ!$A$34:$A$777,$A291,СВЦЭМ!$B$34:$B$777,F$260)+'СЕТ СН'!$F$12</f>
        <v>390.42973898999998</v>
      </c>
      <c r="G291" s="37">
        <f>SUMIFS(СВЦЭМ!$H$34:$H$777,СВЦЭМ!$A$34:$A$777,$A291,СВЦЭМ!$B$34:$B$777,G$260)+'СЕТ СН'!$F$12</f>
        <v>387.53380585999997</v>
      </c>
      <c r="H291" s="37">
        <f>SUMIFS(СВЦЭМ!$H$34:$H$777,СВЦЭМ!$A$34:$A$777,$A291,СВЦЭМ!$B$34:$B$777,H$260)+'СЕТ СН'!$F$12</f>
        <v>373.11702637000002</v>
      </c>
      <c r="I291" s="37">
        <f>SUMIFS(СВЦЭМ!$H$34:$H$777,СВЦЭМ!$A$34:$A$777,$A291,СВЦЭМ!$B$34:$B$777,I$260)+'СЕТ СН'!$F$12</f>
        <v>351.19153374000001</v>
      </c>
      <c r="J291" s="37">
        <f>SUMIFS(СВЦЭМ!$H$34:$H$777,СВЦЭМ!$A$34:$A$777,$A291,СВЦЭМ!$B$34:$B$777,J$260)+'СЕТ СН'!$F$12</f>
        <v>356.23544258999999</v>
      </c>
      <c r="K291" s="37">
        <f>SUMIFS(СВЦЭМ!$H$34:$H$777,СВЦЭМ!$A$34:$A$777,$A291,СВЦЭМ!$B$34:$B$777,K$260)+'СЕТ СН'!$F$12</f>
        <v>352.65199224000003</v>
      </c>
      <c r="L291" s="37">
        <f>SUMIFS(СВЦЭМ!$H$34:$H$777,СВЦЭМ!$A$34:$A$777,$A291,СВЦЭМ!$B$34:$B$777,L$260)+'СЕТ СН'!$F$12</f>
        <v>344.06318563999997</v>
      </c>
      <c r="M291" s="37">
        <f>SUMIFS(СВЦЭМ!$H$34:$H$777,СВЦЭМ!$A$34:$A$777,$A291,СВЦЭМ!$B$34:$B$777,M$260)+'СЕТ СН'!$F$12</f>
        <v>337.39188278</v>
      </c>
      <c r="N291" s="37">
        <f>SUMIFS(СВЦЭМ!$H$34:$H$777,СВЦЭМ!$A$34:$A$777,$A291,СВЦЭМ!$B$34:$B$777,N$260)+'СЕТ СН'!$F$12</f>
        <v>331.50059155999998</v>
      </c>
      <c r="O291" s="37">
        <f>SUMIFS(СВЦЭМ!$H$34:$H$777,СВЦЭМ!$A$34:$A$777,$A291,СВЦЭМ!$B$34:$B$777,O$260)+'СЕТ СН'!$F$12</f>
        <v>332.02800624999998</v>
      </c>
      <c r="P291" s="37">
        <f>SUMIFS(СВЦЭМ!$H$34:$H$777,СВЦЭМ!$A$34:$A$777,$A291,СВЦЭМ!$B$34:$B$777,P$260)+'СЕТ СН'!$F$12</f>
        <v>329.26997211999998</v>
      </c>
      <c r="Q291" s="37">
        <f>SUMIFS(СВЦЭМ!$H$34:$H$777,СВЦЭМ!$A$34:$A$777,$A291,СВЦЭМ!$B$34:$B$777,Q$260)+'СЕТ СН'!$F$12</f>
        <v>326.92296725</v>
      </c>
      <c r="R291" s="37">
        <f>SUMIFS(СВЦЭМ!$H$34:$H$777,СВЦЭМ!$A$34:$A$777,$A291,СВЦЭМ!$B$34:$B$777,R$260)+'СЕТ СН'!$F$12</f>
        <v>326.10701455999998</v>
      </c>
      <c r="S291" s="37">
        <f>SUMIFS(СВЦЭМ!$H$34:$H$777,СВЦЭМ!$A$34:$A$777,$A291,СВЦЭМ!$B$34:$B$777,S$260)+'СЕТ СН'!$F$12</f>
        <v>325.26998486999997</v>
      </c>
      <c r="T291" s="37">
        <f>SUMIFS(СВЦЭМ!$H$34:$H$777,СВЦЭМ!$A$34:$A$777,$A291,СВЦЭМ!$B$34:$B$777,T$260)+'СЕТ СН'!$F$12</f>
        <v>325.34466085000003</v>
      </c>
      <c r="U291" s="37">
        <f>SUMIFS(СВЦЭМ!$H$34:$H$777,СВЦЭМ!$A$34:$A$777,$A291,СВЦЭМ!$B$34:$B$777,U$260)+'СЕТ СН'!$F$12</f>
        <v>326.84678398</v>
      </c>
      <c r="V291" s="37">
        <f>SUMIFS(СВЦЭМ!$H$34:$H$777,СВЦЭМ!$A$34:$A$777,$A291,СВЦЭМ!$B$34:$B$777,V$260)+'СЕТ СН'!$F$12</f>
        <v>332.19650726999998</v>
      </c>
      <c r="W291" s="37">
        <f>SUMIFS(СВЦЭМ!$H$34:$H$777,СВЦЭМ!$A$34:$A$777,$A291,СВЦЭМ!$B$34:$B$777,W$260)+'СЕТ СН'!$F$12</f>
        <v>328.82119911000001</v>
      </c>
      <c r="X291" s="37">
        <f>SUMIFS(СВЦЭМ!$H$34:$H$777,СВЦЭМ!$A$34:$A$777,$A291,СВЦЭМ!$B$34:$B$777,X$260)+'СЕТ СН'!$F$12</f>
        <v>316.67228312999998</v>
      </c>
      <c r="Y291" s="37">
        <f>SUMIFS(СВЦЭМ!$H$34:$H$777,СВЦЭМ!$A$34:$A$777,$A291,СВЦЭМ!$B$34:$B$777,Y$260)+'СЕТ СН'!$F$12</f>
        <v>310.59333820000001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87" t="s">
        <v>7</v>
      </c>
      <c r="B294" s="81" t="s">
        <v>132</v>
      </c>
      <c r="C294" s="82"/>
      <c r="D294" s="82"/>
      <c r="E294" s="82"/>
      <c r="F294" s="82"/>
      <c r="G294" s="82"/>
      <c r="H294" s="82"/>
      <c r="I294" s="82"/>
      <c r="J294" s="82"/>
      <c r="K294" s="82"/>
      <c r="L294" s="82"/>
      <c r="M294" s="82"/>
      <c r="N294" s="82"/>
      <c r="O294" s="82"/>
      <c r="P294" s="82"/>
      <c r="Q294" s="82"/>
      <c r="R294" s="82"/>
      <c r="S294" s="82"/>
      <c r="T294" s="82"/>
      <c r="U294" s="82"/>
      <c r="V294" s="82"/>
      <c r="W294" s="82"/>
      <c r="X294" s="82"/>
      <c r="Y294" s="83"/>
    </row>
    <row r="295" spans="1:27" ht="12.75" customHeight="1" x14ac:dyDescent="0.2">
      <c r="A295" s="88"/>
      <c r="B295" s="84"/>
      <c r="C295" s="85"/>
      <c r="D295" s="85"/>
      <c r="E295" s="85"/>
      <c r="F295" s="85"/>
      <c r="G295" s="85"/>
      <c r="H295" s="85"/>
      <c r="I295" s="85"/>
      <c r="J295" s="85"/>
      <c r="K295" s="85"/>
      <c r="L295" s="85"/>
      <c r="M295" s="85"/>
      <c r="N295" s="85"/>
      <c r="O295" s="85"/>
      <c r="P295" s="85"/>
      <c r="Q295" s="85"/>
      <c r="R295" s="85"/>
      <c r="S295" s="85"/>
      <c r="T295" s="85"/>
      <c r="U295" s="85"/>
      <c r="V295" s="85"/>
      <c r="W295" s="85"/>
      <c r="X295" s="85"/>
      <c r="Y295" s="86"/>
    </row>
    <row r="296" spans="1:27" s="47" customFormat="1" ht="12.75" customHeight="1" x14ac:dyDescent="0.2">
      <c r="A296" s="8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42584</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42585</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42586</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42587</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42588</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42589</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42590</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42591</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42592</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42593</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42594</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42595</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42596</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42597</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42598</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42599</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42600</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42601</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42602</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42603</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42604</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42605</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42606</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42607</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42608</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42609</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42610</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42611</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42612</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42613</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87" t="s">
        <v>7</v>
      </c>
      <c r="B329" s="81" t="s">
        <v>133</v>
      </c>
      <c r="C329" s="82"/>
      <c r="D329" s="82"/>
      <c r="E329" s="82"/>
      <c r="F329" s="82"/>
      <c r="G329" s="82"/>
      <c r="H329" s="82"/>
      <c r="I329" s="82"/>
      <c r="J329" s="82"/>
      <c r="K329" s="82"/>
      <c r="L329" s="82"/>
      <c r="M329" s="82"/>
      <c r="N329" s="82"/>
      <c r="O329" s="82"/>
      <c r="P329" s="82"/>
      <c r="Q329" s="82"/>
      <c r="R329" s="82"/>
      <c r="S329" s="82"/>
      <c r="T329" s="82"/>
      <c r="U329" s="82"/>
      <c r="V329" s="82"/>
      <c r="W329" s="82"/>
      <c r="X329" s="82"/>
      <c r="Y329" s="83"/>
    </row>
    <row r="330" spans="1:27" ht="12.75" customHeight="1" x14ac:dyDescent="0.2">
      <c r="A330" s="88"/>
      <c r="B330" s="84"/>
      <c r="C330" s="85"/>
      <c r="D330" s="85"/>
      <c r="E330" s="85"/>
      <c r="F330" s="85"/>
      <c r="G330" s="85"/>
      <c r="H330" s="85"/>
      <c r="I330" s="85"/>
      <c r="J330" s="85"/>
      <c r="K330" s="85"/>
      <c r="L330" s="85"/>
      <c r="M330" s="85"/>
      <c r="N330" s="85"/>
      <c r="O330" s="85"/>
      <c r="P330" s="85"/>
      <c r="Q330" s="85"/>
      <c r="R330" s="85"/>
      <c r="S330" s="85"/>
      <c r="T330" s="85"/>
      <c r="U330" s="85"/>
      <c r="V330" s="85"/>
      <c r="W330" s="85"/>
      <c r="X330" s="85"/>
      <c r="Y330" s="86"/>
    </row>
    <row r="331" spans="1:27" s="47" customFormat="1" ht="12.75" customHeight="1" x14ac:dyDescent="0.2">
      <c r="A331" s="8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01.08.2016</v>
      </c>
      <c r="B332" s="37">
        <f>SUMIFS(СВЦЭМ!$J$34:$J$777,СВЦЭМ!$A$34:$A$777,$A332,СВЦЭМ!$B$34:$B$777,B$331)+'СЕТ СН'!$F$13</f>
        <v>357.35052239999999</v>
      </c>
      <c r="C332" s="37">
        <f>SUMIFS(СВЦЭМ!$J$34:$J$777,СВЦЭМ!$A$34:$A$777,$A332,СВЦЭМ!$B$34:$B$777,C$331)+'СЕТ СН'!$F$13</f>
        <v>391.50804527999998</v>
      </c>
      <c r="D332" s="37">
        <f>SUMIFS(СВЦЭМ!$J$34:$J$777,СВЦЭМ!$A$34:$A$777,$A332,СВЦЭМ!$B$34:$B$777,D$331)+'СЕТ СН'!$F$13</f>
        <v>417.23771534000002</v>
      </c>
      <c r="E332" s="37">
        <f>SUMIFS(СВЦЭМ!$J$34:$J$777,СВЦЭМ!$A$34:$A$777,$A332,СВЦЭМ!$B$34:$B$777,E$331)+'СЕТ СН'!$F$13</f>
        <v>426.56480269999997</v>
      </c>
      <c r="F332" s="37">
        <f>SUMIFS(СВЦЭМ!$J$34:$J$777,СВЦЭМ!$A$34:$A$777,$A332,СВЦЭМ!$B$34:$B$777,F$331)+'СЕТ СН'!$F$13</f>
        <v>429.82380902</v>
      </c>
      <c r="G332" s="37">
        <f>SUMIFS(СВЦЭМ!$J$34:$J$777,СВЦЭМ!$A$34:$A$777,$A332,СВЦЭМ!$B$34:$B$777,G$331)+'СЕТ СН'!$F$13</f>
        <v>423.96407178999999</v>
      </c>
      <c r="H332" s="37">
        <f>SUMIFS(СВЦЭМ!$J$34:$J$777,СВЦЭМ!$A$34:$A$777,$A332,СВЦЭМ!$B$34:$B$777,H$331)+'СЕТ СН'!$F$13</f>
        <v>397.52459599999997</v>
      </c>
      <c r="I332" s="37">
        <f>SUMIFS(СВЦЭМ!$J$34:$J$777,СВЦЭМ!$A$34:$A$777,$A332,СВЦЭМ!$B$34:$B$777,I$331)+'СЕТ СН'!$F$13</f>
        <v>378.80917018000002</v>
      </c>
      <c r="J332" s="37">
        <f>SUMIFS(СВЦЭМ!$J$34:$J$777,СВЦЭМ!$A$34:$A$777,$A332,СВЦЭМ!$B$34:$B$777,J$331)+'СЕТ СН'!$F$13</f>
        <v>395.29363425999998</v>
      </c>
      <c r="K332" s="37">
        <f>SUMIFS(СВЦЭМ!$J$34:$J$777,СВЦЭМ!$A$34:$A$777,$A332,СВЦЭМ!$B$34:$B$777,K$331)+'СЕТ СН'!$F$13</f>
        <v>395.13607037000003</v>
      </c>
      <c r="L332" s="37">
        <f>SUMIFS(СВЦЭМ!$J$34:$J$777,СВЦЭМ!$A$34:$A$777,$A332,СВЦЭМ!$B$34:$B$777,L$331)+'СЕТ СН'!$F$13</f>
        <v>384.33042843999999</v>
      </c>
      <c r="M332" s="37">
        <f>SUMIFS(СВЦЭМ!$J$34:$J$777,СВЦЭМ!$A$34:$A$777,$A332,СВЦЭМ!$B$34:$B$777,M$331)+'СЕТ СН'!$F$13</f>
        <v>372.42270377</v>
      </c>
      <c r="N332" s="37">
        <f>SUMIFS(СВЦЭМ!$J$34:$J$777,СВЦЭМ!$A$34:$A$777,$A332,СВЦЭМ!$B$34:$B$777,N$331)+'СЕТ СН'!$F$13</f>
        <v>373.72974146000001</v>
      </c>
      <c r="O332" s="37">
        <f>SUMIFS(СВЦЭМ!$J$34:$J$777,СВЦЭМ!$A$34:$A$777,$A332,СВЦЭМ!$B$34:$B$777,O$331)+'СЕТ СН'!$F$13</f>
        <v>375.99636083000001</v>
      </c>
      <c r="P332" s="37">
        <f>SUMIFS(СВЦЭМ!$J$34:$J$777,СВЦЭМ!$A$34:$A$777,$A332,СВЦЭМ!$B$34:$B$777,P$331)+'СЕТ СН'!$F$13</f>
        <v>375.79857333000001</v>
      </c>
      <c r="Q332" s="37">
        <f>SUMIFS(СВЦЭМ!$J$34:$J$777,СВЦЭМ!$A$34:$A$777,$A332,СВЦЭМ!$B$34:$B$777,Q$331)+'СЕТ СН'!$F$13</f>
        <v>374.48752953000002</v>
      </c>
      <c r="R332" s="37">
        <f>SUMIFS(СВЦЭМ!$J$34:$J$777,СВЦЭМ!$A$34:$A$777,$A332,СВЦЭМ!$B$34:$B$777,R$331)+'СЕТ СН'!$F$13</f>
        <v>373.96908248</v>
      </c>
      <c r="S332" s="37">
        <f>SUMIFS(СВЦЭМ!$J$34:$J$777,СВЦЭМ!$A$34:$A$777,$A332,СВЦЭМ!$B$34:$B$777,S$331)+'СЕТ СН'!$F$13</f>
        <v>371.88467114000002</v>
      </c>
      <c r="T332" s="37">
        <f>SUMIFS(СВЦЭМ!$J$34:$J$777,СВЦЭМ!$A$34:$A$777,$A332,СВЦЭМ!$B$34:$B$777,T$331)+'СЕТ СН'!$F$13</f>
        <v>369.65069082000002</v>
      </c>
      <c r="U332" s="37">
        <f>SUMIFS(СВЦЭМ!$J$34:$J$777,СВЦЭМ!$A$34:$A$777,$A332,СВЦЭМ!$B$34:$B$777,U$331)+'СЕТ СН'!$F$13</f>
        <v>314.33939425</v>
      </c>
      <c r="V332" s="37">
        <f>SUMIFS(СВЦЭМ!$J$34:$J$777,СВЦЭМ!$A$34:$A$777,$A332,СВЦЭМ!$B$34:$B$777,V$331)+'СЕТ СН'!$F$13</f>
        <v>297.21950149999998</v>
      </c>
      <c r="W332" s="37">
        <f>SUMIFS(СВЦЭМ!$J$34:$J$777,СВЦЭМ!$A$34:$A$777,$A332,СВЦЭМ!$B$34:$B$777,W$331)+'СЕТ СН'!$F$13</f>
        <v>301.04574451000002</v>
      </c>
      <c r="X332" s="37">
        <f>SUMIFS(СВЦЭМ!$J$34:$J$777,СВЦЭМ!$A$34:$A$777,$A332,СВЦЭМ!$B$34:$B$777,X$331)+'СЕТ СН'!$F$13</f>
        <v>293.21988556000002</v>
      </c>
      <c r="Y332" s="37">
        <f>SUMIFS(СВЦЭМ!$J$34:$J$777,СВЦЭМ!$A$34:$A$777,$A332,СВЦЭМ!$B$34:$B$777,Y$331)+'СЕТ СН'!$F$13</f>
        <v>305.49524668999999</v>
      </c>
      <c r="AA332" s="46"/>
    </row>
    <row r="333" spans="1:27" ht="15.75" x14ac:dyDescent="0.2">
      <c r="A333" s="36">
        <f>A332+1</f>
        <v>42584</v>
      </c>
      <c r="B333" s="37">
        <f>SUMIFS(СВЦЭМ!$J$34:$J$777,СВЦЭМ!$A$34:$A$777,$A333,СВЦЭМ!$B$34:$B$777,B$331)+'СЕТ СН'!$F$13</f>
        <v>332.32629885</v>
      </c>
      <c r="C333" s="37">
        <f>SUMIFS(СВЦЭМ!$J$34:$J$777,СВЦЭМ!$A$34:$A$777,$A333,СВЦЭМ!$B$34:$B$777,C$331)+'СЕТ СН'!$F$13</f>
        <v>376.82091982999998</v>
      </c>
      <c r="D333" s="37">
        <f>SUMIFS(СВЦЭМ!$J$34:$J$777,СВЦЭМ!$A$34:$A$777,$A333,СВЦЭМ!$B$34:$B$777,D$331)+'СЕТ СН'!$F$13</f>
        <v>401.42650817999998</v>
      </c>
      <c r="E333" s="37">
        <f>SUMIFS(СВЦЭМ!$J$34:$J$777,СВЦЭМ!$A$34:$A$777,$A333,СВЦЭМ!$B$34:$B$777,E$331)+'СЕТ СН'!$F$13</f>
        <v>407.80550220999999</v>
      </c>
      <c r="F333" s="37">
        <f>SUMIFS(СВЦЭМ!$J$34:$J$777,СВЦЭМ!$A$34:$A$777,$A333,СВЦЭМ!$B$34:$B$777,F$331)+'СЕТ СН'!$F$13</f>
        <v>408.16806680000002</v>
      </c>
      <c r="G333" s="37">
        <f>SUMIFS(СВЦЭМ!$J$34:$J$777,СВЦЭМ!$A$34:$A$777,$A333,СВЦЭМ!$B$34:$B$777,G$331)+'СЕТ СН'!$F$13</f>
        <v>407.30253619000001</v>
      </c>
      <c r="H333" s="37">
        <f>SUMIFS(СВЦЭМ!$J$34:$J$777,СВЦЭМ!$A$34:$A$777,$A333,СВЦЭМ!$B$34:$B$777,H$331)+'СЕТ СН'!$F$13</f>
        <v>379.68008497</v>
      </c>
      <c r="I333" s="37">
        <f>SUMIFS(СВЦЭМ!$J$34:$J$777,СВЦЭМ!$A$34:$A$777,$A333,СВЦЭМ!$B$34:$B$777,I$331)+'СЕТ СН'!$F$13</f>
        <v>368.46308252</v>
      </c>
      <c r="J333" s="37">
        <f>SUMIFS(СВЦЭМ!$J$34:$J$777,СВЦЭМ!$A$34:$A$777,$A333,СВЦЭМ!$B$34:$B$777,J$331)+'СЕТ СН'!$F$13</f>
        <v>382.23639531999999</v>
      </c>
      <c r="K333" s="37">
        <f>SUMIFS(СВЦЭМ!$J$34:$J$777,СВЦЭМ!$A$34:$A$777,$A333,СВЦЭМ!$B$34:$B$777,K$331)+'СЕТ СН'!$F$13</f>
        <v>384.47472540000001</v>
      </c>
      <c r="L333" s="37">
        <f>SUMIFS(СВЦЭМ!$J$34:$J$777,СВЦЭМ!$A$34:$A$777,$A333,СВЦЭМ!$B$34:$B$777,L$331)+'СЕТ СН'!$F$13</f>
        <v>382.12167749000002</v>
      </c>
      <c r="M333" s="37">
        <f>SUMIFS(СВЦЭМ!$J$34:$J$777,СВЦЭМ!$A$34:$A$777,$A333,СВЦЭМ!$B$34:$B$777,M$331)+'СЕТ СН'!$F$13</f>
        <v>388.59856313</v>
      </c>
      <c r="N333" s="37">
        <f>SUMIFS(СВЦЭМ!$J$34:$J$777,СВЦЭМ!$A$34:$A$777,$A333,СВЦЭМ!$B$34:$B$777,N$331)+'СЕТ СН'!$F$13</f>
        <v>380.86191922</v>
      </c>
      <c r="O333" s="37">
        <f>SUMIFS(СВЦЭМ!$J$34:$J$777,СВЦЭМ!$A$34:$A$777,$A333,СВЦЭМ!$B$34:$B$777,O$331)+'СЕТ СН'!$F$13</f>
        <v>372.80550390000002</v>
      </c>
      <c r="P333" s="37">
        <f>SUMIFS(СВЦЭМ!$J$34:$J$777,СВЦЭМ!$A$34:$A$777,$A333,СВЦЭМ!$B$34:$B$777,P$331)+'СЕТ СН'!$F$13</f>
        <v>373.52539658000001</v>
      </c>
      <c r="Q333" s="37">
        <f>SUMIFS(СВЦЭМ!$J$34:$J$777,СВЦЭМ!$A$34:$A$777,$A333,СВЦЭМ!$B$34:$B$777,Q$331)+'СЕТ СН'!$F$13</f>
        <v>370.66077853000002</v>
      </c>
      <c r="R333" s="37">
        <f>SUMIFS(СВЦЭМ!$J$34:$J$777,СВЦЭМ!$A$34:$A$777,$A333,СВЦЭМ!$B$34:$B$777,R$331)+'СЕТ СН'!$F$13</f>
        <v>368.39169743000002</v>
      </c>
      <c r="S333" s="37">
        <f>SUMIFS(СВЦЭМ!$J$34:$J$777,СВЦЭМ!$A$34:$A$777,$A333,СВЦЭМ!$B$34:$B$777,S$331)+'СЕТ СН'!$F$13</f>
        <v>368.70658956</v>
      </c>
      <c r="T333" s="37">
        <f>SUMIFS(СВЦЭМ!$J$34:$J$777,СВЦЭМ!$A$34:$A$777,$A333,СВЦЭМ!$B$34:$B$777,T$331)+'СЕТ СН'!$F$13</f>
        <v>368.22445191000003</v>
      </c>
      <c r="U333" s="37">
        <f>SUMIFS(СВЦЭМ!$J$34:$J$777,СВЦЭМ!$A$34:$A$777,$A333,СВЦЭМ!$B$34:$B$777,U$331)+'СЕТ СН'!$F$13</f>
        <v>363.47968552999998</v>
      </c>
      <c r="V333" s="37">
        <f>SUMIFS(СВЦЭМ!$J$34:$J$777,СВЦЭМ!$A$34:$A$777,$A333,СВЦЭМ!$B$34:$B$777,V$331)+'СЕТ СН'!$F$13</f>
        <v>366.55578845999997</v>
      </c>
      <c r="W333" s="37">
        <f>SUMIFS(СВЦЭМ!$J$34:$J$777,СВЦЭМ!$A$34:$A$777,$A333,СВЦЭМ!$B$34:$B$777,W$331)+'СЕТ СН'!$F$13</f>
        <v>372.30640086</v>
      </c>
      <c r="X333" s="37">
        <f>SUMIFS(СВЦЭМ!$J$34:$J$777,СВЦЭМ!$A$34:$A$777,$A333,СВЦЭМ!$B$34:$B$777,X$331)+'СЕТ СН'!$F$13</f>
        <v>355.33212387999998</v>
      </c>
      <c r="Y333" s="37">
        <f>SUMIFS(СВЦЭМ!$J$34:$J$777,СВЦЭМ!$A$34:$A$777,$A333,СВЦЭМ!$B$34:$B$777,Y$331)+'СЕТ СН'!$F$13</f>
        <v>338.73140479</v>
      </c>
    </row>
    <row r="334" spans="1:27" ht="15.75" x14ac:dyDescent="0.2">
      <c r="A334" s="36">
        <f t="shared" ref="A334:A362" si="9">A333+1</f>
        <v>42585</v>
      </c>
      <c r="B334" s="37">
        <f>SUMIFS(СВЦЭМ!$J$34:$J$777,СВЦЭМ!$A$34:$A$777,$A334,СВЦЭМ!$B$34:$B$777,B$331)+'СЕТ СН'!$F$13</f>
        <v>348.30910958999999</v>
      </c>
      <c r="C334" s="37">
        <f>SUMIFS(СВЦЭМ!$J$34:$J$777,СВЦЭМ!$A$34:$A$777,$A334,СВЦЭМ!$B$34:$B$777,C$331)+'СЕТ СН'!$F$13</f>
        <v>379.23845861000001</v>
      </c>
      <c r="D334" s="37">
        <f>SUMIFS(СВЦЭМ!$J$34:$J$777,СВЦЭМ!$A$34:$A$777,$A334,СВЦЭМ!$B$34:$B$777,D$331)+'СЕТ СН'!$F$13</f>
        <v>407.37277948000002</v>
      </c>
      <c r="E334" s="37">
        <f>SUMIFS(СВЦЭМ!$J$34:$J$777,СВЦЭМ!$A$34:$A$777,$A334,СВЦЭМ!$B$34:$B$777,E$331)+'СЕТ СН'!$F$13</f>
        <v>417.92916441</v>
      </c>
      <c r="F334" s="37">
        <f>SUMIFS(СВЦЭМ!$J$34:$J$777,СВЦЭМ!$A$34:$A$777,$A334,СВЦЭМ!$B$34:$B$777,F$331)+'СЕТ СН'!$F$13</f>
        <v>417.59711112000002</v>
      </c>
      <c r="G334" s="37">
        <f>SUMIFS(СВЦЭМ!$J$34:$J$777,СВЦЭМ!$A$34:$A$777,$A334,СВЦЭМ!$B$34:$B$777,G$331)+'СЕТ СН'!$F$13</f>
        <v>413.09829472000001</v>
      </c>
      <c r="H334" s="37">
        <f>SUMIFS(СВЦЭМ!$J$34:$J$777,СВЦЭМ!$A$34:$A$777,$A334,СВЦЭМ!$B$34:$B$777,H$331)+'СЕТ СН'!$F$13</f>
        <v>386.76714923999998</v>
      </c>
      <c r="I334" s="37">
        <f>SUMIFS(СВЦЭМ!$J$34:$J$777,СВЦЭМ!$A$34:$A$777,$A334,СВЦЭМ!$B$34:$B$777,I$331)+'СЕТ СН'!$F$13</f>
        <v>360.34098678999999</v>
      </c>
      <c r="J334" s="37">
        <f>SUMIFS(СВЦЭМ!$J$34:$J$777,СВЦЭМ!$A$34:$A$777,$A334,СВЦЭМ!$B$34:$B$777,J$331)+'СЕТ СН'!$F$13</f>
        <v>369.28765518</v>
      </c>
      <c r="K334" s="37">
        <f>SUMIFS(СВЦЭМ!$J$34:$J$777,СВЦЭМ!$A$34:$A$777,$A334,СВЦЭМ!$B$34:$B$777,K$331)+'СЕТ СН'!$F$13</f>
        <v>369.09017653000001</v>
      </c>
      <c r="L334" s="37">
        <f>SUMIFS(СВЦЭМ!$J$34:$J$777,СВЦЭМ!$A$34:$A$777,$A334,СВЦЭМ!$B$34:$B$777,L$331)+'СЕТ СН'!$F$13</f>
        <v>361.87116335000002</v>
      </c>
      <c r="M334" s="37">
        <f>SUMIFS(СВЦЭМ!$J$34:$J$777,СВЦЭМ!$A$34:$A$777,$A334,СВЦЭМ!$B$34:$B$777,M$331)+'СЕТ СН'!$F$13</f>
        <v>364.05728814000003</v>
      </c>
      <c r="N334" s="37">
        <f>SUMIFS(СВЦЭМ!$J$34:$J$777,СВЦЭМ!$A$34:$A$777,$A334,СВЦЭМ!$B$34:$B$777,N$331)+'СЕТ СН'!$F$13</f>
        <v>363.07813338</v>
      </c>
      <c r="O334" s="37">
        <f>SUMIFS(СВЦЭМ!$J$34:$J$777,СВЦЭМ!$A$34:$A$777,$A334,СВЦЭМ!$B$34:$B$777,O$331)+'СЕТ СН'!$F$13</f>
        <v>369.38307914000001</v>
      </c>
      <c r="P334" s="37">
        <f>SUMIFS(СВЦЭМ!$J$34:$J$777,СВЦЭМ!$A$34:$A$777,$A334,СВЦЭМ!$B$34:$B$777,P$331)+'СЕТ СН'!$F$13</f>
        <v>367.57058652000001</v>
      </c>
      <c r="Q334" s="37">
        <f>SUMIFS(СВЦЭМ!$J$34:$J$777,СВЦЭМ!$A$34:$A$777,$A334,СВЦЭМ!$B$34:$B$777,Q$331)+'СЕТ СН'!$F$13</f>
        <v>361.45695969000002</v>
      </c>
      <c r="R334" s="37">
        <f>SUMIFS(СВЦЭМ!$J$34:$J$777,СВЦЭМ!$A$34:$A$777,$A334,СВЦЭМ!$B$34:$B$777,R$331)+'СЕТ СН'!$F$13</f>
        <v>356.81442023</v>
      </c>
      <c r="S334" s="37">
        <f>SUMIFS(СВЦЭМ!$J$34:$J$777,СВЦЭМ!$A$34:$A$777,$A334,СВЦЭМ!$B$34:$B$777,S$331)+'СЕТ СН'!$F$13</f>
        <v>357.24734955000002</v>
      </c>
      <c r="T334" s="37">
        <f>SUMIFS(СВЦЭМ!$J$34:$J$777,СВЦЭМ!$A$34:$A$777,$A334,СВЦЭМ!$B$34:$B$777,T$331)+'СЕТ СН'!$F$13</f>
        <v>356.23450350000002</v>
      </c>
      <c r="U334" s="37">
        <f>SUMIFS(СВЦЭМ!$J$34:$J$777,СВЦЭМ!$A$34:$A$777,$A334,СВЦЭМ!$B$34:$B$777,U$331)+'СЕТ СН'!$F$13</f>
        <v>353.84045724999999</v>
      </c>
      <c r="V334" s="37">
        <f>SUMIFS(СВЦЭМ!$J$34:$J$777,СВЦЭМ!$A$34:$A$777,$A334,СВЦЭМ!$B$34:$B$777,V$331)+'СЕТ СН'!$F$13</f>
        <v>359.67996486999999</v>
      </c>
      <c r="W334" s="37">
        <f>SUMIFS(СВЦЭМ!$J$34:$J$777,СВЦЭМ!$A$34:$A$777,$A334,СВЦЭМ!$B$34:$B$777,W$331)+'СЕТ СН'!$F$13</f>
        <v>373.69093536999998</v>
      </c>
      <c r="X334" s="37">
        <f>SUMIFS(СВЦЭМ!$J$34:$J$777,СВЦЭМ!$A$34:$A$777,$A334,СВЦЭМ!$B$34:$B$777,X$331)+'СЕТ СН'!$F$13</f>
        <v>342.21122036000003</v>
      </c>
      <c r="Y334" s="37">
        <f>SUMIFS(СВЦЭМ!$J$34:$J$777,СВЦЭМ!$A$34:$A$777,$A334,СВЦЭМ!$B$34:$B$777,Y$331)+'СЕТ СН'!$F$13</f>
        <v>325.92924183999997</v>
      </c>
    </row>
    <row r="335" spans="1:27" ht="15.75" x14ac:dyDescent="0.2">
      <c r="A335" s="36">
        <f t="shared" si="9"/>
        <v>42586</v>
      </c>
      <c r="B335" s="37">
        <f>SUMIFS(СВЦЭМ!$J$34:$J$777,СВЦЭМ!$A$34:$A$777,$A335,СВЦЭМ!$B$34:$B$777,B$331)+'СЕТ СН'!$F$13</f>
        <v>356.51390663000001</v>
      </c>
      <c r="C335" s="37">
        <f>SUMIFS(СВЦЭМ!$J$34:$J$777,СВЦЭМ!$A$34:$A$777,$A335,СВЦЭМ!$B$34:$B$777,C$331)+'СЕТ СН'!$F$13</f>
        <v>392.49786330000001</v>
      </c>
      <c r="D335" s="37">
        <f>SUMIFS(СВЦЭМ!$J$34:$J$777,СВЦЭМ!$A$34:$A$777,$A335,СВЦЭМ!$B$34:$B$777,D$331)+'СЕТ СН'!$F$13</f>
        <v>421.04736663</v>
      </c>
      <c r="E335" s="37">
        <f>SUMIFS(СВЦЭМ!$J$34:$J$777,СВЦЭМ!$A$34:$A$777,$A335,СВЦЭМ!$B$34:$B$777,E$331)+'СЕТ СН'!$F$13</f>
        <v>428.86432932000002</v>
      </c>
      <c r="F335" s="37">
        <f>SUMIFS(СВЦЭМ!$J$34:$J$777,СВЦЭМ!$A$34:$A$777,$A335,СВЦЭМ!$B$34:$B$777,F$331)+'СЕТ СН'!$F$13</f>
        <v>434.03474088000002</v>
      </c>
      <c r="G335" s="37">
        <f>SUMIFS(СВЦЭМ!$J$34:$J$777,СВЦЭМ!$A$34:$A$777,$A335,СВЦЭМ!$B$34:$B$777,G$331)+'СЕТ СН'!$F$13</f>
        <v>432.92878615000001</v>
      </c>
      <c r="H335" s="37">
        <f>SUMIFS(СВЦЭМ!$J$34:$J$777,СВЦЭМ!$A$34:$A$777,$A335,СВЦЭМ!$B$34:$B$777,H$331)+'СЕТ СН'!$F$13</f>
        <v>401.41586375999998</v>
      </c>
      <c r="I335" s="37">
        <f>SUMIFS(СВЦЭМ!$J$34:$J$777,СВЦЭМ!$A$34:$A$777,$A335,СВЦЭМ!$B$34:$B$777,I$331)+'СЕТ СН'!$F$13</f>
        <v>371.81094468999999</v>
      </c>
      <c r="J335" s="37">
        <f>SUMIFS(СВЦЭМ!$J$34:$J$777,СВЦЭМ!$A$34:$A$777,$A335,СВЦЭМ!$B$34:$B$777,J$331)+'СЕТ СН'!$F$13</f>
        <v>379.96841160000002</v>
      </c>
      <c r="K335" s="37">
        <f>SUMIFS(СВЦЭМ!$J$34:$J$777,СВЦЭМ!$A$34:$A$777,$A335,СВЦЭМ!$B$34:$B$777,K$331)+'СЕТ СН'!$F$13</f>
        <v>388.81260139</v>
      </c>
      <c r="L335" s="37">
        <f>SUMIFS(СВЦЭМ!$J$34:$J$777,СВЦЭМ!$A$34:$A$777,$A335,СВЦЭМ!$B$34:$B$777,L$331)+'СЕТ СН'!$F$13</f>
        <v>366.99305332</v>
      </c>
      <c r="M335" s="37">
        <f>SUMIFS(СВЦЭМ!$J$34:$J$777,СВЦЭМ!$A$34:$A$777,$A335,СВЦЭМ!$B$34:$B$777,M$331)+'СЕТ СН'!$F$13</f>
        <v>356.41718433</v>
      </c>
      <c r="N335" s="37">
        <f>SUMIFS(СВЦЭМ!$J$34:$J$777,СВЦЭМ!$A$34:$A$777,$A335,СВЦЭМ!$B$34:$B$777,N$331)+'СЕТ СН'!$F$13</f>
        <v>351.53775395000002</v>
      </c>
      <c r="O335" s="37">
        <f>SUMIFS(СВЦЭМ!$J$34:$J$777,СВЦЭМ!$A$34:$A$777,$A335,СВЦЭМ!$B$34:$B$777,O$331)+'СЕТ СН'!$F$13</f>
        <v>360.81317408000001</v>
      </c>
      <c r="P335" s="37">
        <f>SUMIFS(СВЦЭМ!$J$34:$J$777,СВЦЭМ!$A$34:$A$777,$A335,СВЦЭМ!$B$34:$B$777,P$331)+'СЕТ СН'!$F$13</f>
        <v>356.44564680000002</v>
      </c>
      <c r="Q335" s="37">
        <f>SUMIFS(СВЦЭМ!$J$34:$J$777,СВЦЭМ!$A$34:$A$777,$A335,СВЦЭМ!$B$34:$B$777,Q$331)+'СЕТ СН'!$F$13</f>
        <v>351.82682868000001</v>
      </c>
      <c r="R335" s="37">
        <f>SUMIFS(СВЦЭМ!$J$34:$J$777,СВЦЭМ!$A$34:$A$777,$A335,СВЦЭМ!$B$34:$B$777,R$331)+'СЕТ СН'!$F$13</f>
        <v>351.28302449</v>
      </c>
      <c r="S335" s="37">
        <f>SUMIFS(СВЦЭМ!$J$34:$J$777,СВЦЭМ!$A$34:$A$777,$A335,СВЦЭМ!$B$34:$B$777,S$331)+'СЕТ СН'!$F$13</f>
        <v>353.98637027000001</v>
      </c>
      <c r="T335" s="37">
        <f>SUMIFS(СВЦЭМ!$J$34:$J$777,СВЦЭМ!$A$34:$A$777,$A335,СВЦЭМ!$B$34:$B$777,T$331)+'СЕТ СН'!$F$13</f>
        <v>354.01698499999998</v>
      </c>
      <c r="U335" s="37">
        <f>SUMIFS(СВЦЭМ!$J$34:$J$777,СВЦЭМ!$A$34:$A$777,$A335,СВЦЭМ!$B$34:$B$777,U$331)+'СЕТ СН'!$F$13</f>
        <v>353.41983734000002</v>
      </c>
      <c r="V335" s="37">
        <f>SUMIFS(СВЦЭМ!$J$34:$J$777,СВЦЭМ!$A$34:$A$777,$A335,СВЦЭМ!$B$34:$B$777,V$331)+'СЕТ СН'!$F$13</f>
        <v>362.6450577</v>
      </c>
      <c r="W335" s="37">
        <f>SUMIFS(СВЦЭМ!$J$34:$J$777,СВЦЭМ!$A$34:$A$777,$A335,СВЦЭМ!$B$34:$B$777,W$331)+'СЕТ СН'!$F$13</f>
        <v>370.64911164</v>
      </c>
      <c r="X335" s="37">
        <f>SUMIFS(СВЦЭМ!$J$34:$J$777,СВЦЭМ!$A$34:$A$777,$A335,СВЦЭМ!$B$34:$B$777,X$331)+'СЕТ СН'!$F$13</f>
        <v>353.76413710999998</v>
      </c>
      <c r="Y335" s="37">
        <f>SUMIFS(СВЦЭМ!$J$34:$J$777,СВЦЭМ!$A$34:$A$777,$A335,СВЦЭМ!$B$34:$B$777,Y$331)+'СЕТ СН'!$F$13</f>
        <v>342.50638989999999</v>
      </c>
    </row>
    <row r="336" spans="1:27" ht="15.75" x14ac:dyDescent="0.2">
      <c r="A336" s="36">
        <f t="shared" si="9"/>
        <v>42587</v>
      </c>
      <c r="B336" s="37">
        <f>SUMIFS(СВЦЭМ!$J$34:$J$777,СВЦЭМ!$A$34:$A$777,$A336,СВЦЭМ!$B$34:$B$777,B$331)+'СЕТ СН'!$F$13</f>
        <v>301.85523660000001</v>
      </c>
      <c r="C336" s="37">
        <f>SUMIFS(СВЦЭМ!$J$34:$J$777,СВЦЭМ!$A$34:$A$777,$A336,СВЦЭМ!$B$34:$B$777,C$331)+'СЕТ СН'!$F$13</f>
        <v>345.13437472999999</v>
      </c>
      <c r="D336" s="37">
        <f>SUMIFS(СВЦЭМ!$J$34:$J$777,СВЦЭМ!$A$34:$A$777,$A336,СВЦЭМ!$B$34:$B$777,D$331)+'СЕТ СН'!$F$13</f>
        <v>369.82794338000002</v>
      </c>
      <c r="E336" s="37">
        <f>SUMIFS(СВЦЭМ!$J$34:$J$777,СВЦЭМ!$A$34:$A$777,$A336,СВЦЭМ!$B$34:$B$777,E$331)+'СЕТ СН'!$F$13</f>
        <v>378.18511169999999</v>
      </c>
      <c r="F336" s="37">
        <f>SUMIFS(СВЦЭМ!$J$34:$J$777,СВЦЭМ!$A$34:$A$777,$A336,СВЦЭМ!$B$34:$B$777,F$331)+'СЕТ СН'!$F$13</f>
        <v>380.93807791</v>
      </c>
      <c r="G336" s="37">
        <f>SUMIFS(СВЦЭМ!$J$34:$J$777,СВЦЭМ!$A$34:$A$777,$A336,СВЦЭМ!$B$34:$B$777,G$331)+'СЕТ СН'!$F$13</f>
        <v>382.76630452000001</v>
      </c>
      <c r="H336" s="37">
        <f>SUMIFS(СВЦЭМ!$J$34:$J$777,СВЦЭМ!$A$34:$A$777,$A336,СВЦЭМ!$B$34:$B$777,H$331)+'СЕТ СН'!$F$13</f>
        <v>371.88175075999999</v>
      </c>
      <c r="I336" s="37">
        <f>SUMIFS(СВЦЭМ!$J$34:$J$777,СВЦЭМ!$A$34:$A$777,$A336,СВЦЭМ!$B$34:$B$777,I$331)+'СЕТ СН'!$F$13</f>
        <v>362.09923223999999</v>
      </c>
      <c r="J336" s="37">
        <f>SUMIFS(СВЦЭМ!$J$34:$J$777,СВЦЭМ!$A$34:$A$777,$A336,СВЦЭМ!$B$34:$B$777,J$331)+'СЕТ СН'!$F$13</f>
        <v>364.32113142999998</v>
      </c>
      <c r="K336" s="37">
        <f>SUMIFS(СВЦЭМ!$J$34:$J$777,СВЦЭМ!$A$34:$A$777,$A336,СВЦЭМ!$B$34:$B$777,K$331)+'СЕТ СН'!$F$13</f>
        <v>368.71029255000002</v>
      </c>
      <c r="L336" s="37">
        <f>SUMIFS(СВЦЭМ!$J$34:$J$777,СВЦЭМ!$A$34:$A$777,$A336,СВЦЭМ!$B$34:$B$777,L$331)+'СЕТ СН'!$F$13</f>
        <v>360.12627685000001</v>
      </c>
      <c r="M336" s="37">
        <f>SUMIFS(СВЦЭМ!$J$34:$J$777,СВЦЭМ!$A$34:$A$777,$A336,СВЦЭМ!$B$34:$B$777,M$331)+'СЕТ СН'!$F$13</f>
        <v>360.87437721999999</v>
      </c>
      <c r="N336" s="37">
        <f>SUMIFS(СВЦЭМ!$J$34:$J$777,СВЦЭМ!$A$34:$A$777,$A336,СВЦЭМ!$B$34:$B$777,N$331)+'СЕТ СН'!$F$13</f>
        <v>358.12231349000001</v>
      </c>
      <c r="O336" s="37">
        <f>SUMIFS(СВЦЭМ!$J$34:$J$777,СВЦЭМ!$A$34:$A$777,$A336,СВЦЭМ!$B$34:$B$777,O$331)+'СЕТ СН'!$F$13</f>
        <v>365.91090965000001</v>
      </c>
      <c r="P336" s="37">
        <f>SUMIFS(СВЦЭМ!$J$34:$J$777,СВЦЭМ!$A$34:$A$777,$A336,СВЦЭМ!$B$34:$B$777,P$331)+'СЕТ СН'!$F$13</f>
        <v>363.51080722</v>
      </c>
      <c r="Q336" s="37">
        <f>SUMIFS(СВЦЭМ!$J$34:$J$777,СВЦЭМ!$A$34:$A$777,$A336,СВЦЭМ!$B$34:$B$777,Q$331)+'СЕТ СН'!$F$13</f>
        <v>359.33346230000001</v>
      </c>
      <c r="R336" s="37">
        <f>SUMIFS(СВЦЭМ!$J$34:$J$777,СВЦЭМ!$A$34:$A$777,$A336,СВЦЭМ!$B$34:$B$777,R$331)+'СЕТ СН'!$F$13</f>
        <v>356.97324522000002</v>
      </c>
      <c r="S336" s="37">
        <f>SUMIFS(СВЦЭМ!$J$34:$J$777,СВЦЭМ!$A$34:$A$777,$A336,СВЦЭМ!$B$34:$B$777,S$331)+'СЕТ СН'!$F$13</f>
        <v>356.08359596999998</v>
      </c>
      <c r="T336" s="37">
        <f>SUMIFS(СВЦЭМ!$J$34:$J$777,СВЦЭМ!$A$34:$A$777,$A336,СВЦЭМ!$B$34:$B$777,T$331)+'СЕТ СН'!$F$13</f>
        <v>341.35453871999999</v>
      </c>
      <c r="U336" s="37">
        <f>SUMIFS(СВЦЭМ!$J$34:$J$777,СВЦЭМ!$A$34:$A$777,$A336,СВЦЭМ!$B$34:$B$777,U$331)+'СЕТ СН'!$F$13</f>
        <v>357.34734759999998</v>
      </c>
      <c r="V336" s="37">
        <f>SUMIFS(СВЦЭМ!$J$34:$J$777,СВЦЭМ!$A$34:$A$777,$A336,СВЦЭМ!$B$34:$B$777,V$331)+'СЕТ СН'!$F$13</f>
        <v>347.75575850000001</v>
      </c>
      <c r="W336" s="37">
        <f>SUMIFS(СВЦЭМ!$J$34:$J$777,СВЦЭМ!$A$34:$A$777,$A336,СВЦЭМ!$B$34:$B$777,W$331)+'СЕТ СН'!$F$13</f>
        <v>356.75072196000002</v>
      </c>
      <c r="X336" s="37">
        <f>SUMIFS(СВЦЭМ!$J$34:$J$777,СВЦЭМ!$A$34:$A$777,$A336,СВЦЭМ!$B$34:$B$777,X$331)+'СЕТ СН'!$F$13</f>
        <v>338.03601531999999</v>
      </c>
      <c r="Y336" s="37">
        <f>SUMIFS(СВЦЭМ!$J$34:$J$777,СВЦЭМ!$A$34:$A$777,$A336,СВЦЭМ!$B$34:$B$777,Y$331)+'СЕТ СН'!$F$13</f>
        <v>351.81174117</v>
      </c>
    </row>
    <row r="337" spans="1:25" ht="15.75" x14ac:dyDescent="0.2">
      <c r="A337" s="36">
        <f t="shared" si="9"/>
        <v>42588</v>
      </c>
      <c r="B337" s="37">
        <f>SUMIFS(СВЦЭМ!$J$34:$J$777,СВЦЭМ!$A$34:$A$777,$A337,СВЦЭМ!$B$34:$B$777,B$331)+'СЕТ СН'!$F$13</f>
        <v>390.78790799000001</v>
      </c>
      <c r="C337" s="37">
        <f>SUMIFS(СВЦЭМ!$J$34:$J$777,СВЦЭМ!$A$34:$A$777,$A337,СВЦЭМ!$B$34:$B$777,C$331)+'СЕТ СН'!$F$13</f>
        <v>433.30229164999997</v>
      </c>
      <c r="D337" s="37">
        <f>SUMIFS(СВЦЭМ!$J$34:$J$777,СВЦЭМ!$A$34:$A$777,$A337,СВЦЭМ!$B$34:$B$777,D$331)+'СЕТ СН'!$F$13</f>
        <v>453.13027281000001</v>
      </c>
      <c r="E337" s="37">
        <f>SUMIFS(СВЦЭМ!$J$34:$J$777,СВЦЭМ!$A$34:$A$777,$A337,СВЦЭМ!$B$34:$B$777,E$331)+'СЕТ СН'!$F$13</f>
        <v>469.08969339999999</v>
      </c>
      <c r="F337" s="37">
        <f>SUMIFS(СВЦЭМ!$J$34:$J$777,СВЦЭМ!$A$34:$A$777,$A337,СВЦЭМ!$B$34:$B$777,F$331)+'СЕТ СН'!$F$13</f>
        <v>470.45917960000003</v>
      </c>
      <c r="G337" s="37">
        <f>SUMIFS(СВЦЭМ!$J$34:$J$777,СВЦЭМ!$A$34:$A$777,$A337,СВЦЭМ!$B$34:$B$777,G$331)+'СЕТ СН'!$F$13</f>
        <v>473.16129253000003</v>
      </c>
      <c r="H337" s="37">
        <f>SUMIFS(СВЦЭМ!$J$34:$J$777,СВЦЭМ!$A$34:$A$777,$A337,СВЦЭМ!$B$34:$B$777,H$331)+'СЕТ СН'!$F$13</f>
        <v>459.23900817999998</v>
      </c>
      <c r="I337" s="37">
        <f>SUMIFS(СВЦЭМ!$J$34:$J$777,СВЦЭМ!$A$34:$A$777,$A337,СВЦЭМ!$B$34:$B$777,I$331)+'СЕТ СН'!$F$13</f>
        <v>423.26619442999998</v>
      </c>
      <c r="J337" s="37">
        <f>SUMIFS(СВЦЭМ!$J$34:$J$777,СВЦЭМ!$A$34:$A$777,$A337,СВЦЭМ!$B$34:$B$777,J$331)+'СЕТ СН'!$F$13</f>
        <v>371.57621626999997</v>
      </c>
      <c r="K337" s="37">
        <f>SUMIFS(СВЦЭМ!$J$34:$J$777,СВЦЭМ!$A$34:$A$777,$A337,СВЦЭМ!$B$34:$B$777,K$331)+'СЕТ СН'!$F$13</f>
        <v>347.52516068</v>
      </c>
      <c r="L337" s="37">
        <f>SUMIFS(СВЦЭМ!$J$34:$J$777,СВЦЭМ!$A$34:$A$777,$A337,СВЦЭМ!$B$34:$B$777,L$331)+'СЕТ СН'!$F$13</f>
        <v>347.31544523999997</v>
      </c>
      <c r="M337" s="37">
        <f>SUMIFS(СВЦЭМ!$J$34:$J$777,СВЦЭМ!$A$34:$A$777,$A337,СВЦЭМ!$B$34:$B$777,M$331)+'СЕТ СН'!$F$13</f>
        <v>340.66996634999998</v>
      </c>
      <c r="N337" s="37">
        <f>SUMIFS(СВЦЭМ!$J$34:$J$777,СВЦЭМ!$A$34:$A$777,$A337,СВЦЭМ!$B$34:$B$777,N$331)+'СЕТ СН'!$F$13</f>
        <v>337.50689366</v>
      </c>
      <c r="O337" s="37">
        <f>SUMIFS(СВЦЭМ!$J$34:$J$777,СВЦЭМ!$A$34:$A$777,$A337,СВЦЭМ!$B$34:$B$777,O$331)+'СЕТ СН'!$F$13</f>
        <v>335.09519739000001</v>
      </c>
      <c r="P337" s="37">
        <f>SUMIFS(СВЦЭМ!$J$34:$J$777,СВЦЭМ!$A$34:$A$777,$A337,СВЦЭМ!$B$34:$B$777,P$331)+'СЕТ СН'!$F$13</f>
        <v>330.66338410999998</v>
      </c>
      <c r="Q337" s="37">
        <f>SUMIFS(СВЦЭМ!$J$34:$J$777,СВЦЭМ!$A$34:$A$777,$A337,СВЦЭМ!$B$34:$B$777,Q$331)+'СЕТ СН'!$F$13</f>
        <v>328.86999800000001</v>
      </c>
      <c r="R337" s="37">
        <f>SUMIFS(СВЦЭМ!$J$34:$J$777,СВЦЭМ!$A$34:$A$777,$A337,СВЦЭМ!$B$34:$B$777,R$331)+'СЕТ СН'!$F$13</f>
        <v>325.27218755000001</v>
      </c>
      <c r="S337" s="37">
        <f>SUMIFS(СВЦЭМ!$J$34:$J$777,СВЦЭМ!$A$34:$A$777,$A337,СВЦЭМ!$B$34:$B$777,S$331)+'СЕТ СН'!$F$13</f>
        <v>324.67169410000002</v>
      </c>
      <c r="T337" s="37">
        <f>SUMIFS(СВЦЭМ!$J$34:$J$777,СВЦЭМ!$A$34:$A$777,$A337,СВЦЭМ!$B$34:$B$777,T$331)+'СЕТ СН'!$F$13</f>
        <v>327.03558285999998</v>
      </c>
      <c r="U337" s="37">
        <f>SUMIFS(СВЦЭМ!$J$34:$J$777,СВЦЭМ!$A$34:$A$777,$A337,СВЦЭМ!$B$34:$B$777,U$331)+'СЕТ СН'!$F$13</f>
        <v>326.68990550000001</v>
      </c>
      <c r="V337" s="37">
        <f>SUMIFS(СВЦЭМ!$J$34:$J$777,СВЦЭМ!$A$34:$A$777,$A337,СВЦЭМ!$B$34:$B$777,V$331)+'СЕТ СН'!$F$13</f>
        <v>332.19212512000001</v>
      </c>
      <c r="W337" s="37">
        <f>SUMIFS(СВЦЭМ!$J$34:$J$777,СВЦЭМ!$A$34:$A$777,$A337,СВЦЭМ!$B$34:$B$777,W$331)+'СЕТ СН'!$F$13</f>
        <v>347.80791614999998</v>
      </c>
      <c r="X337" s="37">
        <f>SUMIFS(СВЦЭМ!$J$34:$J$777,СВЦЭМ!$A$34:$A$777,$A337,СВЦЭМ!$B$34:$B$777,X$331)+'СЕТ СН'!$F$13</f>
        <v>323.20868832000002</v>
      </c>
      <c r="Y337" s="37">
        <f>SUMIFS(СВЦЭМ!$J$34:$J$777,СВЦЭМ!$A$34:$A$777,$A337,СВЦЭМ!$B$34:$B$777,Y$331)+'СЕТ СН'!$F$13</f>
        <v>338.98636319000002</v>
      </c>
    </row>
    <row r="338" spans="1:25" ht="15.75" x14ac:dyDescent="0.2">
      <c r="A338" s="36">
        <f t="shared" si="9"/>
        <v>42589</v>
      </c>
      <c r="B338" s="37">
        <f>SUMIFS(СВЦЭМ!$J$34:$J$777,СВЦЭМ!$A$34:$A$777,$A338,СВЦЭМ!$B$34:$B$777,B$331)+'СЕТ СН'!$F$13</f>
        <v>381.45660992000001</v>
      </c>
      <c r="C338" s="37">
        <f>SUMIFS(СВЦЭМ!$J$34:$J$777,СВЦЭМ!$A$34:$A$777,$A338,СВЦЭМ!$B$34:$B$777,C$331)+'СЕТ СН'!$F$13</f>
        <v>422.42683217000001</v>
      </c>
      <c r="D338" s="37">
        <f>SUMIFS(СВЦЭМ!$J$34:$J$777,СВЦЭМ!$A$34:$A$777,$A338,СВЦЭМ!$B$34:$B$777,D$331)+'СЕТ СН'!$F$13</f>
        <v>456.22478054999999</v>
      </c>
      <c r="E338" s="37">
        <f>SUMIFS(СВЦЭМ!$J$34:$J$777,СВЦЭМ!$A$34:$A$777,$A338,СВЦЭМ!$B$34:$B$777,E$331)+'СЕТ СН'!$F$13</f>
        <v>470.33151937000002</v>
      </c>
      <c r="F338" s="37">
        <f>SUMIFS(СВЦЭМ!$J$34:$J$777,СВЦЭМ!$A$34:$A$777,$A338,СВЦЭМ!$B$34:$B$777,F$331)+'СЕТ СН'!$F$13</f>
        <v>471.50203271999999</v>
      </c>
      <c r="G338" s="37">
        <f>SUMIFS(СВЦЭМ!$J$34:$J$777,СВЦЭМ!$A$34:$A$777,$A338,СВЦЭМ!$B$34:$B$777,G$331)+'СЕТ СН'!$F$13</f>
        <v>476.72521463999999</v>
      </c>
      <c r="H338" s="37">
        <f>SUMIFS(СВЦЭМ!$J$34:$J$777,СВЦЭМ!$A$34:$A$777,$A338,СВЦЭМ!$B$34:$B$777,H$331)+'СЕТ СН'!$F$13</f>
        <v>463.99107691</v>
      </c>
      <c r="I338" s="37">
        <f>SUMIFS(СВЦЭМ!$J$34:$J$777,СВЦЭМ!$A$34:$A$777,$A338,СВЦЭМ!$B$34:$B$777,I$331)+'СЕТ СН'!$F$13</f>
        <v>431.09502064999998</v>
      </c>
      <c r="J338" s="37">
        <f>SUMIFS(СВЦЭМ!$J$34:$J$777,СВЦЭМ!$A$34:$A$777,$A338,СВЦЭМ!$B$34:$B$777,J$331)+'СЕТ СН'!$F$13</f>
        <v>377.95111902000002</v>
      </c>
      <c r="K338" s="37">
        <f>SUMIFS(СВЦЭМ!$J$34:$J$777,СВЦЭМ!$A$34:$A$777,$A338,СВЦЭМ!$B$34:$B$777,K$331)+'СЕТ СН'!$F$13</f>
        <v>340.63132587000001</v>
      </c>
      <c r="L338" s="37">
        <f>SUMIFS(СВЦЭМ!$J$34:$J$777,СВЦЭМ!$A$34:$A$777,$A338,СВЦЭМ!$B$34:$B$777,L$331)+'СЕТ СН'!$F$13</f>
        <v>343.10140183999999</v>
      </c>
      <c r="M338" s="37">
        <f>SUMIFS(СВЦЭМ!$J$34:$J$777,СВЦЭМ!$A$34:$A$777,$A338,СВЦЭМ!$B$34:$B$777,M$331)+'СЕТ СН'!$F$13</f>
        <v>350.16949492999998</v>
      </c>
      <c r="N338" s="37">
        <f>SUMIFS(СВЦЭМ!$J$34:$J$777,СВЦЭМ!$A$34:$A$777,$A338,СВЦЭМ!$B$34:$B$777,N$331)+'СЕТ СН'!$F$13</f>
        <v>346.26971975999999</v>
      </c>
      <c r="O338" s="37">
        <f>SUMIFS(СВЦЭМ!$J$34:$J$777,СВЦЭМ!$A$34:$A$777,$A338,СВЦЭМ!$B$34:$B$777,O$331)+'СЕТ СН'!$F$13</f>
        <v>331.9824256</v>
      </c>
      <c r="P338" s="37">
        <f>SUMIFS(СВЦЭМ!$J$34:$J$777,СВЦЭМ!$A$34:$A$777,$A338,СВЦЭМ!$B$34:$B$777,P$331)+'СЕТ СН'!$F$13</f>
        <v>329.65352736</v>
      </c>
      <c r="Q338" s="37">
        <f>SUMIFS(СВЦЭМ!$J$34:$J$777,СВЦЭМ!$A$34:$A$777,$A338,СВЦЭМ!$B$34:$B$777,Q$331)+'СЕТ СН'!$F$13</f>
        <v>328.47775617000002</v>
      </c>
      <c r="R338" s="37">
        <f>SUMIFS(СВЦЭМ!$J$34:$J$777,СВЦЭМ!$A$34:$A$777,$A338,СВЦЭМ!$B$34:$B$777,R$331)+'СЕТ СН'!$F$13</f>
        <v>327.49570137000001</v>
      </c>
      <c r="S338" s="37">
        <f>SUMIFS(СВЦЭМ!$J$34:$J$777,СВЦЭМ!$A$34:$A$777,$A338,СВЦЭМ!$B$34:$B$777,S$331)+'СЕТ СН'!$F$13</f>
        <v>330.19075815000002</v>
      </c>
      <c r="T338" s="37">
        <f>SUMIFS(СВЦЭМ!$J$34:$J$777,СВЦЭМ!$A$34:$A$777,$A338,СВЦЭМ!$B$34:$B$777,T$331)+'СЕТ СН'!$F$13</f>
        <v>333.51397161</v>
      </c>
      <c r="U338" s="37">
        <f>SUMIFS(СВЦЭМ!$J$34:$J$777,СВЦЭМ!$A$34:$A$777,$A338,СВЦЭМ!$B$34:$B$777,U$331)+'СЕТ СН'!$F$13</f>
        <v>328.22830343999999</v>
      </c>
      <c r="V338" s="37">
        <f>SUMIFS(СВЦЭМ!$J$34:$J$777,СВЦЭМ!$A$34:$A$777,$A338,СВЦЭМ!$B$34:$B$777,V$331)+'СЕТ СН'!$F$13</f>
        <v>336.50716111999998</v>
      </c>
      <c r="W338" s="37">
        <f>SUMIFS(СВЦЭМ!$J$34:$J$777,СВЦЭМ!$A$34:$A$777,$A338,СВЦЭМ!$B$34:$B$777,W$331)+'СЕТ СН'!$F$13</f>
        <v>346.54289125999998</v>
      </c>
      <c r="X338" s="37">
        <f>SUMIFS(СВЦЭМ!$J$34:$J$777,СВЦЭМ!$A$34:$A$777,$A338,СВЦЭМ!$B$34:$B$777,X$331)+'СЕТ СН'!$F$13</f>
        <v>328.81844475000003</v>
      </c>
      <c r="Y338" s="37">
        <f>SUMIFS(СВЦЭМ!$J$34:$J$777,СВЦЭМ!$A$34:$A$777,$A338,СВЦЭМ!$B$34:$B$777,Y$331)+'СЕТ СН'!$F$13</f>
        <v>336.78003342</v>
      </c>
    </row>
    <row r="339" spans="1:25" ht="15.75" x14ac:dyDescent="0.2">
      <c r="A339" s="36">
        <f t="shared" si="9"/>
        <v>42590</v>
      </c>
      <c r="B339" s="37">
        <f>SUMIFS(СВЦЭМ!$J$34:$J$777,СВЦЭМ!$A$34:$A$777,$A339,СВЦЭМ!$B$34:$B$777,B$331)+'СЕТ СН'!$F$13</f>
        <v>382.90006984000001</v>
      </c>
      <c r="C339" s="37">
        <f>SUMIFS(СВЦЭМ!$J$34:$J$777,СВЦЭМ!$A$34:$A$777,$A339,СВЦЭМ!$B$34:$B$777,C$331)+'СЕТ СН'!$F$13</f>
        <v>428.07576793999999</v>
      </c>
      <c r="D339" s="37">
        <f>SUMIFS(СВЦЭМ!$J$34:$J$777,СВЦЭМ!$A$34:$A$777,$A339,СВЦЭМ!$B$34:$B$777,D$331)+'СЕТ СН'!$F$13</f>
        <v>457.47622282999998</v>
      </c>
      <c r="E339" s="37">
        <f>SUMIFS(СВЦЭМ!$J$34:$J$777,СВЦЭМ!$A$34:$A$777,$A339,СВЦЭМ!$B$34:$B$777,E$331)+'СЕТ СН'!$F$13</f>
        <v>465.08512187999997</v>
      </c>
      <c r="F339" s="37">
        <f>SUMIFS(СВЦЭМ!$J$34:$J$777,СВЦЭМ!$A$34:$A$777,$A339,СВЦЭМ!$B$34:$B$777,F$331)+'СЕТ СН'!$F$13</f>
        <v>473.52459358999999</v>
      </c>
      <c r="G339" s="37">
        <f>SUMIFS(СВЦЭМ!$J$34:$J$777,СВЦЭМ!$A$34:$A$777,$A339,СВЦЭМ!$B$34:$B$777,G$331)+'СЕТ СН'!$F$13</f>
        <v>470.60408867000001</v>
      </c>
      <c r="H339" s="37">
        <f>SUMIFS(СВЦЭМ!$J$34:$J$777,СВЦЭМ!$A$34:$A$777,$A339,СВЦЭМ!$B$34:$B$777,H$331)+'СЕТ СН'!$F$13</f>
        <v>437.06506141</v>
      </c>
      <c r="I339" s="37">
        <f>SUMIFS(СВЦЭМ!$J$34:$J$777,СВЦЭМ!$A$34:$A$777,$A339,СВЦЭМ!$B$34:$B$777,I$331)+'СЕТ СН'!$F$13</f>
        <v>395.65355817</v>
      </c>
      <c r="J339" s="37">
        <f>SUMIFS(СВЦЭМ!$J$34:$J$777,СВЦЭМ!$A$34:$A$777,$A339,СВЦЭМ!$B$34:$B$777,J$331)+'СЕТ СН'!$F$13</f>
        <v>368.58973680999998</v>
      </c>
      <c r="K339" s="37">
        <f>SUMIFS(СВЦЭМ!$J$34:$J$777,СВЦЭМ!$A$34:$A$777,$A339,СВЦЭМ!$B$34:$B$777,K$331)+'СЕТ СН'!$F$13</f>
        <v>362.86074556</v>
      </c>
      <c r="L339" s="37">
        <f>SUMIFS(СВЦЭМ!$J$34:$J$777,СВЦЭМ!$A$34:$A$777,$A339,СВЦЭМ!$B$34:$B$777,L$331)+'СЕТ СН'!$F$13</f>
        <v>361.99595216</v>
      </c>
      <c r="M339" s="37">
        <f>SUMIFS(СВЦЭМ!$J$34:$J$777,СВЦЭМ!$A$34:$A$777,$A339,СВЦЭМ!$B$34:$B$777,M$331)+'СЕТ СН'!$F$13</f>
        <v>369.19242101999998</v>
      </c>
      <c r="N339" s="37">
        <f>SUMIFS(СВЦЭМ!$J$34:$J$777,СВЦЭМ!$A$34:$A$777,$A339,СВЦЭМ!$B$34:$B$777,N$331)+'СЕТ СН'!$F$13</f>
        <v>364.26314312</v>
      </c>
      <c r="O339" s="37">
        <f>SUMIFS(СВЦЭМ!$J$34:$J$777,СВЦЭМ!$A$34:$A$777,$A339,СВЦЭМ!$B$34:$B$777,O$331)+'СЕТ СН'!$F$13</f>
        <v>370.46214118</v>
      </c>
      <c r="P339" s="37">
        <f>SUMIFS(СВЦЭМ!$J$34:$J$777,СВЦЭМ!$A$34:$A$777,$A339,СВЦЭМ!$B$34:$B$777,P$331)+'СЕТ СН'!$F$13</f>
        <v>366.15398328999999</v>
      </c>
      <c r="Q339" s="37">
        <f>SUMIFS(СВЦЭМ!$J$34:$J$777,СВЦЭМ!$A$34:$A$777,$A339,СВЦЭМ!$B$34:$B$777,Q$331)+'СЕТ СН'!$F$13</f>
        <v>359.45939951999998</v>
      </c>
      <c r="R339" s="37">
        <f>SUMIFS(СВЦЭМ!$J$34:$J$777,СВЦЭМ!$A$34:$A$777,$A339,СВЦЭМ!$B$34:$B$777,R$331)+'СЕТ СН'!$F$13</f>
        <v>356.67849253000003</v>
      </c>
      <c r="S339" s="37">
        <f>SUMIFS(СВЦЭМ!$J$34:$J$777,СВЦЭМ!$A$34:$A$777,$A339,СВЦЭМ!$B$34:$B$777,S$331)+'СЕТ СН'!$F$13</f>
        <v>356.33246885</v>
      </c>
      <c r="T339" s="37">
        <f>SUMIFS(СВЦЭМ!$J$34:$J$777,СВЦЭМ!$A$34:$A$777,$A339,СВЦЭМ!$B$34:$B$777,T$331)+'СЕТ СН'!$F$13</f>
        <v>358.19525435999998</v>
      </c>
      <c r="U339" s="37">
        <f>SUMIFS(СВЦЭМ!$J$34:$J$777,СВЦЭМ!$A$34:$A$777,$A339,СВЦЭМ!$B$34:$B$777,U$331)+'СЕТ СН'!$F$13</f>
        <v>359.01339970999999</v>
      </c>
      <c r="V339" s="37">
        <f>SUMIFS(СВЦЭМ!$J$34:$J$777,СВЦЭМ!$A$34:$A$777,$A339,СВЦЭМ!$B$34:$B$777,V$331)+'СЕТ СН'!$F$13</f>
        <v>364.48863496000001</v>
      </c>
      <c r="W339" s="37">
        <f>SUMIFS(СВЦЭМ!$J$34:$J$777,СВЦЭМ!$A$34:$A$777,$A339,СВЦЭМ!$B$34:$B$777,W$331)+'СЕТ СН'!$F$13</f>
        <v>380.77548572000001</v>
      </c>
      <c r="X339" s="37">
        <f>SUMIFS(СВЦЭМ!$J$34:$J$777,СВЦЭМ!$A$34:$A$777,$A339,СВЦЭМ!$B$34:$B$777,X$331)+'СЕТ СН'!$F$13</f>
        <v>335.49601073000002</v>
      </c>
      <c r="Y339" s="37">
        <f>SUMIFS(СВЦЭМ!$J$34:$J$777,СВЦЭМ!$A$34:$A$777,$A339,СВЦЭМ!$B$34:$B$777,Y$331)+'СЕТ СН'!$F$13</f>
        <v>350.19058088999998</v>
      </c>
    </row>
    <row r="340" spans="1:25" ht="15.75" x14ac:dyDescent="0.2">
      <c r="A340" s="36">
        <f t="shared" si="9"/>
        <v>42591</v>
      </c>
      <c r="B340" s="37">
        <f>SUMIFS(СВЦЭМ!$J$34:$J$777,СВЦЭМ!$A$34:$A$777,$A340,СВЦЭМ!$B$34:$B$777,B$331)+'СЕТ СН'!$F$13</f>
        <v>371.45424314000002</v>
      </c>
      <c r="C340" s="37">
        <f>SUMIFS(СВЦЭМ!$J$34:$J$777,СВЦЭМ!$A$34:$A$777,$A340,СВЦЭМ!$B$34:$B$777,C$331)+'СЕТ СН'!$F$13</f>
        <v>414.24655251000001</v>
      </c>
      <c r="D340" s="37">
        <f>SUMIFS(СВЦЭМ!$J$34:$J$777,СВЦЭМ!$A$34:$A$777,$A340,СВЦЭМ!$B$34:$B$777,D$331)+'СЕТ СН'!$F$13</f>
        <v>430.17265763</v>
      </c>
      <c r="E340" s="37">
        <f>SUMIFS(СВЦЭМ!$J$34:$J$777,СВЦЭМ!$A$34:$A$777,$A340,СВЦЭМ!$B$34:$B$777,E$331)+'СЕТ СН'!$F$13</f>
        <v>440.57496516999998</v>
      </c>
      <c r="F340" s="37">
        <f>SUMIFS(СВЦЭМ!$J$34:$J$777,СВЦЭМ!$A$34:$A$777,$A340,СВЦЭМ!$B$34:$B$777,F$331)+'СЕТ СН'!$F$13</f>
        <v>447.57550508999998</v>
      </c>
      <c r="G340" s="37">
        <f>SUMIFS(СВЦЭМ!$J$34:$J$777,СВЦЭМ!$A$34:$A$777,$A340,СВЦЭМ!$B$34:$B$777,G$331)+'СЕТ СН'!$F$13</f>
        <v>445.33500332</v>
      </c>
      <c r="H340" s="37">
        <f>SUMIFS(СВЦЭМ!$J$34:$J$777,СВЦЭМ!$A$34:$A$777,$A340,СВЦЭМ!$B$34:$B$777,H$331)+'СЕТ СН'!$F$13</f>
        <v>414.45328224000002</v>
      </c>
      <c r="I340" s="37">
        <f>SUMIFS(СВЦЭМ!$J$34:$J$777,СВЦЭМ!$A$34:$A$777,$A340,СВЦЭМ!$B$34:$B$777,I$331)+'СЕТ СН'!$F$13</f>
        <v>401.87288340999999</v>
      </c>
      <c r="J340" s="37">
        <f>SUMIFS(СВЦЭМ!$J$34:$J$777,СВЦЭМ!$A$34:$A$777,$A340,СВЦЭМ!$B$34:$B$777,J$331)+'СЕТ СН'!$F$13</f>
        <v>360.12003176000002</v>
      </c>
      <c r="K340" s="37">
        <f>SUMIFS(СВЦЭМ!$J$34:$J$777,СВЦЭМ!$A$34:$A$777,$A340,СВЦЭМ!$B$34:$B$777,K$331)+'СЕТ СН'!$F$13</f>
        <v>360.33632301</v>
      </c>
      <c r="L340" s="37">
        <f>SUMIFS(СВЦЭМ!$J$34:$J$777,СВЦЭМ!$A$34:$A$777,$A340,СВЦЭМ!$B$34:$B$777,L$331)+'СЕТ СН'!$F$13</f>
        <v>367.06859360999999</v>
      </c>
      <c r="M340" s="37">
        <f>SUMIFS(СВЦЭМ!$J$34:$J$777,СВЦЭМ!$A$34:$A$777,$A340,СВЦЭМ!$B$34:$B$777,M$331)+'СЕТ СН'!$F$13</f>
        <v>387.65417341</v>
      </c>
      <c r="N340" s="37">
        <f>SUMIFS(СВЦЭМ!$J$34:$J$777,СВЦЭМ!$A$34:$A$777,$A340,СВЦЭМ!$B$34:$B$777,N$331)+'СЕТ СН'!$F$13</f>
        <v>383.25139323000002</v>
      </c>
      <c r="O340" s="37">
        <f>SUMIFS(СВЦЭМ!$J$34:$J$777,СВЦЭМ!$A$34:$A$777,$A340,СВЦЭМ!$B$34:$B$777,O$331)+'СЕТ СН'!$F$13</f>
        <v>384.1169415</v>
      </c>
      <c r="P340" s="37">
        <f>SUMIFS(СВЦЭМ!$J$34:$J$777,СВЦЭМ!$A$34:$A$777,$A340,СВЦЭМ!$B$34:$B$777,P$331)+'СЕТ СН'!$F$13</f>
        <v>380.18676256999998</v>
      </c>
      <c r="Q340" s="37">
        <f>SUMIFS(СВЦЭМ!$J$34:$J$777,СВЦЭМ!$A$34:$A$777,$A340,СВЦЭМ!$B$34:$B$777,Q$331)+'СЕТ СН'!$F$13</f>
        <v>376.27650456999999</v>
      </c>
      <c r="R340" s="37">
        <f>SUMIFS(СВЦЭМ!$J$34:$J$777,СВЦЭМ!$A$34:$A$777,$A340,СВЦЭМ!$B$34:$B$777,R$331)+'СЕТ СН'!$F$13</f>
        <v>375.70516588999999</v>
      </c>
      <c r="S340" s="37">
        <f>SUMIFS(СВЦЭМ!$J$34:$J$777,СВЦЭМ!$A$34:$A$777,$A340,СВЦЭМ!$B$34:$B$777,S$331)+'СЕТ СН'!$F$13</f>
        <v>375.47851343999997</v>
      </c>
      <c r="T340" s="37">
        <f>SUMIFS(СВЦЭМ!$J$34:$J$777,СВЦЭМ!$A$34:$A$777,$A340,СВЦЭМ!$B$34:$B$777,T$331)+'СЕТ СН'!$F$13</f>
        <v>374.86303498000001</v>
      </c>
      <c r="U340" s="37">
        <f>SUMIFS(СВЦЭМ!$J$34:$J$777,СВЦЭМ!$A$34:$A$777,$A340,СВЦЭМ!$B$34:$B$777,U$331)+'СЕТ СН'!$F$13</f>
        <v>373.76474013000001</v>
      </c>
      <c r="V340" s="37">
        <f>SUMIFS(СВЦЭМ!$J$34:$J$777,СВЦЭМ!$A$34:$A$777,$A340,СВЦЭМ!$B$34:$B$777,V$331)+'СЕТ СН'!$F$13</f>
        <v>380.93174829999998</v>
      </c>
      <c r="W340" s="37">
        <f>SUMIFS(СВЦЭМ!$J$34:$J$777,СВЦЭМ!$A$34:$A$777,$A340,СВЦЭМ!$B$34:$B$777,W$331)+'СЕТ СН'!$F$13</f>
        <v>396.51258156</v>
      </c>
      <c r="X340" s="37">
        <f>SUMIFS(СВЦЭМ!$J$34:$J$777,СВЦЭМ!$A$34:$A$777,$A340,СВЦЭМ!$B$34:$B$777,X$331)+'СЕТ СН'!$F$13</f>
        <v>335.79278190000002</v>
      </c>
      <c r="Y340" s="37">
        <f>SUMIFS(СВЦЭМ!$J$34:$J$777,СВЦЭМ!$A$34:$A$777,$A340,СВЦЭМ!$B$34:$B$777,Y$331)+'СЕТ СН'!$F$13</f>
        <v>350.38995208</v>
      </c>
    </row>
    <row r="341" spans="1:25" ht="15.75" x14ac:dyDescent="0.2">
      <c r="A341" s="36">
        <f t="shared" si="9"/>
        <v>42592</v>
      </c>
      <c r="B341" s="37">
        <f>SUMIFS(СВЦЭМ!$J$34:$J$777,СВЦЭМ!$A$34:$A$777,$A341,СВЦЭМ!$B$34:$B$777,B$331)+'СЕТ СН'!$F$13</f>
        <v>386.29523154999998</v>
      </c>
      <c r="C341" s="37">
        <f>SUMIFS(СВЦЭМ!$J$34:$J$777,СВЦЭМ!$A$34:$A$777,$A341,СВЦЭМ!$B$34:$B$777,C$331)+'СЕТ СН'!$F$13</f>
        <v>410.66373700999998</v>
      </c>
      <c r="D341" s="37">
        <f>SUMIFS(СВЦЭМ!$J$34:$J$777,СВЦЭМ!$A$34:$A$777,$A341,СВЦЭМ!$B$34:$B$777,D$331)+'СЕТ СН'!$F$13</f>
        <v>425.61491536</v>
      </c>
      <c r="E341" s="37">
        <f>SUMIFS(СВЦЭМ!$J$34:$J$777,СВЦЭМ!$A$34:$A$777,$A341,СВЦЭМ!$B$34:$B$777,E$331)+'СЕТ СН'!$F$13</f>
        <v>436.77408494999997</v>
      </c>
      <c r="F341" s="37">
        <f>SUMIFS(СВЦЭМ!$J$34:$J$777,СВЦЭМ!$A$34:$A$777,$A341,СВЦЭМ!$B$34:$B$777,F$331)+'СЕТ СН'!$F$13</f>
        <v>444.91064489000001</v>
      </c>
      <c r="G341" s="37">
        <f>SUMIFS(СВЦЭМ!$J$34:$J$777,СВЦЭМ!$A$34:$A$777,$A341,СВЦЭМ!$B$34:$B$777,G$331)+'СЕТ СН'!$F$13</f>
        <v>442.76925238000001</v>
      </c>
      <c r="H341" s="37">
        <f>SUMIFS(СВЦЭМ!$J$34:$J$777,СВЦЭМ!$A$34:$A$777,$A341,СВЦЭМ!$B$34:$B$777,H$331)+'СЕТ СН'!$F$13</f>
        <v>416.05473301000001</v>
      </c>
      <c r="I341" s="37">
        <f>SUMIFS(СВЦЭМ!$J$34:$J$777,СВЦЭМ!$A$34:$A$777,$A341,СВЦЭМ!$B$34:$B$777,I$331)+'СЕТ СН'!$F$13</f>
        <v>404.68376897000002</v>
      </c>
      <c r="J341" s="37">
        <f>SUMIFS(СВЦЭМ!$J$34:$J$777,СВЦЭМ!$A$34:$A$777,$A341,СВЦЭМ!$B$34:$B$777,J$331)+'СЕТ СН'!$F$13</f>
        <v>358.95163265999997</v>
      </c>
      <c r="K341" s="37">
        <f>SUMIFS(СВЦЭМ!$J$34:$J$777,СВЦЭМ!$A$34:$A$777,$A341,СВЦЭМ!$B$34:$B$777,K$331)+'СЕТ СН'!$F$13</f>
        <v>357.83782301000002</v>
      </c>
      <c r="L341" s="37">
        <f>SUMIFS(СВЦЭМ!$J$34:$J$777,СВЦЭМ!$A$34:$A$777,$A341,СВЦЭМ!$B$34:$B$777,L$331)+'СЕТ СН'!$F$13</f>
        <v>394.31907317999998</v>
      </c>
      <c r="M341" s="37">
        <f>SUMIFS(СВЦЭМ!$J$34:$J$777,СВЦЭМ!$A$34:$A$777,$A341,СВЦЭМ!$B$34:$B$777,M$331)+'СЕТ СН'!$F$13</f>
        <v>431.91678209999998</v>
      </c>
      <c r="N341" s="37">
        <f>SUMIFS(СВЦЭМ!$J$34:$J$777,СВЦЭМ!$A$34:$A$777,$A341,СВЦЭМ!$B$34:$B$777,N$331)+'СЕТ СН'!$F$13</f>
        <v>428.31787366999998</v>
      </c>
      <c r="O341" s="37">
        <f>SUMIFS(СВЦЭМ!$J$34:$J$777,СВЦЭМ!$A$34:$A$777,$A341,СВЦЭМ!$B$34:$B$777,O$331)+'СЕТ СН'!$F$13</f>
        <v>431.41932293000002</v>
      </c>
      <c r="P341" s="37">
        <f>SUMIFS(СВЦЭМ!$J$34:$J$777,СВЦЭМ!$A$34:$A$777,$A341,СВЦЭМ!$B$34:$B$777,P$331)+'СЕТ СН'!$F$13</f>
        <v>418.35873211000001</v>
      </c>
      <c r="Q341" s="37">
        <f>SUMIFS(СВЦЭМ!$J$34:$J$777,СВЦЭМ!$A$34:$A$777,$A341,СВЦЭМ!$B$34:$B$777,Q$331)+'СЕТ СН'!$F$13</f>
        <v>366.79617058000002</v>
      </c>
      <c r="R341" s="37">
        <f>SUMIFS(СВЦЭМ!$J$34:$J$777,СВЦЭМ!$A$34:$A$777,$A341,СВЦЭМ!$B$34:$B$777,R$331)+'СЕТ СН'!$F$13</f>
        <v>376.95663424999998</v>
      </c>
      <c r="S341" s="37">
        <f>SUMIFS(СВЦЭМ!$J$34:$J$777,СВЦЭМ!$A$34:$A$777,$A341,СВЦЭМ!$B$34:$B$777,S$331)+'СЕТ СН'!$F$13</f>
        <v>425.75551553999998</v>
      </c>
      <c r="T341" s="37">
        <f>SUMIFS(СВЦЭМ!$J$34:$J$777,СВЦЭМ!$A$34:$A$777,$A341,СВЦЭМ!$B$34:$B$777,T$331)+'СЕТ СН'!$F$13</f>
        <v>424.29083412</v>
      </c>
      <c r="U341" s="37">
        <f>SUMIFS(СВЦЭМ!$J$34:$J$777,СВЦЭМ!$A$34:$A$777,$A341,СВЦЭМ!$B$34:$B$777,U$331)+'СЕТ СН'!$F$13</f>
        <v>423.21703230000003</v>
      </c>
      <c r="V341" s="37">
        <f>SUMIFS(СВЦЭМ!$J$34:$J$777,СВЦЭМ!$A$34:$A$777,$A341,СВЦЭМ!$B$34:$B$777,V$331)+'СЕТ СН'!$F$13</f>
        <v>428.56245213</v>
      </c>
      <c r="W341" s="37">
        <f>SUMIFS(СВЦЭМ!$J$34:$J$777,СВЦЭМ!$A$34:$A$777,$A341,СВЦЭМ!$B$34:$B$777,W$331)+'СЕТ СН'!$F$13</f>
        <v>352.46286987000002</v>
      </c>
      <c r="X341" s="37">
        <f>SUMIFS(СВЦЭМ!$J$34:$J$777,СВЦЭМ!$A$34:$A$777,$A341,СВЦЭМ!$B$34:$B$777,X$331)+'СЕТ СН'!$F$13</f>
        <v>331.92373111000001</v>
      </c>
      <c r="Y341" s="37">
        <f>SUMIFS(СВЦЭМ!$J$34:$J$777,СВЦЭМ!$A$34:$A$777,$A341,СВЦЭМ!$B$34:$B$777,Y$331)+'СЕТ СН'!$F$13</f>
        <v>346.51304533000001</v>
      </c>
    </row>
    <row r="342" spans="1:25" ht="15.75" x14ac:dyDescent="0.2">
      <c r="A342" s="36">
        <f t="shared" si="9"/>
        <v>42593</v>
      </c>
      <c r="B342" s="37">
        <f>SUMIFS(СВЦЭМ!$J$34:$J$777,СВЦЭМ!$A$34:$A$777,$A342,СВЦЭМ!$B$34:$B$777,B$331)+'СЕТ СН'!$F$13</f>
        <v>384.53842394999998</v>
      </c>
      <c r="C342" s="37">
        <f>SUMIFS(СВЦЭМ!$J$34:$J$777,СВЦЭМ!$A$34:$A$777,$A342,СВЦЭМ!$B$34:$B$777,C$331)+'СЕТ СН'!$F$13</f>
        <v>412.92950293000001</v>
      </c>
      <c r="D342" s="37">
        <f>SUMIFS(СВЦЭМ!$J$34:$J$777,СВЦЭМ!$A$34:$A$777,$A342,СВЦЭМ!$B$34:$B$777,D$331)+'СЕТ СН'!$F$13</f>
        <v>429.74377082000001</v>
      </c>
      <c r="E342" s="37">
        <f>SUMIFS(СВЦЭМ!$J$34:$J$777,СВЦЭМ!$A$34:$A$777,$A342,СВЦЭМ!$B$34:$B$777,E$331)+'СЕТ СН'!$F$13</f>
        <v>439.97031293999999</v>
      </c>
      <c r="F342" s="37">
        <f>SUMIFS(СВЦЭМ!$J$34:$J$777,СВЦЭМ!$A$34:$A$777,$A342,СВЦЭМ!$B$34:$B$777,F$331)+'СЕТ СН'!$F$13</f>
        <v>446.68885091999999</v>
      </c>
      <c r="G342" s="37">
        <f>SUMIFS(СВЦЭМ!$J$34:$J$777,СВЦЭМ!$A$34:$A$777,$A342,СВЦЭМ!$B$34:$B$777,G$331)+'СЕТ СН'!$F$13</f>
        <v>446.52842999000001</v>
      </c>
      <c r="H342" s="37">
        <f>SUMIFS(СВЦЭМ!$J$34:$J$777,СВЦЭМ!$A$34:$A$777,$A342,СВЦЭМ!$B$34:$B$777,H$331)+'СЕТ СН'!$F$13</f>
        <v>416.83752246</v>
      </c>
      <c r="I342" s="37">
        <f>SUMIFS(СВЦЭМ!$J$34:$J$777,СВЦЭМ!$A$34:$A$777,$A342,СВЦЭМ!$B$34:$B$777,I$331)+'СЕТ СН'!$F$13</f>
        <v>421.63103321</v>
      </c>
      <c r="J342" s="37">
        <f>SUMIFS(СВЦЭМ!$J$34:$J$777,СВЦЭМ!$A$34:$A$777,$A342,СВЦЭМ!$B$34:$B$777,J$331)+'СЕТ СН'!$F$13</f>
        <v>371.39457434000002</v>
      </c>
      <c r="K342" s="37">
        <f>SUMIFS(СВЦЭМ!$J$34:$J$777,СВЦЭМ!$A$34:$A$777,$A342,СВЦЭМ!$B$34:$B$777,K$331)+'СЕТ СН'!$F$13</f>
        <v>362.09123476000002</v>
      </c>
      <c r="L342" s="37">
        <f>SUMIFS(СВЦЭМ!$J$34:$J$777,СВЦЭМ!$A$34:$A$777,$A342,СВЦЭМ!$B$34:$B$777,L$331)+'СЕТ СН'!$F$13</f>
        <v>359.28820705999999</v>
      </c>
      <c r="M342" s="37">
        <f>SUMIFS(СВЦЭМ!$J$34:$J$777,СВЦЭМ!$A$34:$A$777,$A342,СВЦЭМ!$B$34:$B$777,M$331)+'СЕТ СН'!$F$13</f>
        <v>349.15657586999998</v>
      </c>
      <c r="N342" s="37">
        <f>SUMIFS(СВЦЭМ!$J$34:$J$777,СВЦЭМ!$A$34:$A$777,$A342,СВЦЭМ!$B$34:$B$777,N$331)+'СЕТ СН'!$F$13</f>
        <v>343.77654783000003</v>
      </c>
      <c r="O342" s="37">
        <f>SUMIFS(СВЦЭМ!$J$34:$J$777,СВЦЭМ!$A$34:$A$777,$A342,СВЦЭМ!$B$34:$B$777,O$331)+'СЕТ СН'!$F$13</f>
        <v>354.10639119000001</v>
      </c>
      <c r="P342" s="37">
        <f>SUMIFS(СВЦЭМ!$J$34:$J$777,СВЦЭМ!$A$34:$A$777,$A342,СВЦЭМ!$B$34:$B$777,P$331)+'СЕТ СН'!$F$13</f>
        <v>361.73122495000001</v>
      </c>
      <c r="Q342" s="37">
        <f>SUMIFS(СВЦЭМ!$J$34:$J$777,СВЦЭМ!$A$34:$A$777,$A342,СВЦЭМ!$B$34:$B$777,Q$331)+'СЕТ СН'!$F$13</f>
        <v>350.58999686999999</v>
      </c>
      <c r="R342" s="37">
        <f>SUMIFS(СВЦЭМ!$J$34:$J$777,СВЦЭМ!$A$34:$A$777,$A342,СВЦЭМ!$B$34:$B$777,R$331)+'СЕТ СН'!$F$13</f>
        <v>344.64609703000002</v>
      </c>
      <c r="S342" s="37">
        <f>SUMIFS(СВЦЭМ!$J$34:$J$777,СВЦЭМ!$A$34:$A$777,$A342,СВЦЭМ!$B$34:$B$777,S$331)+'СЕТ СН'!$F$13</f>
        <v>340.96233553000002</v>
      </c>
      <c r="T342" s="37">
        <f>SUMIFS(СВЦЭМ!$J$34:$J$777,СВЦЭМ!$A$34:$A$777,$A342,СВЦЭМ!$B$34:$B$777,T$331)+'СЕТ СН'!$F$13</f>
        <v>334.91516214000001</v>
      </c>
      <c r="U342" s="37">
        <f>SUMIFS(СВЦЭМ!$J$34:$J$777,СВЦЭМ!$A$34:$A$777,$A342,СВЦЭМ!$B$34:$B$777,U$331)+'СЕТ СН'!$F$13</f>
        <v>331.92718353999999</v>
      </c>
      <c r="V342" s="37">
        <f>SUMIFS(СВЦЭМ!$J$34:$J$777,СВЦЭМ!$A$34:$A$777,$A342,СВЦЭМ!$B$34:$B$777,V$331)+'СЕТ СН'!$F$13</f>
        <v>336.48842237000002</v>
      </c>
      <c r="W342" s="37">
        <f>SUMIFS(СВЦЭМ!$J$34:$J$777,СВЦЭМ!$A$34:$A$777,$A342,СВЦЭМ!$B$34:$B$777,W$331)+'СЕТ СН'!$F$13</f>
        <v>342.46836617000002</v>
      </c>
      <c r="X342" s="37">
        <f>SUMIFS(СВЦЭМ!$J$34:$J$777,СВЦЭМ!$A$34:$A$777,$A342,СВЦЭМ!$B$34:$B$777,X$331)+'СЕТ СН'!$F$13</f>
        <v>322.6663471</v>
      </c>
      <c r="Y342" s="37">
        <f>SUMIFS(СВЦЭМ!$J$34:$J$777,СВЦЭМ!$A$34:$A$777,$A342,СВЦЭМ!$B$34:$B$777,Y$331)+'СЕТ СН'!$F$13</f>
        <v>353.99299716000002</v>
      </c>
    </row>
    <row r="343" spans="1:25" ht="15.75" x14ac:dyDescent="0.2">
      <c r="A343" s="36">
        <f t="shared" si="9"/>
        <v>42594</v>
      </c>
      <c r="B343" s="37">
        <f>SUMIFS(СВЦЭМ!$J$34:$J$777,СВЦЭМ!$A$34:$A$777,$A343,СВЦЭМ!$B$34:$B$777,B$331)+'СЕТ СН'!$F$13</f>
        <v>394.51679601000001</v>
      </c>
      <c r="C343" s="37">
        <f>SUMIFS(СВЦЭМ!$J$34:$J$777,СВЦЭМ!$A$34:$A$777,$A343,СВЦЭМ!$B$34:$B$777,C$331)+'СЕТ СН'!$F$13</f>
        <v>426.89106722999998</v>
      </c>
      <c r="D343" s="37">
        <f>SUMIFS(СВЦЭМ!$J$34:$J$777,СВЦЭМ!$A$34:$A$777,$A343,СВЦЭМ!$B$34:$B$777,D$331)+'СЕТ СН'!$F$13</f>
        <v>438.92049494999998</v>
      </c>
      <c r="E343" s="37">
        <f>SUMIFS(СВЦЭМ!$J$34:$J$777,СВЦЭМ!$A$34:$A$777,$A343,СВЦЭМ!$B$34:$B$777,E$331)+'СЕТ СН'!$F$13</f>
        <v>446.39894912</v>
      </c>
      <c r="F343" s="37">
        <f>SUMIFS(СВЦЭМ!$J$34:$J$777,СВЦЭМ!$A$34:$A$777,$A343,СВЦЭМ!$B$34:$B$777,F$331)+'СЕТ СН'!$F$13</f>
        <v>456.14168883999997</v>
      </c>
      <c r="G343" s="37">
        <f>SUMIFS(СВЦЭМ!$J$34:$J$777,СВЦЭМ!$A$34:$A$777,$A343,СВЦЭМ!$B$34:$B$777,G$331)+'СЕТ СН'!$F$13</f>
        <v>452.91851328000001</v>
      </c>
      <c r="H343" s="37">
        <f>SUMIFS(СВЦЭМ!$J$34:$J$777,СВЦЭМ!$A$34:$A$777,$A343,СВЦЭМ!$B$34:$B$777,H$331)+'СЕТ СН'!$F$13</f>
        <v>433.61926870999997</v>
      </c>
      <c r="I343" s="37">
        <f>SUMIFS(СВЦЭМ!$J$34:$J$777,СВЦЭМ!$A$34:$A$777,$A343,СВЦЭМ!$B$34:$B$777,I$331)+'СЕТ СН'!$F$13</f>
        <v>428.80694732000001</v>
      </c>
      <c r="J343" s="37">
        <f>SUMIFS(СВЦЭМ!$J$34:$J$777,СВЦЭМ!$A$34:$A$777,$A343,СВЦЭМ!$B$34:$B$777,J$331)+'СЕТ СН'!$F$13</f>
        <v>386.25101079000001</v>
      </c>
      <c r="K343" s="37">
        <f>SUMIFS(СВЦЭМ!$J$34:$J$777,СВЦЭМ!$A$34:$A$777,$A343,СВЦЭМ!$B$34:$B$777,K$331)+'СЕТ СН'!$F$13</f>
        <v>364.93037518</v>
      </c>
      <c r="L343" s="37">
        <f>SUMIFS(СВЦЭМ!$J$34:$J$777,СВЦЭМ!$A$34:$A$777,$A343,СВЦЭМ!$B$34:$B$777,L$331)+'СЕТ СН'!$F$13</f>
        <v>359.62352301999999</v>
      </c>
      <c r="M343" s="37">
        <f>SUMIFS(СВЦЭМ!$J$34:$J$777,СВЦЭМ!$A$34:$A$777,$A343,СВЦЭМ!$B$34:$B$777,M$331)+'СЕТ СН'!$F$13</f>
        <v>369.44887008000001</v>
      </c>
      <c r="N343" s="37">
        <f>SUMIFS(СВЦЭМ!$J$34:$J$777,СВЦЭМ!$A$34:$A$777,$A343,СВЦЭМ!$B$34:$B$777,N$331)+'СЕТ СН'!$F$13</f>
        <v>365.08153218000001</v>
      </c>
      <c r="O343" s="37">
        <f>SUMIFS(СВЦЭМ!$J$34:$J$777,СВЦЭМ!$A$34:$A$777,$A343,СВЦЭМ!$B$34:$B$777,O$331)+'СЕТ СН'!$F$13</f>
        <v>369.72907270000002</v>
      </c>
      <c r="P343" s="37">
        <f>SUMIFS(СВЦЭМ!$J$34:$J$777,СВЦЭМ!$A$34:$A$777,$A343,СВЦЭМ!$B$34:$B$777,P$331)+'СЕТ СН'!$F$13</f>
        <v>370.08004295000001</v>
      </c>
      <c r="Q343" s="37">
        <f>SUMIFS(СВЦЭМ!$J$34:$J$777,СВЦЭМ!$A$34:$A$777,$A343,СВЦЭМ!$B$34:$B$777,Q$331)+'СЕТ СН'!$F$13</f>
        <v>368.79934868999999</v>
      </c>
      <c r="R343" s="37">
        <f>SUMIFS(СВЦЭМ!$J$34:$J$777,СВЦЭМ!$A$34:$A$777,$A343,СВЦЭМ!$B$34:$B$777,R$331)+'СЕТ СН'!$F$13</f>
        <v>366.28159907000003</v>
      </c>
      <c r="S343" s="37">
        <f>SUMIFS(СВЦЭМ!$J$34:$J$777,СВЦЭМ!$A$34:$A$777,$A343,СВЦЭМ!$B$34:$B$777,S$331)+'СЕТ СН'!$F$13</f>
        <v>364.57552154000001</v>
      </c>
      <c r="T343" s="37">
        <f>SUMIFS(СВЦЭМ!$J$34:$J$777,СВЦЭМ!$A$34:$A$777,$A343,СВЦЭМ!$B$34:$B$777,T$331)+'СЕТ СН'!$F$13</f>
        <v>339.89571043000001</v>
      </c>
      <c r="U343" s="37">
        <f>SUMIFS(СВЦЭМ!$J$34:$J$777,СВЦЭМ!$A$34:$A$777,$A343,СВЦЭМ!$B$34:$B$777,U$331)+'СЕТ СН'!$F$13</f>
        <v>308.64983035</v>
      </c>
      <c r="V343" s="37">
        <f>SUMIFS(СВЦЭМ!$J$34:$J$777,СВЦЭМ!$A$34:$A$777,$A343,СВЦЭМ!$B$34:$B$777,V$331)+'СЕТ СН'!$F$13</f>
        <v>325.09027823000002</v>
      </c>
      <c r="W343" s="37">
        <f>SUMIFS(СВЦЭМ!$J$34:$J$777,СВЦЭМ!$A$34:$A$777,$A343,СВЦЭМ!$B$34:$B$777,W$331)+'СЕТ СН'!$F$13</f>
        <v>339.30276461</v>
      </c>
      <c r="X343" s="37">
        <f>SUMIFS(СВЦЭМ!$J$34:$J$777,СВЦЭМ!$A$34:$A$777,$A343,СВЦЭМ!$B$34:$B$777,X$331)+'СЕТ СН'!$F$13</f>
        <v>333.09614406999998</v>
      </c>
      <c r="Y343" s="37">
        <f>SUMIFS(СВЦЭМ!$J$34:$J$777,СВЦЭМ!$A$34:$A$777,$A343,СВЦЭМ!$B$34:$B$777,Y$331)+'СЕТ СН'!$F$13</f>
        <v>368.92847776000002</v>
      </c>
    </row>
    <row r="344" spans="1:25" ht="15.75" x14ac:dyDescent="0.2">
      <c r="A344" s="36">
        <f t="shared" si="9"/>
        <v>42595</v>
      </c>
      <c r="B344" s="37">
        <f>SUMIFS(СВЦЭМ!$J$34:$J$777,СВЦЭМ!$A$34:$A$777,$A344,СВЦЭМ!$B$34:$B$777,B$331)+'СЕТ СН'!$F$13</f>
        <v>392.43077254999997</v>
      </c>
      <c r="C344" s="37">
        <f>SUMIFS(СВЦЭМ!$J$34:$J$777,СВЦЭМ!$A$34:$A$777,$A344,СВЦЭМ!$B$34:$B$777,C$331)+'СЕТ СН'!$F$13</f>
        <v>428.95494851000001</v>
      </c>
      <c r="D344" s="37">
        <f>SUMIFS(СВЦЭМ!$J$34:$J$777,СВЦЭМ!$A$34:$A$777,$A344,СВЦЭМ!$B$34:$B$777,D$331)+'СЕТ СН'!$F$13</f>
        <v>438.16355680999999</v>
      </c>
      <c r="E344" s="37">
        <f>SUMIFS(СВЦЭМ!$J$34:$J$777,СВЦЭМ!$A$34:$A$777,$A344,СВЦЭМ!$B$34:$B$777,E$331)+'СЕТ СН'!$F$13</f>
        <v>450.91455603999998</v>
      </c>
      <c r="F344" s="37">
        <f>SUMIFS(СВЦЭМ!$J$34:$J$777,СВЦЭМ!$A$34:$A$777,$A344,СВЦЭМ!$B$34:$B$777,F$331)+'СЕТ СН'!$F$13</f>
        <v>452.55246005999999</v>
      </c>
      <c r="G344" s="37">
        <f>SUMIFS(СВЦЭМ!$J$34:$J$777,СВЦЭМ!$A$34:$A$777,$A344,СВЦЭМ!$B$34:$B$777,G$331)+'СЕТ СН'!$F$13</f>
        <v>451.69729224000002</v>
      </c>
      <c r="H344" s="37">
        <f>SUMIFS(СВЦЭМ!$J$34:$J$777,СВЦЭМ!$A$34:$A$777,$A344,СВЦЭМ!$B$34:$B$777,H$331)+'СЕТ СН'!$F$13</f>
        <v>435.51486774</v>
      </c>
      <c r="I344" s="37">
        <f>SUMIFS(СВЦЭМ!$J$34:$J$777,СВЦЭМ!$A$34:$A$777,$A344,СВЦЭМ!$B$34:$B$777,I$331)+'СЕТ СН'!$F$13</f>
        <v>440.39465431999997</v>
      </c>
      <c r="J344" s="37">
        <f>SUMIFS(СВЦЭМ!$J$34:$J$777,СВЦЭМ!$A$34:$A$777,$A344,СВЦЭМ!$B$34:$B$777,J$331)+'СЕТ СН'!$F$13</f>
        <v>396.85749249000003</v>
      </c>
      <c r="K344" s="37">
        <f>SUMIFS(СВЦЭМ!$J$34:$J$777,СВЦЭМ!$A$34:$A$777,$A344,СВЦЭМ!$B$34:$B$777,K$331)+'СЕТ СН'!$F$13</f>
        <v>368.00224300999997</v>
      </c>
      <c r="L344" s="37">
        <f>SUMIFS(СВЦЭМ!$J$34:$J$777,СВЦЭМ!$A$34:$A$777,$A344,СВЦЭМ!$B$34:$B$777,L$331)+'СЕТ СН'!$F$13</f>
        <v>369.44508202999998</v>
      </c>
      <c r="M344" s="37">
        <f>SUMIFS(СВЦЭМ!$J$34:$J$777,СВЦЭМ!$A$34:$A$777,$A344,СВЦЭМ!$B$34:$B$777,M$331)+'СЕТ СН'!$F$13</f>
        <v>358.50989292999998</v>
      </c>
      <c r="N344" s="37">
        <f>SUMIFS(СВЦЭМ!$J$34:$J$777,СВЦЭМ!$A$34:$A$777,$A344,СВЦЭМ!$B$34:$B$777,N$331)+'СЕТ СН'!$F$13</f>
        <v>344.75243332999997</v>
      </c>
      <c r="O344" s="37">
        <f>SUMIFS(СВЦЭМ!$J$34:$J$777,СВЦЭМ!$A$34:$A$777,$A344,СВЦЭМ!$B$34:$B$777,O$331)+'СЕТ СН'!$F$13</f>
        <v>343.32253465000002</v>
      </c>
      <c r="P344" s="37">
        <f>SUMIFS(СВЦЭМ!$J$34:$J$777,СВЦЭМ!$A$34:$A$777,$A344,СВЦЭМ!$B$34:$B$777,P$331)+'СЕТ СН'!$F$13</f>
        <v>336.33217357000001</v>
      </c>
      <c r="Q344" s="37">
        <f>SUMIFS(СВЦЭМ!$J$34:$J$777,СВЦЭМ!$A$34:$A$777,$A344,СВЦЭМ!$B$34:$B$777,Q$331)+'СЕТ СН'!$F$13</f>
        <v>336.41611316000001</v>
      </c>
      <c r="R344" s="37">
        <f>SUMIFS(СВЦЭМ!$J$34:$J$777,СВЦЭМ!$A$34:$A$777,$A344,СВЦЭМ!$B$34:$B$777,R$331)+'СЕТ СН'!$F$13</f>
        <v>336.57358959999999</v>
      </c>
      <c r="S344" s="37">
        <f>SUMIFS(СВЦЭМ!$J$34:$J$777,СВЦЭМ!$A$34:$A$777,$A344,СВЦЭМ!$B$34:$B$777,S$331)+'СЕТ СН'!$F$13</f>
        <v>338.19467926999999</v>
      </c>
      <c r="T344" s="37">
        <f>SUMIFS(СВЦЭМ!$J$34:$J$777,СВЦЭМ!$A$34:$A$777,$A344,СВЦЭМ!$B$34:$B$777,T$331)+'СЕТ СН'!$F$13</f>
        <v>340.86400829000002</v>
      </c>
      <c r="U344" s="37">
        <f>SUMIFS(СВЦЭМ!$J$34:$J$777,СВЦЭМ!$A$34:$A$777,$A344,СВЦЭМ!$B$34:$B$777,U$331)+'СЕТ СН'!$F$13</f>
        <v>342.56429512</v>
      </c>
      <c r="V344" s="37">
        <f>SUMIFS(СВЦЭМ!$J$34:$J$777,СВЦЭМ!$A$34:$A$777,$A344,СВЦЭМ!$B$34:$B$777,V$331)+'СЕТ СН'!$F$13</f>
        <v>353.32462397</v>
      </c>
      <c r="W344" s="37">
        <f>SUMIFS(СВЦЭМ!$J$34:$J$777,СВЦЭМ!$A$34:$A$777,$A344,СВЦЭМ!$B$34:$B$777,W$331)+'СЕТ СН'!$F$13</f>
        <v>362.35287606999998</v>
      </c>
      <c r="X344" s="37">
        <f>SUMIFS(СВЦЭМ!$J$34:$J$777,СВЦЭМ!$A$34:$A$777,$A344,СВЦЭМ!$B$34:$B$777,X$331)+'СЕТ СН'!$F$13</f>
        <v>338.31447223999999</v>
      </c>
      <c r="Y344" s="37">
        <f>SUMIFS(СВЦЭМ!$J$34:$J$777,СВЦЭМ!$A$34:$A$777,$A344,СВЦЭМ!$B$34:$B$777,Y$331)+'СЕТ СН'!$F$13</f>
        <v>355.89527694999998</v>
      </c>
    </row>
    <row r="345" spans="1:25" ht="15.75" x14ac:dyDescent="0.2">
      <c r="A345" s="36">
        <f t="shared" si="9"/>
        <v>42596</v>
      </c>
      <c r="B345" s="37">
        <f>SUMIFS(СВЦЭМ!$J$34:$J$777,СВЦЭМ!$A$34:$A$777,$A345,СВЦЭМ!$B$34:$B$777,B$331)+'СЕТ СН'!$F$13</f>
        <v>389.25422105000001</v>
      </c>
      <c r="C345" s="37">
        <f>SUMIFS(СВЦЭМ!$J$34:$J$777,СВЦЭМ!$A$34:$A$777,$A345,СВЦЭМ!$B$34:$B$777,C$331)+'СЕТ СН'!$F$13</f>
        <v>421.53651876999999</v>
      </c>
      <c r="D345" s="37">
        <f>SUMIFS(СВЦЭМ!$J$34:$J$777,СВЦЭМ!$A$34:$A$777,$A345,СВЦЭМ!$B$34:$B$777,D$331)+'СЕТ СН'!$F$13</f>
        <v>437.92910812000002</v>
      </c>
      <c r="E345" s="37">
        <f>SUMIFS(СВЦЭМ!$J$34:$J$777,СВЦЭМ!$A$34:$A$777,$A345,СВЦЭМ!$B$34:$B$777,E$331)+'СЕТ СН'!$F$13</f>
        <v>449.08135475</v>
      </c>
      <c r="F345" s="37">
        <f>SUMIFS(СВЦЭМ!$J$34:$J$777,СВЦЭМ!$A$34:$A$777,$A345,СВЦЭМ!$B$34:$B$777,F$331)+'СЕТ СН'!$F$13</f>
        <v>453.42911683</v>
      </c>
      <c r="G345" s="37">
        <f>SUMIFS(СВЦЭМ!$J$34:$J$777,СВЦЭМ!$A$34:$A$777,$A345,СВЦЭМ!$B$34:$B$777,G$331)+'СЕТ СН'!$F$13</f>
        <v>455.73315805999999</v>
      </c>
      <c r="H345" s="37">
        <f>SUMIFS(СВЦЭМ!$J$34:$J$777,СВЦЭМ!$A$34:$A$777,$A345,СВЦЭМ!$B$34:$B$777,H$331)+'СЕТ СН'!$F$13</f>
        <v>439.14650167999997</v>
      </c>
      <c r="I345" s="37">
        <f>SUMIFS(СВЦЭМ!$J$34:$J$777,СВЦЭМ!$A$34:$A$777,$A345,СВЦЭМ!$B$34:$B$777,I$331)+'СЕТ СН'!$F$13</f>
        <v>441.72114185999999</v>
      </c>
      <c r="J345" s="37">
        <f>SUMIFS(СВЦЭМ!$J$34:$J$777,СВЦЭМ!$A$34:$A$777,$A345,СВЦЭМ!$B$34:$B$777,J$331)+'СЕТ СН'!$F$13</f>
        <v>393.32505079999999</v>
      </c>
      <c r="K345" s="37">
        <f>SUMIFS(СВЦЭМ!$J$34:$J$777,СВЦЭМ!$A$34:$A$777,$A345,СВЦЭМ!$B$34:$B$777,K$331)+'СЕТ СН'!$F$13</f>
        <v>348.25976593000001</v>
      </c>
      <c r="L345" s="37">
        <f>SUMIFS(СВЦЭМ!$J$34:$J$777,СВЦЭМ!$A$34:$A$777,$A345,СВЦЭМ!$B$34:$B$777,L$331)+'СЕТ СН'!$F$13</f>
        <v>338.14652504999998</v>
      </c>
      <c r="M345" s="37">
        <f>SUMIFS(СВЦЭМ!$J$34:$J$777,СВЦЭМ!$A$34:$A$777,$A345,СВЦЭМ!$B$34:$B$777,M$331)+'СЕТ СН'!$F$13</f>
        <v>361.19441610000001</v>
      </c>
      <c r="N345" s="37">
        <f>SUMIFS(СВЦЭМ!$J$34:$J$777,СВЦЭМ!$A$34:$A$777,$A345,СВЦЭМ!$B$34:$B$777,N$331)+'СЕТ СН'!$F$13</f>
        <v>359.80539892000002</v>
      </c>
      <c r="O345" s="37">
        <f>SUMIFS(СВЦЭМ!$J$34:$J$777,СВЦЭМ!$A$34:$A$777,$A345,СВЦЭМ!$B$34:$B$777,O$331)+'СЕТ СН'!$F$13</f>
        <v>363.07054276000002</v>
      </c>
      <c r="P345" s="37">
        <f>SUMIFS(СВЦЭМ!$J$34:$J$777,СВЦЭМ!$A$34:$A$777,$A345,СВЦЭМ!$B$34:$B$777,P$331)+'СЕТ СН'!$F$13</f>
        <v>359.99885599999999</v>
      </c>
      <c r="Q345" s="37">
        <f>SUMIFS(СВЦЭМ!$J$34:$J$777,СВЦЭМ!$A$34:$A$777,$A345,СВЦЭМ!$B$34:$B$777,Q$331)+'СЕТ СН'!$F$13</f>
        <v>359.72800905000003</v>
      </c>
      <c r="R345" s="37">
        <f>SUMIFS(СВЦЭМ!$J$34:$J$777,СВЦЭМ!$A$34:$A$777,$A345,СВЦЭМ!$B$34:$B$777,R$331)+'СЕТ СН'!$F$13</f>
        <v>357.75272425000003</v>
      </c>
      <c r="S345" s="37">
        <f>SUMIFS(СВЦЭМ!$J$34:$J$777,СВЦЭМ!$A$34:$A$777,$A345,СВЦЭМ!$B$34:$B$777,S$331)+'СЕТ СН'!$F$13</f>
        <v>363.02467683999998</v>
      </c>
      <c r="T345" s="37">
        <f>SUMIFS(СВЦЭМ!$J$34:$J$777,СВЦЭМ!$A$34:$A$777,$A345,СВЦЭМ!$B$34:$B$777,T$331)+'СЕТ СН'!$F$13</f>
        <v>362.89269132999999</v>
      </c>
      <c r="U345" s="37">
        <f>SUMIFS(СВЦЭМ!$J$34:$J$777,СВЦЭМ!$A$34:$A$777,$A345,СВЦЭМ!$B$34:$B$777,U$331)+'СЕТ СН'!$F$13</f>
        <v>366.44131279999999</v>
      </c>
      <c r="V345" s="37">
        <f>SUMIFS(СВЦЭМ!$J$34:$J$777,СВЦЭМ!$A$34:$A$777,$A345,СВЦЭМ!$B$34:$B$777,V$331)+'СЕТ СН'!$F$13</f>
        <v>351.94087017999999</v>
      </c>
      <c r="W345" s="37">
        <f>SUMIFS(СВЦЭМ!$J$34:$J$777,СВЦЭМ!$A$34:$A$777,$A345,СВЦЭМ!$B$34:$B$777,W$331)+'СЕТ СН'!$F$13</f>
        <v>331.17648308000003</v>
      </c>
      <c r="X345" s="37">
        <f>SUMIFS(СВЦЭМ!$J$34:$J$777,СВЦЭМ!$A$34:$A$777,$A345,СВЦЭМ!$B$34:$B$777,X$331)+'СЕТ СН'!$F$13</f>
        <v>330.42337459999999</v>
      </c>
      <c r="Y345" s="37">
        <f>SUMIFS(СВЦЭМ!$J$34:$J$777,СВЦЭМ!$A$34:$A$777,$A345,СВЦЭМ!$B$34:$B$777,Y$331)+'СЕТ СН'!$F$13</f>
        <v>378.98547093000002</v>
      </c>
    </row>
    <row r="346" spans="1:25" ht="15.75" x14ac:dyDescent="0.2">
      <c r="A346" s="36">
        <f t="shared" si="9"/>
        <v>42597</v>
      </c>
      <c r="B346" s="37">
        <f>SUMIFS(СВЦЭМ!$J$34:$J$777,СВЦЭМ!$A$34:$A$777,$A346,СВЦЭМ!$B$34:$B$777,B$331)+'СЕТ СН'!$F$13</f>
        <v>403.28221932000002</v>
      </c>
      <c r="C346" s="37">
        <f>SUMIFS(СВЦЭМ!$J$34:$J$777,СВЦЭМ!$A$34:$A$777,$A346,СВЦЭМ!$B$34:$B$777,C$331)+'СЕТ СН'!$F$13</f>
        <v>434.31344997999997</v>
      </c>
      <c r="D346" s="37">
        <f>SUMIFS(СВЦЭМ!$J$34:$J$777,СВЦЭМ!$A$34:$A$777,$A346,СВЦЭМ!$B$34:$B$777,D$331)+'СЕТ СН'!$F$13</f>
        <v>428.67249162000002</v>
      </c>
      <c r="E346" s="37">
        <f>SUMIFS(СВЦЭМ!$J$34:$J$777,СВЦЭМ!$A$34:$A$777,$A346,СВЦЭМ!$B$34:$B$777,E$331)+'СЕТ СН'!$F$13</f>
        <v>443.51702237000001</v>
      </c>
      <c r="F346" s="37">
        <f>SUMIFS(СВЦЭМ!$J$34:$J$777,СВЦЭМ!$A$34:$A$777,$A346,СВЦЭМ!$B$34:$B$777,F$331)+'СЕТ СН'!$F$13</f>
        <v>447.23680352000002</v>
      </c>
      <c r="G346" s="37">
        <f>SUMIFS(СВЦЭМ!$J$34:$J$777,СВЦЭМ!$A$34:$A$777,$A346,СВЦЭМ!$B$34:$B$777,G$331)+'СЕТ СН'!$F$13</f>
        <v>445.76057678000001</v>
      </c>
      <c r="H346" s="37">
        <f>SUMIFS(СВЦЭМ!$J$34:$J$777,СВЦЭМ!$A$34:$A$777,$A346,СВЦЭМ!$B$34:$B$777,H$331)+'СЕТ СН'!$F$13</f>
        <v>427.07466360000001</v>
      </c>
      <c r="I346" s="37">
        <f>SUMIFS(СВЦЭМ!$J$34:$J$777,СВЦЭМ!$A$34:$A$777,$A346,СВЦЭМ!$B$34:$B$777,I$331)+'СЕТ СН'!$F$13</f>
        <v>422.96538393999998</v>
      </c>
      <c r="J346" s="37">
        <f>SUMIFS(СВЦЭМ!$J$34:$J$777,СВЦЭМ!$A$34:$A$777,$A346,СВЦЭМ!$B$34:$B$777,J$331)+'СЕТ СН'!$F$13</f>
        <v>368.2342774</v>
      </c>
      <c r="K346" s="37">
        <f>SUMIFS(СВЦЭМ!$J$34:$J$777,СВЦЭМ!$A$34:$A$777,$A346,СВЦЭМ!$B$34:$B$777,K$331)+'СЕТ СН'!$F$13</f>
        <v>327.82840721000002</v>
      </c>
      <c r="L346" s="37">
        <f>SUMIFS(СВЦЭМ!$J$34:$J$777,СВЦЭМ!$A$34:$A$777,$A346,СВЦЭМ!$B$34:$B$777,L$331)+'СЕТ СН'!$F$13</f>
        <v>301.63878395</v>
      </c>
      <c r="M346" s="37">
        <f>SUMIFS(СВЦЭМ!$J$34:$J$777,СВЦЭМ!$A$34:$A$777,$A346,СВЦЭМ!$B$34:$B$777,M$331)+'СЕТ СН'!$F$13</f>
        <v>298.86580655</v>
      </c>
      <c r="N346" s="37">
        <f>SUMIFS(СВЦЭМ!$J$34:$J$777,СВЦЭМ!$A$34:$A$777,$A346,СВЦЭМ!$B$34:$B$777,N$331)+'СЕТ СН'!$F$13</f>
        <v>302.69895508000002</v>
      </c>
      <c r="O346" s="37">
        <f>SUMIFS(СВЦЭМ!$J$34:$J$777,СВЦЭМ!$A$34:$A$777,$A346,СВЦЭМ!$B$34:$B$777,O$331)+'СЕТ СН'!$F$13</f>
        <v>297.09013296000001</v>
      </c>
      <c r="P346" s="37">
        <f>SUMIFS(СВЦЭМ!$J$34:$J$777,СВЦЭМ!$A$34:$A$777,$A346,СВЦЭМ!$B$34:$B$777,P$331)+'СЕТ СН'!$F$13</f>
        <v>301.29130722999997</v>
      </c>
      <c r="Q346" s="37">
        <f>SUMIFS(СВЦЭМ!$J$34:$J$777,СВЦЭМ!$A$34:$A$777,$A346,СВЦЭМ!$B$34:$B$777,Q$331)+'СЕТ СН'!$F$13</f>
        <v>303.35608528</v>
      </c>
      <c r="R346" s="37">
        <f>SUMIFS(СВЦЭМ!$J$34:$J$777,СВЦЭМ!$A$34:$A$777,$A346,СВЦЭМ!$B$34:$B$777,R$331)+'СЕТ СН'!$F$13</f>
        <v>302.49960291999997</v>
      </c>
      <c r="S346" s="37">
        <f>SUMIFS(СВЦЭМ!$J$34:$J$777,СВЦЭМ!$A$34:$A$777,$A346,СВЦЭМ!$B$34:$B$777,S$331)+'СЕТ СН'!$F$13</f>
        <v>305.15901411999999</v>
      </c>
      <c r="T346" s="37">
        <f>SUMIFS(СВЦЭМ!$J$34:$J$777,СВЦЭМ!$A$34:$A$777,$A346,СВЦЭМ!$B$34:$B$777,T$331)+'СЕТ СН'!$F$13</f>
        <v>311.04111442999999</v>
      </c>
      <c r="U346" s="37">
        <f>SUMIFS(СВЦЭМ!$J$34:$J$777,СВЦЭМ!$A$34:$A$777,$A346,СВЦЭМ!$B$34:$B$777,U$331)+'СЕТ СН'!$F$13</f>
        <v>309.61082744999999</v>
      </c>
      <c r="V346" s="37">
        <f>SUMIFS(СВЦЭМ!$J$34:$J$777,СВЦЭМ!$A$34:$A$777,$A346,СВЦЭМ!$B$34:$B$777,V$331)+'СЕТ СН'!$F$13</f>
        <v>296.94502932</v>
      </c>
      <c r="W346" s="37">
        <f>SUMIFS(СВЦЭМ!$J$34:$J$777,СВЦЭМ!$A$34:$A$777,$A346,СВЦЭМ!$B$34:$B$777,W$331)+'СЕТ СН'!$F$13</f>
        <v>297.50579089000001</v>
      </c>
      <c r="X346" s="37">
        <f>SUMIFS(СВЦЭМ!$J$34:$J$777,СВЦЭМ!$A$34:$A$777,$A346,СВЦЭМ!$B$34:$B$777,X$331)+'СЕТ СН'!$F$13</f>
        <v>310.19003816999998</v>
      </c>
      <c r="Y346" s="37">
        <f>SUMIFS(СВЦЭМ!$J$34:$J$777,СВЦЭМ!$A$34:$A$777,$A346,СВЦЭМ!$B$34:$B$777,Y$331)+'СЕТ СН'!$F$13</f>
        <v>354.75496485000002</v>
      </c>
    </row>
    <row r="347" spans="1:25" ht="15.75" x14ac:dyDescent="0.2">
      <c r="A347" s="36">
        <f t="shared" si="9"/>
        <v>42598</v>
      </c>
      <c r="B347" s="37">
        <f>SUMIFS(СВЦЭМ!$J$34:$J$777,СВЦЭМ!$A$34:$A$777,$A347,СВЦЭМ!$B$34:$B$777,B$331)+'СЕТ СН'!$F$13</f>
        <v>377.81658994999998</v>
      </c>
      <c r="C347" s="37">
        <f>SUMIFS(СВЦЭМ!$J$34:$J$777,СВЦЭМ!$A$34:$A$777,$A347,СВЦЭМ!$B$34:$B$777,C$331)+'СЕТ СН'!$F$13</f>
        <v>411.02395926000003</v>
      </c>
      <c r="D347" s="37">
        <f>SUMIFS(СВЦЭМ!$J$34:$J$777,СВЦЭМ!$A$34:$A$777,$A347,СВЦЭМ!$B$34:$B$777,D$331)+'СЕТ СН'!$F$13</f>
        <v>435.06221531</v>
      </c>
      <c r="E347" s="37">
        <f>SUMIFS(СВЦЭМ!$J$34:$J$777,СВЦЭМ!$A$34:$A$777,$A347,СВЦЭМ!$B$34:$B$777,E$331)+'СЕТ СН'!$F$13</f>
        <v>446.91847762999998</v>
      </c>
      <c r="F347" s="37">
        <f>SUMIFS(СВЦЭМ!$J$34:$J$777,СВЦЭМ!$A$34:$A$777,$A347,СВЦЭМ!$B$34:$B$777,F$331)+'СЕТ СН'!$F$13</f>
        <v>452.85723414</v>
      </c>
      <c r="G347" s="37">
        <f>SUMIFS(СВЦЭМ!$J$34:$J$777,СВЦЭМ!$A$34:$A$777,$A347,СВЦЭМ!$B$34:$B$777,G$331)+'СЕТ СН'!$F$13</f>
        <v>451.32329658999998</v>
      </c>
      <c r="H347" s="37">
        <f>SUMIFS(СВЦЭМ!$J$34:$J$777,СВЦЭМ!$A$34:$A$777,$A347,СВЦЭМ!$B$34:$B$777,H$331)+'СЕТ СН'!$F$13</f>
        <v>427.01351905000001</v>
      </c>
      <c r="I347" s="37">
        <f>SUMIFS(СВЦЭМ!$J$34:$J$777,СВЦЭМ!$A$34:$A$777,$A347,СВЦЭМ!$B$34:$B$777,I$331)+'СЕТ СН'!$F$13</f>
        <v>401.70614735999999</v>
      </c>
      <c r="J347" s="37">
        <f>SUMIFS(СВЦЭМ!$J$34:$J$777,СВЦЭМ!$A$34:$A$777,$A347,СВЦЭМ!$B$34:$B$777,J$331)+'СЕТ СН'!$F$13</f>
        <v>351.29821910999999</v>
      </c>
      <c r="K347" s="37">
        <f>SUMIFS(СВЦЭМ!$J$34:$J$777,СВЦЭМ!$A$34:$A$777,$A347,СВЦЭМ!$B$34:$B$777,K$331)+'СЕТ СН'!$F$13</f>
        <v>320.55212053000002</v>
      </c>
      <c r="L347" s="37">
        <f>SUMIFS(СВЦЭМ!$J$34:$J$777,СВЦЭМ!$A$34:$A$777,$A347,СВЦЭМ!$B$34:$B$777,L$331)+'СЕТ СН'!$F$13</f>
        <v>296.15556261</v>
      </c>
      <c r="M347" s="37">
        <f>SUMIFS(СВЦЭМ!$J$34:$J$777,СВЦЭМ!$A$34:$A$777,$A347,СВЦЭМ!$B$34:$B$777,M$331)+'СЕТ СН'!$F$13</f>
        <v>302.91600914000003</v>
      </c>
      <c r="N347" s="37">
        <f>SUMIFS(СВЦЭМ!$J$34:$J$777,СВЦЭМ!$A$34:$A$777,$A347,СВЦЭМ!$B$34:$B$777,N$331)+'СЕТ СН'!$F$13</f>
        <v>319.71730593000001</v>
      </c>
      <c r="O347" s="37">
        <f>SUMIFS(СВЦЭМ!$J$34:$J$777,СВЦЭМ!$A$34:$A$777,$A347,СВЦЭМ!$B$34:$B$777,O$331)+'СЕТ СН'!$F$13</f>
        <v>330.51609583999999</v>
      </c>
      <c r="P347" s="37">
        <f>SUMIFS(СВЦЭМ!$J$34:$J$777,СВЦЭМ!$A$34:$A$777,$A347,СВЦЭМ!$B$34:$B$777,P$331)+'СЕТ СН'!$F$13</f>
        <v>310.79534577999999</v>
      </c>
      <c r="Q347" s="37">
        <f>SUMIFS(СВЦЭМ!$J$34:$J$777,СВЦЭМ!$A$34:$A$777,$A347,СВЦЭМ!$B$34:$B$777,Q$331)+'СЕТ СН'!$F$13</f>
        <v>300.78274508999999</v>
      </c>
      <c r="R347" s="37">
        <f>SUMIFS(СВЦЭМ!$J$34:$J$777,СВЦЭМ!$A$34:$A$777,$A347,СВЦЭМ!$B$34:$B$777,R$331)+'СЕТ СН'!$F$13</f>
        <v>299.73694582000002</v>
      </c>
      <c r="S347" s="37">
        <f>SUMIFS(СВЦЭМ!$J$34:$J$777,СВЦЭМ!$A$34:$A$777,$A347,СВЦЭМ!$B$34:$B$777,S$331)+'СЕТ СН'!$F$13</f>
        <v>303.33408530999998</v>
      </c>
      <c r="T347" s="37">
        <f>SUMIFS(СВЦЭМ!$J$34:$J$777,СВЦЭМ!$A$34:$A$777,$A347,СВЦЭМ!$B$34:$B$777,T$331)+'СЕТ СН'!$F$13</f>
        <v>307.84801668</v>
      </c>
      <c r="U347" s="37">
        <f>SUMIFS(СВЦЭМ!$J$34:$J$777,СВЦЭМ!$A$34:$A$777,$A347,СВЦЭМ!$B$34:$B$777,U$331)+'СЕТ СН'!$F$13</f>
        <v>310.63584938999998</v>
      </c>
      <c r="V347" s="37">
        <f>SUMIFS(СВЦЭМ!$J$34:$J$777,СВЦЭМ!$A$34:$A$777,$A347,СВЦЭМ!$B$34:$B$777,V$331)+'СЕТ СН'!$F$13</f>
        <v>302.09837848000001</v>
      </c>
      <c r="W347" s="37">
        <f>SUMIFS(СВЦЭМ!$J$34:$J$777,СВЦЭМ!$A$34:$A$777,$A347,СВЦЭМ!$B$34:$B$777,W$331)+'СЕТ СН'!$F$13</f>
        <v>309.08895894</v>
      </c>
      <c r="X347" s="37">
        <f>SUMIFS(СВЦЭМ!$J$34:$J$777,СВЦЭМ!$A$34:$A$777,$A347,СВЦЭМ!$B$34:$B$777,X$331)+'СЕТ СН'!$F$13</f>
        <v>313.25859044999999</v>
      </c>
      <c r="Y347" s="37">
        <f>SUMIFS(СВЦЭМ!$J$34:$J$777,СВЦЭМ!$A$34:$A$777,$A347,СВЦЭМ!$B$34:$B$777,Y$331)+'СЕТ СН'!$F$13</f>
        <v>354.65254109</v>
      </c>
    </row>
    <row r="348" spans="1:25" ht="15.75" x14ac:dyDescent="0.2">
      <c r="A348" s="36">
        <f t="shared" si="9"/>
        <v>42599</v>
      </c>
      <c r="B348" s="37">
        <f>SUMIFS(СВЦЭМ!$J$34:$J$777,СВЦЭМ!$A$34:$A$777,$A348,СВЦЭМ!$B$34:$B$777,B$331)+'СЕТ СН'!$F$13</f>
        <v>371.1215952</v>
      </c>
      <c r="C348" s="37">
        <f>SUMIFS(СВЦЭМ!$J$34:$J$777,СВЦЭМ!$A$34:$A$777,$A348,СВЦЭМ!$B$34:$B$777,C$331)+'СЕТ СН'!$F$13</f>
        <v>411.56041606000002</v>
      </c>
      <c r="D348" s="37">
        <f>SUMIFS(СВЦЭМ!$J$34:$J$777,СВЦЭМ!$A$34:$A$777,$A348,СВЦЭМ!$B$34:$B$777,D$331)+'СЕТ СН'!$F$13</f>
        <v>436.81080677</v>
      </c>
      <c r="E348" s="37">
        <f>SUMIFS(СВЦЭМ!$J$34:$J$777,СВЦЭМ!$A$34:$A$777,$A348,СВЦЭМ!$B$34:$B$777,E$331)+'СЕТ СН'!$F$13</f>
        <v>448.05738217999999</v>
      </c>
      <c r="F348" s="37">
        <f>SUMIFS(СВЦЭМ!$J$34:$J$777,СВЦЭМ!$A$34:$A$777,$A348,СВЦЭМ!$B$34:$B$777,F$331)+'СЕТ СН'!$F$13</f>
        <v>458.21830661000001</v>
      </c>
      <c r="G348" s="37">
        <f>SUMIFS(СВЦЭМ!$J$34:$J$777,СВЦЭМ!$A$34:$A$777,$A348,СВЦЭМ!$B$34:$B$777,G$331)+'СЕТ СН'!$F$13</f>
        <v>455.56190895999998</v>
      </c>
      <c r="H348" s="37">
        <f>SUMIFS(СВЦЭМ!$J$34:$J$777,СВЦЭМ!$A$34:$A$777,$A348,СВЦЭМ!$B$34:$B$777,H$331)+'СЕТ СН'!$F$13</f>
        <v>422.69773694999998</v>
      </c>
      <c r="I348" s="37">
        <f>SUMIFS(СВЦЭМ!$J$34:$J$777,СВЦЭМ!$A$34:$A$777,$A348,СВЦЭМ!$B$34:$B$777,I$331)+'СЕТ СН'!$F$13</f>
        <v>395.05630707</v>
      </c>
      <c r="J348" s="37">
        <f>SUMIFS(СВЦЭМ!$J$34:$J$777,СВЦЭМ!$A$34:$A$777,$A348,СВЦЭМ!$B$34:$B$777,J$331)+'СЕТ СН'!$F$13</f>
        <v>342.21326835000002</v>
      </c>
      <c r="K348" s="37">
        <f>SUMIFS(СВЦЭМ!$J$34:$J$777,СВЦЭМ!$A$34:$A$777,$A348,СВЦЭМ!$B$34:$B$777,K$331)+'СЕТ СН'!$F$13</f>
        <v>312.39694734</v>
      </c>
      <c r="L348" s="37">
        <f>SUMIFS(СВЦЭМ!$J$34:$J$777,СВЦЭМ!$A$34:$A$777,$A348,СВЦЭМ!$B$34:$B$777,L$331)+'СЕТ СН'!$F$13</f>
        <v>293.18292076</v>
      </c>
      <c r="M348" s="37">
        <f>SUMIFS(СВЦЭМ!$J$34:$J$777,СВЦЭМ!$A$34:$A$777,$A348,СВЦЭМ!$B$34:$B$777,M$331)+'СЕТ СН'!$F$13</f>
        <v>287.20840865000002</v>
      </c>
      <c r="N348" s="37">
        <f>SUMIFS(СВЦЭМ!$J$34:$J$777,СВЦЭМ!$A$34:$A$777,$A348,СВЦЭМ!$B$34:$B$777,N$331)+'СЕТ СН'!$F$13</f>
        <v>293.95356799000001</v>
      </c>
      <c r="O348" s="37">
        <f>SUMIFS(СВЦЭМ!$J$34:$J$777,СВЦЭМ!$A$34:$A$777,$A348,СВЦЭМ!$B$34:$B$777,O$331)+'СЕТ СН'!$F$13</f>
        <v>290.87779492999999</v>
      </c>
      <c r="P348" s="37">
        <f>SUMIFS(СВЦЭМ!$J$34:$J$777,СВЦЭМ!$A$34:$A$777,$A348,СВЦЭМ!$B$34:$B$777,P$331)+'СЕТ СН'!$F$13</f>
        <v>293.1829649</v>
      </c>
      <c r="Q348" s="37">
        <f>SUMIFS(СВЦЭМ!$J$34:$J$777,СВЦЭМ!$A$34:$A$777,$A348,СВЦЭМ!$B$34:$B$777,Q$331)+'СЕТ СН'!$F$13</f>
        <v>295.01729097999998</v>
      </c>
      <c r="R348" s="37">
        <f>SUMIFS(СВЦЭМ!$J$34:$J$777,СВЦЭМ!$A$34:$A$777,$A348,СВЦЭМ!$B$34:$B$777,R$331)+'СЕТ СН'!$F$13</f>
        <v>302.73526090000001</v>
      </c>
      <c r="S348" s="37">
        <f>SUMIFS(СВЦЭМ!$J$34:$J$777,СВЦЭМ!$A$34:$A$777,$A348,СВЦЭМ!$B$34:$B$777,S$331)+'СЕТ СН'!$F$13</f>
        <v>313.50816523999998</v>
      </c>
      <c r="T348" s="37">
        <f>SUMIFS(СВЦЭМ!$J$34:$J$777,СВЦЭМ!$A$34:$A$777,$A348,СВЦЭМ!$B$34:$B$777,T$331)+'СЕТ СН'!$F$13</f>
        <v>339.55331402000002</v>
      </c>
      <c r="U348" s="37">
        <f>SUMIFS(СВЦЭМ!$J$34:$J$777,СВЦЭМ!$A$34:$A$777,$A348,СВЦЭМ!$B$34:$B$777,U$331)+'СЕТ СН'!$F$13</f>
        <v>343.14176878000001</v>
      </c>
      <c r="V348" s="37">
        <f>SUMIFS(СВЦЭМ!$J$34:$J$777,СВЦЭМ!$A$34:$A$777,$A348,СВЦЭМ!$B$34:$B$777,V$331)+'СЕТ СН'!$F$13</f>
        <v>328.60181583000002</v>
      </c>
      <c r="W348" s="37">
        <f>SUMIFS(СВЦЭМ!$J$34:$J$777,СВЦЭМ!$A$34:$A$777,$A348,СВЦЭМ!$B$34:$B$777,W$331)+'СЕТ СН'!$F$13</f>
        <v>322.35144771</v>
      </c>
      <c r="X348" s="37">
        <f>SUMIFS(СВЦЭМ!$J$34:$J$777,СВЦЭМ!$A$34:$A$777,$A348,СВЦЭМ!$B$34:$B$777,X$331)+'СЕТ СН'!$F$13</f>
        <v>318.38796910000002</v>
      </c>
      <c r="Y348" s="37">
        <f>SUMIFS(СВЦЭМ!$J$34:$J$777,СВЦЭМ!$A$34:$A$777,$A348,СВЦЭМ!$B$34:$B$777,Y$331)+'СЕТ СН'!$F$13</f>
        <v>352.37446813999998</v>
      </c>
    </row>
    <row r="349" spans="1:25" ht="15.75" x14ac:dyDescent="0.2">
      <c r="A349" s="36">
        <f t="shared" si="9"/>
        <v>42600</v>
      </c>
      <c r="B349" s="37">
        <f>SUMIFS(СВЦЭМ!$J$34:$J$777,СВЦЭМ!$A$34:$A$777,$A349,СВЦЭМ!$B$34:$B$777,B$331)+'СЕТ СН'!$F$13</f>
        <v>348.31861067</v>
      </c>
      <c r="C349" s="37">
        <f>SUMIFS(СВЦЭМ!$J$34:$J$777,СВЦЭМ!$A$34:$A$777,$A349,СВЦЭМ!$B$34:$B$777,C$331)+'СЕТ СН'!$F$13</f>
        <v>375.28993846999998</v>
      </c>
      <c r="D349" s="37">
        <f>SUMIFS(СВЦЭМ!$J$34:$J$777,СВЦЭМ!$A$34:$A$777,$A349,СВЦЭМ!$B$34:$B$777,D$331)+'СЕТ СН'!$F$13</f>
        <v>395.08881453999999</v>
      </c>
      <c r="E349" s="37">
        <f>SUMIFS(СВЦЭМ!$J$34:$J$777,СВЦЭМ!$A$34:$A$777,$A349,СВЦЭМ!$B$34:$B$777,E$331)+'СЕТ СН'!$F$13</f>
        <v>403.91378628000001</v>
      </c>
      <c r="F349" s="37">
        <f>SUMIFS(СВЦЭМ!$J$34:$J$777,СВЦЭМ!$A$34:$A$777,$A349,СВЦЭМ!$B$34:$B$777,F$331)+'СЕТ СН'!$F$13</f>
        <v>413.45954095000002</v>
      </c>
      <c r="G349" s="37">
        <f>SUMIFS(СВЦЭМ!$J$34:$J$777,СВЦЭМ!$A$34:$A$777,$A349,СВЦЭМ!$B$34:$B$777,G$331)+'СЕТ СН'!$F$13</f>
        <v>411.64915483999999</v>
      </c>
      <c r="H349" s="37">
        <f>SUMIFS(СВЦЭМ!$J$34:$J$777,СВЦЭМ!$A$34:$A$777,$A349,СВЦЭМ!$B$34:$B$777,H$331)+'СЕТ СН'!$F$13</f>
        <v>395.08439043999999</v>
      </c>
      <c r="I349" s="37">
        <f>SUMIFS(СВЦЭМ!$J$34:$J$777,СВЦЭМ!$A$34:$A$777,$A349,СВЦЭМ!$B$34:$B$777,I$331)+'СЕТ СН'!$F$13</f>
        <v>365.06604383000001</v>
      </c>
      <c r="J349" s="37">
        <f>SUMIFS(СВЦЭМ!$J$34:$J$777,СВЦЭМ!$A$34:$A$777,$A349,СВЦЭМ!$B$34:$B$777,J$331)+'СЕТ СН'!$F$13</f>
        <v>314.94311854</v>
      </c>
      <c r="K349" s="37">
        <f>SUMIFS(СВЦЭМ!$J$34:$J$777,СВЦЭМ!$A$34:$A$777,$A349,СВЦЭМ!$B$34:$B$777,K$331)+'СЕТ СН'!$F$13</f>
        <v>285.72927607999998</v>
      </c>
      <c r="L349" s="37">
        <f>SUMIFS(СВЦЭМ!$J$34:$J$777,СВЦЭМ!$A$34:$A$777,$A349,СВЦЭМ!$B$34:$B$777,L$331)+'СЕТ СН'!$F$13</f>
        <v>268.99377457000003</v>
      </c>
      <c r="M349" s="37">
        <f>SUMIFS(СВЦЭМ!$J$34:$J$777,СВЦЭМ!$A$34:$A$777,$A349,СВЦЭМ!$B$34:$B$777,M$331)+'СЕТ СН'!$F$13</f>
        <v>276.23957180000002</v>
      </c>
      <c r="N349" s="37">
        <f>SUMIFS(СВЦЭМ!$J$34:$J$777,СВЦЭМ!$A$34:$A$777,$A349,СВЦЭМ!$B$34:$B$777,N$331)+'СЕТ СН'!$F$13</f>
        <v>268.81910893999998</v>
      </c>
      <c r="O349" s="37">
        <f>SUMIFS(СВЦЭМ!$J$34:$J$777,СВЦЭМ!$A$34:$A$777,$A349,СВЦЭМ!$B$34:$B$777,O$331)+'СЕТ СН'!$F$13</f>
        <v>271.51539115999998</v>
      </c>
      <c r="P349" s="37">
        <f>SUMIFS(СВЦЭМ!$J$34:$J$777,СВЦЭМ!$A$34:$A$777,$A349,СВЦЭМ!$B$34:$B$777,P$331)+'СЕТ СН'!$F$13</f>
        <v>264.70397545999998</v>
      </c>
      <c r="Q349" s="37">
        <f>SUMIFS(СВЦЭМ!$J$34:$J$777,СВЦЭМ!$A$34:$A$777,$A349,СВЦЭМ!$B$34:$B$777,Q$331)+'СЕТ СН'!$F$13</f>
        <v>261.7597695</v>
      </c>
      <c r="R349" s="37">
        <f>SUMIFS(СВЦЭМ!$J$34:$J$777,СВЦЭМ!$A$34:$A$777,$A349,СВЦЭМ!$B$34:$B$777,R$331)+'СЕТ СН'!$F$13</f>
        <v>262.19890984</v>
      </c>
      <c r="S349" s="37">
        <f>SUMIFS(СВЦЭМ!$J$34:$J$777,СВЦЭМ!$A$34:$A$777,$A349,СВЦЭМ!$B$34:$B$777,S$331)+'СЕТ СН'!$F$13</f>
        <v>265.64616031999998</v>
      </c>
      <c r="T349" s="37">
        <f>SUMIFS(СВЦЭМ!$J$34:$J$777,СВЦЭМ!$A$34:$A$777,$A349,СВЦЭМ!$B$34:$B$777,T$331)+'СЕТ СН'!$F$13</f>
        <v>267.58736528999998</v>
      </c>
      <c r="U349" s="37">
        <f>SUMIFS(СВЦЭМ!$J$34:$J$777,СВЦЭМ!$A$34:$A$777,$A349,СВЦЭМ!$B$34:$B$777,U$331)+'СЕТ СН'!$F$13</f>
        <v>266.41697311000001</v>
      </c>
      <c r="V349" s="37">
        <f>SUMIFS(СВЦЭМ!$J$34:$J$777,СВЦЭМ!$A$34:$A$777,$A349,СВЦЭМ!$B$34:$B$777,V$331)+'СЕТ СН'!$F$13</f>
        <v>273.81884781000002</v>
      </c>
      <c r="W349" s="37">
        <f>SUMIFS(СВЦЭМ!$J$34:$J$777,СВЦЭМ!$A$34:$A$777,$A349,СВЦЭМ!$B$34:$B$777,W$331)+'СЕТ СН'!$F$13</f>
        <v>286.98834445</v>
      </c>
      <c r="X349" s="37">
        <f>SUMIFS(СВЦЭМ!$J$34:$J$777,СВЦЭМ!$A$34:$A$777,$A349,СВЦЭМ!$B$34:$B$777,X$331)+'СЕТ СН'!$F$13</f>
        <v>276.86449150999999</v>
      </c>
      <c r="Y349" s="37">
        <f>SUMIFS(СВЦЭМ!$J$34:$J$777,СВЦЭМ!$A$34:$A$777,$A349,СВЦЭМ!$B$34:$B$777,Y$331)+'СЕТ СН'!$F$13</f>
        <v>311.95167463000001</v>
      </c>
    </row>
    <row r="350" spans="1:25" ht="15.75" x14ac:dyDescent="0.2">
      <c r="A350" s="36">
        <f t="shared" si="9"/>
        <v>42601</v>
      </c>
      <c r="B350" s="37">
        <f>SUMIFS(СВЦЭМ!$J$34:$J$777,СВЦЭМ!$A$34:$A$777,$A350,СВЦЭМ!$B$34:$B$777,B$331)+'СЕТ СН'!$F$13</f>
        <v>354.85447578999998</v>
      </c>
      <c r="C350" s="37">
        <f>SUMIFS(СВЦЭМ!$J$34:$J$777,СВЦЭМ!$A$34:$A$777,$A350,СВЦЭМ!$B$34:$B$777,C$331)+'СЕТ СН'!$F$13</f>
        <v>389.61793784000002</v>
      </c>
      <c r="D350" s="37">
        <f>SUMIFS(СВЦЭМ!$J$34:$J$777,СВЦЭМ!$A$34:$A$777,$A350,СВЦЭМ!$B$34:$B$777,D$331)+'СЕТ СН'!$F$13</f>
        <v>410.92901111999998</v>
      </c>
      <c r="E350" s="37">
        <f>SUMIFS(СВЦЭМ!$J$34:$J$777,СВЦЭМ!$A$34:$A$777,$A350,СВЦЭМ!$B$34:$B$777,E$331)+'СЕТ СН'!$F$13</f>
        <v>410.62785377</v>
      </c>
      <c r="F350" s="37">
        <f>SUMIFS(СВЦЭМ!$J$34:$J$777,СВЦЭМ!$A$34:$A$777,$A350,СВЦЭМ!$B$34:$B$777,F$331)+'СЕТ СН'!$F$13</f>
        <v>416.56936238999998</v>
      </c>
      <c r="G350" s="37">
        <f>SUMIFS(СВЦЭМ!$J$34:$J$777,СВЦЭМ!$A$34:$A$777,$A350,СВЦЭМ!$B$34:$B$777,G$331)+'СЕТ СН'!$F$13</f>
        <v>408.08020083999997</v>
      </c>
      <c r="H350" s="37">
        <f>SUMIFS(СВЦЭМ!$J$34:$J$777,СВЦЭМ!$A$34:$A$777,$A350,СВЦЭМ!$B$34:$B$777,H$331)+'СЕТ СН'!$F$13</f>
        <v>388.88970705000003</v>
      </c>
      <c r="I350" s="37">
        <f>SUMIFS(СВЦЭМ!$J$34:$J$777,СВЦЭМ!$A$34:$A$777,$A350,СВЦЭМ!$B$34:$B$777,I$331)+'СЕТ СН'!$F$13</f>
        <v>349.90794705000002</v>
      </c>
      <c r="J350" s="37">
        <f>SUMIFS(СВЦЭМ!$J$34:$J$777,СВЦЭМ!$A$34:$A$777,$A350,СВЦЭМ!$B$34:$B$777,J$331)+'СЕТ СН'!$F$13</f>
        <v>309.40790836000002</v>
      </c>
      <c r="K350" s="37">
        <f>SUMIFS(СВЦЭМ!$J$34:$J$777,СВЦЭМ!$A$34:$A$777,$A350,СВЦЭМ!$B$34:$B$777,K$331)+'СЕТ СН'!$F$13</f>
        <v>276.08563806000001</v>
      </c>
      <c r="L350" s="37">
        <f>SUMIFS(СВЦЭМ!$J$34:$J$777,СВЦЭМ!$A$34:$A$777,$A350,СВЦЭМ!$B$34:$B$777,L$331)+'СЕТ СН'!$F$13</f>
        <v>266.77829551999997</v>
      </c>
      <c r="M350" s="37">
        <f>SUMIFS(СВЦЭМ!$J$34:$J$777,СВЦЭМ!$A$34:$A$777,$A350,СВЦЭМ!$B$34:$B$777,M$331)+'СЕТ СН'!$F$13</f>
        <v>268.63781001000001</v>
      </c>
      <c r="N350" s="37">
        <f>SUMIFS(СВЦЭМ!$J$34:$J$777,СВЦЭМ!$A$34:$A$777,$A350,СВЦЭМ!$B$34:$B$777,N$331)+'СЕТ СН'!$F$13</f>
        <v>283.22438007</v>
      </c>
      <c r="O350" s="37">
        <f>SUMIFS(СВЦЭМ!$J$34:$J$777,СВЦЭМ!$A$34:$A$777,$A350,СВЦЭМ!$B$34:$B$777,O$331)+'СЕТ СН'!$F$13</f>
        <v>292.30536517000002</v>
      </c>
      <c r="P350" s="37">
        <f>SUMIFS(СВЦЭМ!$J$34:$J$777,СВЦЭМ!$A$34:$A$777,$A350,СВЦЭМ!$B$34:$B$777,P$331)+'СЕТ СН'!$F$13</f>
        <v>291.25921613999998</v>
      </c>
      <c r="Q350" s="37">
        <f>SUMIFS(СВЦЭМ!$J$34:$J$777,СВЦЭМ!$A$34:$A$777,$A350,СВЦЭМ!$B$34:$B$777,Q$331)+'СЕТ СН'!$F$13</f>
        <v>294.76809019000001</v>
      </c>
      <c r="R350" s="37">
        <f>SUMIFS(СВЦЭМ!$J$34:$J$777,СВЦЭМ!$A$34:$A$777,$A350,СВЦЭМ!$B$34:$B$777,R$331)+'СЕТ СН'!$F$13</f>
        <v>292.47171114000002</v>
      </c>
      <c r="S350" s="37">
        <f>SUMIFS(СВЦЭМ!$J$34:$J$777,СВЦЭМ!$A$34:$A$777,$A350,СВЦЭМ!$B$34:$B$777,S$331)+'СЕТ СН'!$F$13</f>
        <v>290.28097760000003</v>
      </c>
      <c r="T350" s="37">
        <f>SUMIFS(СВЦЭМ!$J$34:$J$777,СВЦЭМ!$A$34:$A$777,$A350,СВЦЭМ!$B$34:$B$777,T$331)+'СЕТ СН'!$F$13</f>
        <v>286.71925088</v>
      </c>
      <c r="U350" s="37">
        <f>SUMIFS(СВЦЭМ!$J$34:$J$777,СВЦЭМ!$A$34:$A$777,$A350,СВЦЭМ!$B$34:$B$777,U$331)+'СЕТ СН'!$F$13</f>
        <v>290.27920756999998</v>
      </c>
      <c r="V350" s="37">
        <f>SUMIFS(СВЦЭМ!$J$34:$J$777,СВЦЭМ!$A$34:$A$777,$A350,СВЦЭМ!$B$34:$B$777,V$331)+'СЕТ СН'!$F$13</f>
        <v>291.05963452999998</v>
      </c>
      <c r="W350" s="37">
        <f>SUMIFS(СВЦЭМ!$J$34:$J$777,СВЦЭМ!$A$34:$A$777,$A350,СВЦЭМ!$B$34:$B$777,W$331)+'СЕТ СН'!$F$13</f>
        <v>289.15958090999999</v>
      </c>
      <c r="X350" s="37">
        <f>SUMIFS(СВЦЭМ!$J$34:$J$777,СВЦЭМ!$A$34:$A$777,$A350,СВЦЭМ!$B$34:$B$777,X$331)+'СЕТ СН'!$F$13</f>
        <v>269.32399378000002</v>
      </c>
      <c r="Y350" s="37">
        <f>SUMIFS(СВЦЭМ!$J$34:$J$777,СВЦЭМ!$A$34:$A$777,$A350,СВЦЭМ!$B$34:$B$777,Y$331)+'СЕТ СН'!$F$13</f>
        <v>288.42670618</v>
      </c>
    </row>
    <row r="351" spans="1:25" ht="15.75" x14ac:dyDescent="0.2">
      <c r="A351" s="36">
        <f t="shared" si="9"/>
        <v>42602</v>
      </c>
      <c r="B351" s="37">
        <f>SUMIFS(СВЦЭМ!$J$34:$J$777,СВЦЭМ!$A$34:$A$777,$A351,СВЦЭМ!$B$34:$B$777,B$331)+'СЕТ СН'!$F$13</f>
        <v>305.88524371</v>
      </c>
      <c r="C351" s="37">
        <f>SUMIFS(СВЦЭМ!$J$34:$J$777,СВЦЭМ!$A$34:$A$777,$A351,СВЦЭМ!$B$34:$B$777,C$331)+'СЕТ СН'!$F$13</f>
        <v>313.82755533</v>
      </c>
      <c r="D351" s="37">
        <f>SUMIFS(СВЦЭМ!$J$34:$J$777,СВЦЭМ!$A$34:$A$777,$A351,СВЦЭМ!$B$34:$B$777,D$331)+'СЕТ СН'!$F$13</f>
        <v>336.38096805999999</v>
      </c>
      <c r="E351" s="37">
        <f>SUMIFS(СВЦЭМ!$J$34:$J$777,СВЦЭМ!$A$34:$A$777,$A351,СВЦЭМ!$B$34:$B$777,E$331)+'СЕТ СН'!$F$13</f>
        <v>347.48405896999998</v>
      </c>
      <c r="F351" s="37">
        <f>SUMIFS(СВЦЭМ!$J$34:$J$777,СВЦЭМ!$A$34:$A$777,$A351,СВЦЭМ!$B$34:$B$777,F$331)+'СЕТ СН'!$F$13</f>
        <v>351.02746622000001</v>
      </c>
      <c r="G351" s="37">
        <f>SUMIFS(СВЦЭМ!$J$34:$J$777,СВЦЭМ!$A$34:$A$777,$A351,СВЦЭМ!$B$34:$B$777,G$331)+'СЕТ СН'!$F$13</f>
        <v>348.46286163000002</v>
      </c>
      <c r="H351" s="37">
        <f>SUMIFS(СВЦЭМ!$J$34:$J$777,СВЦЭМ!$A$34:$A$777,$A351,СВЦЭМ!$B$34:$B$777,H$331)+'СЕТ СН'!$F$13</f>
        <v>350.91132406999998</v>
      </c>
      <c r="I351" s="37">
        <f>SUMIFS(СВЦЭМ!$J$34:$J$777,СВЦЭМ!$A$34:$A$777,$A351,СВЦЭМ!$B$34:$B$777,I$331)+'СЕТ СН'!$F$13</f>
        <v>344.45510207000001</v>
      </c>
      <c r="J351" s="37">
        <f>SUMIFS(СВЦЭМ!$J$34:$J$777,СВЦЭМ!$A$34:$A$777,$A351,СВЦЭМ!$B$34:$B$777,J$331)+'СЕТ СН'!$F$13</f>
        <v>315.49553195999999</v>
      </c>
      <c r="K351" s="37">
        <f>SUMIFS(СВЦЭМ!$J$34:$J$777,СВЦЭМ!$A$34:$A$777,$A351,СВЦЭМ!$B$34:$B$777,K$331)+'СЕТ СН'!$F$13</f>
        <v>290.00041534000002</v>
      </c>
      <c r="L351" s="37">
        <f>SUMIFS(СВЦЭМ!$J$34:$J$777,СВЦЭМ!$A$34:$A$777,$A351,СВЦЭМ!$B$34:$B$777,L$331)+'СЕТ СН'!$F$13</f>
        <v>279.13690028000002</v>
      </c>
      <c r="M351" s="37">
        <f>SUMIFS(СВЦЭМ!$J$34:$J$777,СВЦЭМ!$A$34:$A$777,$A351,СВЦЭМ!$B$34:$B$777,M$331)+'СЕТ СН'!$F$13</f>
        <v>338.26252477000003</v>
      </c>
      <c r="N351" s="37">
        <f>SUMIFS(СВЦЭМ!$J$34:$J$777,СВЦЭМ!$A$34:$A$777,$A351,СВЦЭМ!$B$34:$B$777,N$331)+'СЕТ СН'!$F$13</f>
        <v>336.00088849999997</v>
      </c>
      <c r="O351" s="37">
        <f>SUMIFS(СВЦЭМ!$J$34:$J$777,СВЦЭМ!$A$34:$A$777,$A351,СВЦЭМ!$B$34:$B$777,O$331)+'СЕТ СН'!$F$13</f>
        <v>334.69835534999999</v>
      </c>
      <c r="P351" s="37">
        <f>SUMIFS(СВЦЭМ!$J$34:$J$777,СВЦЭМ!$A$34:$A$777,$A351,СВЦЭМ!$B$34:$B$777,P$331)+'СЕТ СН'!$F$13</f>
        <v>320.12332493000002</v>
      </c>
      <c r="Q351" s="37">
        <f>SUMIFS(СВЦЭМ!$J$34:$J$777,СВЦЭМ!$A$34:$A$777,$A351,СВЦЭМ!$B$34:$B$777,Q$331)+'СЕТ СН'!$F$13</f>
        <v>315.82148095999997</v>
      </c>
      <c r="R351" s="37">
        <f>SUMIFS(СВЦЭМ!$J$34:$J$777,СВЦЭМ!$A$34:$A$777,$A351,СВЦЭМ!$B$34:$B$777,R$331)+'СЕТ СН'!$F$13</f>
        <v>302.82835277999999</v>
      </c>
      <c r="S351" s="37">
        <f>SUMIFS(СВЦЭМ!$J$34:$J$777,СВЦЭМ!$A$34:$A$777,$A351,СВЦЭМ!$B$34:$B$777,S$331)+'СЕТ СН'!$F$13</f>
        <v>291.27229786999999</v>
      </c>
      <c r="T351" s="37">
        <f>SUMIFS(СВЦЭМ!$J$34:$J$777,СВЦЭМ!$A$34:$A$777,$A351,СВЦЭМ!$B$34:$B$777,T$331)+'СЕТ СН'!$F$13</f>
        <v>291.47341318999997</v>
      </c>
      <c r="U351" s="37">
        <f>SUMIFS(СВЦЭМ!$J$34:$J$777,СВЦЭМ!$A$34:$A$777,$A351,СВЦЭМ!$B$34:$B$777,U$331)+'СЕТ СН'!$F$13</f>
        <v>291.04949345</v>
      </c>
      <c r="V351" s="37">
        <f>SUMIFS(СВЦЭМ!$J$34:$J$777,СВЦЭМ!$A$34:$A$777,$A351,СВЦЭМ!$B$34:$B$777,V$331)+'СЕТ СН'!$F$13</f>
        <v>288.86853924000002</v>
      </c>
      <c r="W351" s="37">
        <f>SUMIFS(СВЦЭМ!$J$34:$J$777,СВЦЭМ!$A$34:$A$777,$A351,СВЦЭМ!$B$34:$B$777,W$331)+'СЕТ СН'!$F$13</f>
        <v>297.11276523999999</v>
      </c>
      <c r="X351" s="37">
        <f>SUMIFS(СВЦЭМ!$J$34:$J$777,СВЦЭМ!$A$34:$A$777,$A351,СВЦЭМ!$B$34:$B$777,X$331)+'СЕТ СН'!$F$13</f>
        <v>291.92541401</v>
      </c>
      <c r="Y351" s="37">
        <f>SUMIFS(СВЦЭМ!$J$34:$J$777,СВЦЭМ!$A$34:$A$777,$A351,СВЦЭМ!$B$34:$B$777,Y$331)+'СЕТ СН'!$F$13</f>
        <v>313.76319851</v>
      </c>
    </row>
    <row r="352" spans="1:25" ht="15.75" x14ac:dyDescent="0.2">
      <c r="A352" s="36">
        <f t="shared" si="9"/>
        <v>42603</v>
      </c>
      <c r="B352" s="37">
        <f>SUMIFS(СВЦЭМ!$J$34:$J$777,СВЦЭМ!$A$34:$A$777,$A352,СВЦЭМ!$B$34:$B$777,B$331)+'СЕТ СН'!$F$13</f>
        <v>362.64676831000003</v>
      </c>
      <c r="C352" s="37">
        <f>SUMIFS(СВЦЭМ!$J$34:$J$777,СВЦЭМ!$A$34:$A$777,$A352,СВЦЭМ!$B$34:$B$777,C$331)+'СЕТ СН'!$F$13</f>
        <v>394.8702644</v>
      </c>
      <c r="D352" s="37">
        <f>SUMIFS(СВЦЭМ!$J$34:$J$777,СВЦЭМ!$A$34:$A$777,$A352,СВЦЭМ!$B$34:$B$777,D$331)+'СЕТ СН'!$F$13</f>
        <v>423.31822617</v>
      </c>
      <c r="E352" s="37">
        <f>SUMIFS(СВЦЭМ!$J$34:$J$777,СВЦЭМ!$A$34:$A$777,$A352,СВЦЭМ!$B$34:$B$777,E$331)+'СЕТ СН'!$F$13</f>
        <v>435.47837324</v>
      </c>
      <c r="F352" s="37">
        <f>SUMIFS(СВЦЭМ!$J$34:$J$777,СВЦЭМ!$A$34:$A$777,$A352,СВЦЭМ!$B$34:$B$777,F$331)+'СЕТ СН'!$F$13</f>
        <v>440.12807082</v>
      </c>
      <c r="G352" s="37">
        <f>SUMIFS(СВЦЭМ!$J$34:$J$777,СВЦЭМ!$A$34:$A$777,$A352,СВЦЭМ!$B$34:$B$777,G$331)+'СЕТ СН'!$F$13</f>
        <v>437.54707538999997</v>
      </c>
      <c r="H352" s="37">
        <f>SUMIFS(СВЦЭМ!$J$34:$J$777,СВЦЭМ!$A$34:$A$777,$A352,СВЦЭМ!$B$34:$B$777,H$331)+'СЕТ СН'!$F$13</f>
        <v>427.35240133000002</v>
      </c>
      <c r="I352" s="37">
        <f>SUMIFS(СВЦЭМ!$J$34:$J$777,СВЦЭМ!$A$34:$A$777,$A352,СВЦЭМ!$B$34:$B$777,I$331)+'СЕТ СН'!$F$13</f>
        <v>406.70440746000003</v>
      </c>
      <c r="J352" s="37">
        <f>SUMIFS(СВЦЭМ!$J$34:$J$777,СВЦЭМ!$A$34:$A$777,$A352,СВЦЭМ!$B$34:$B$777,J$331)+'СЕТ СН'!$F$13</f>
        <v>357.49003197000002</v>
      </c>
      <c r="K352" s="37">
        <f>SUMIFS(СВЦЭМ!$J$34:$J$777,СВЦЭМ!$A$34:$A$777,$A352,СВЦЭМ!$B$34:$B$777,K$331)+'СЕТ СН'!$F$13</f>
        <v>310.45649415000003</v>
      </c>
      <c r="L352" s="37">
        <f>SUMIFS(СВЦЭМ!$J$34:$J$777,СВЦЭМ!$A$34:$A$777,$A352,СВЦЭМ!$B$34:$B$777,L$331)+'СЕТ СН'!$F$13</f>
        <v>308.46353327000003</v>
      </c>
      <c r="M352" s="37">
        <f>SUMIFS(СВЦЭМ!$J$34:$J$777,СВЦЭМ!$A$34:$A$777,$A352,СВЦЭМ!$B$34:$B$777,M$331)+'СЕТ СН'!$F$13</f>
        <v>337.79997605</v>
      </c>
      <c r="N352" s="37">
        <f>SUMIFS(СВЦЭМ!$J$34:$J$777,СВЦЭМ!$A$34:$A$777,$A352,СВЦЭМ!$B$34:$B$777,N$331)+'СЕТ СН'!$F$13</f>
        <v>340.12419697000001</v>
      </c>
      <c r="O352" s="37">
        <f>SUMIFS(СВЦЭМ!$J$34:$J$777,СВЦЭМ!$A$34:$A$777,$A352,СВЦЭМ!$B$34:$B$777,O$331)+'СЕТ СН'!$F$13</f>
        <v>343.98508773999998</v>
      </c>
      <c r="P352" s="37">
        <f>SUMIFS(СВЦЭМ!$J$34:$J$777,СВЦЭМ!$A$34:$A$777,$A352,СВЦЭМ!$B$34:$B$777,P$331)+'СЕТ СН'!$F$13</f>
        <v>334.03709069000001</v>
      </c>
      <c r="Q352" s="37">
        <f>SUMIFS(СВЦЭМ!$J$34:$J$777,СВЦЭМ!$A$34:$A$777,$A352,СВЦЭМ!$B$34:$B$777,Q$331)+'СЕТ СН'!$F$13</f>
        <v>333.11796810999999</v>
      </c>
      <c r="R352" s="37">
        <f>SUMIFS(СВЦЭМ!$J$34:$J$777,СВЦЭМ!$A$34:$A$777,$A352,СВЦЭМ!$B$34:$B$777,R$331)+'СЕТ СН'!$F$13</f>
        <v>327.02952670000002</v>
      </c>
      <c r="S352" s="37">
        <f>SUMIFS(СВЦЭМ!$J$34:$J$777,СВЦЭМ!$A$34:$A$777,$A352,СВЦЭМ!$B$34:$B$777,S$331)+'СЕТ СН'!$F$13</f>
        <v>325.28487244000002</v>
      </c>
      <c r="T352" s="37">
        <f>SUMIFS(СВЦЭМ!$J$34:$J$777,СВЦЭМ!$A$34:$A$777,$A352,СВЦЭМ!$B$34:$B$777,T$331)+'СЕТ СН'!$F$13</f>
        <v>326.21964732999999</v>
      </c>
      <c r="U352" s="37">
        <f>SUMIFS(СВЦЭМ!$J$34:$J$777,СВЦЭМ!$A$34:$A$777,$A352,СВЦЭМ!$B$34:$B$777,U$331)+'СЕТ СН'!$F$13</f>
        <v>329.99627249000002</v>
      </c>
      <c r="V352" s="37">
        <f>SUMIFS(СВЦЭМ!$J$34:$J$777,СВЦЭМ!$A$34:$A$777,$A352,СВЦЭМ!$B$34:$B$777,V$331)+'СЕТ СН'!$F$13</f>
        <v>299.94384506</v>
      </c>
      <c r="W352" s="37">
        <f>SUMIFS(СВЦЭМ!$J$34:$J$777,СВЦЭМ!$A$34:$A$777,$A352,СВЦЭМ!$B$34:$B$777,W$331)+'СЕТ СН'!$F$13</f>
        <v>354.96482144999999</v>
      </c>
      <c r="X352" s="37">
        <f>SUMIFS(СВЦЭМ!$J$34:$J$777,СВЦЭМ!$A$34:$A$777,$A352,СВЦЭМ!$B$34:$B$777,X$331)+'СЕТ СН'!$F$13</f>
        <v>332.47310456999998</v>
      </c>
      <c r="Y352" s="37">
        <f>SUMIFS(СВЦЭМ!$J$34:$J$777,СВЦЭМ!$A$34:$A$777,$A352,СВЦЭМ!$B$34:$B$777,Y$331)+'СЕТ СН'!$F$13</f>
        <v>310.69009905000001</v>
      </c>
    </row>
    <row r="353" spans="1:27" ht="15.75" x14ac:dyDescent="0.2">
      <c r="A353" s="36">
        <f t="shared" si="9"/>
        <v>42604</v>
      </c>
      <c r="B353" s="37">
        <f>SUMIFS(СВЦЭМ!$J$34:$J$777,СВЦЭМ!$A$34:$A$777,$A353,СВЦЭМ!$B$34:$B$777,B$331)+'СЕТ СН'!$F$13</f>
        <v>318.46272842000002</v>
      </c>
      <c r="C353" s="37">
        <f>SUMIFS(СВЦЭМ!$J$34:$J$777,СВЦЭМ!$A$34:$A$777,$A353,СВЦЭМ!$B$34:$B$777,C$331)+'СЕТ СН'!$F$13</f>
        <v>356.97206994999999</v>
      </c>
      <c r="D353" s="37">
        <f>SUMIFS(СВЦЭМ!$J$34:$J$777,СВЦЭМ!$A$34:$A$777,$A353,СВЦЭМ!$B$34:$B$777,D$331)+'СЕТ СН'!$F$13</f>
        <v>377.62024063000001</v>
      </c>
      <c r="E353" s="37">
        <f>SUMIFS(СВЦЭМ!$J$34:$J$777,СВЦЭМ!$A$34:$A$777,$A353,СВЦЭМ!$B$34:$B$777,E$331)+'СЕТ СН'!$F$13</f>
        <v>376.80482599999999</v>
      </c>
      <c r="F353" s="37">
        <f>SUMIFS(СВЦЭМ!$J$34:$J$777,СВЦЭМ!$A$34:$A$777,$A353,СВЦЭМ!$B$34:$B$777,F$331)+'СЕТ СН'!$F$13</f>
        <v>386.69711665</v>
      </c>
      <c r="G353" s="37">
        <f>SUMIFS(СВЦЭМ!$J$34:$J$777,СВЦЭМ!$A$34:$A$777,$A353,СВЦЭМ!$B$34:$B$777,G$331)+'СЕТ СН'!$F$13</f>
        <v>393.58394298000002</v>
      </c>
      <c r="H353" s="37">
        <f>SUMIFS(СВЦЭМ!$J$34:$J$777,СВЦЭМ!$A$34:$A$777,$A353,СВЦЭМ!$B$34:$B$777,H$331)+'СЕТ СН'!$F$13</f>
        <v>364.44107760999998</v>
      </c>
      <c r="I353" s="37">
        <f>SUMIFS(СВЦЭМ!$J$34:$J$777,СВЦЭМ!$A$34:$A$777,$A353,СВЦЭМ!$B$34:$B$777,I$331)+'СЕТ СН'!$F$13</f>
        <v>343.67478161999998</v>
      </c>
      <c r="J353" s="37">
        <f>SUMIFS(СВЦЭМ!$J$34:$J$777,СВЦЭМ!$A$34:$A$777,$A353,СВЦЭМ!$B$34:$B$777,J$331)+'СЕТ СН'!$F$13</f>
        <v>294.67170575</v>
      </c>
      <c r="K353" s="37">
        <f>SUMIFS(СВЦЭМ!$J$34:$J$777,СВЦЭМ!$A$34:$A$777,$A353,СВЦЭМ!$B$34:$B$777,K$331)+'СЕТ СН'!$F$13</f>
        <v>270.95609666000001</v>
      </c>
      <c r="L353" s="37">
        <f>SUMIFS(СВЦЭМ!$J$34:$J$777,СВЦЭМ!$A$34:$A$777,$A353,СВЦЭМ!$B$34:$B$777,L$331)+'СЕТ СН'!$F$13</f>
        <v>282.50301117999999</v>
      </c>
      <c r="M353" s="37">
        <f>SUMIFS(СВЦЭМ!$J$34:$J$777,СВЦЭМ!$A$34:$A$777,$A353,СВЦЭМ!$B$34:$B$777,M$331)+'СЕТ СН'!$F$13</f>
        <v>305.94223172</v>
      </c>
      <c r="N353" s="37">
        <f>SUMIFS(СВЦЭМ!$J$34:$J$777,СВЦЭМ!$A$34:$A$777,$A353,СВЦЭМ!$B$34:$B$777,N$331)+'СЕТ СН'!$F$13</f>
        <v>301.41717513999998</v>
      </c>
      <c r="O353" s="37">
        <f>SUMIFS(СВЦЭМ!$J$34:$J$777,СВЦЭМ!$A$34:$A$777,$A353,СВЦЭМ!$B$34:$B$777,O$331)+'СЕТ СН'!$F$13</f>
        <v>307.66964052999998</v>
      </c>
      <c r="P353" s="37">
        <f>SUMIFS(СВЦЭМ!$J$34:$J$777,СВЦЭМ!$A$34:$A$777,$A353,СВЦЭМ!$B$34:$B$777,P$331)+'СЕТ СН'!$F$13</f>
        <v>303.73937326999999</v>
      </c>
      <c r="Q353" s="37">
        <f>SUMIFS(СВЦЭМ!$J$34:$J$777,СВЦЭМ!$A$34:$A$777,$A353,СВЦЭМ!$B$34:$B$777,Q$331)+'СЕТ СН'!$F$13</f>
        <v>300.12653835999998</v>
      </c>
      <c r="R353" s="37">
        <f>SUMIFS(СВЦЭМ!$J$34:$J$777,СВЦЭМ!$A$34:$A$777,$A353,СВЦЭМ!$B$34:$B$777,R$331)+'СЕТ СН'!$F$13</f>
        <v>298.22802224999998</v>
      </c>
      <c r="S353" s="37">
        <f>SUMIFS(СВЦЭМ!$J$34:$J$777,СВЦЭМ!$A$34:$A$777,$A353,СВЦЭМ!$B$34:$B$777,S$331)+'СЕТ СН'!$F$13</f>
        <v>295.01598694</v>
      </c>
      <c r="T353" s="37">
        <f>SUMIFS(СВЦЭМ!$J$34:$J$777,СВЦЭМ!$A$34:$A$777,$A353,СВЦЭМ!$B$34:$B$777,T$331)+'СЕТ СН'!$F$13</f>
        <v>246.81726685000001</v>
      </c>
      <c r="U353" s="37">
        <f>SUMIFS(СВЦЭМ!$J$34:$J$777,СВЦЭМ!$A$34:$A$777,$A353,СВЦЭМ!$B$34:$B$777,U$331)+'СЕТ СН'!$F$13</f>
        <v>247.31437668999999</v>
      </c>
      <c r="V353" s="37">
        <f>SUMIFS(СВЦЭМ!$J$34:$J$777,СВЦЭМ!$A$34:$A$777,$A353,СВЦЭМ!$B$34:$B$777,V$331)+'СЕТ СН'!$F$13</f>
        <v>258.13043656000002</v>
      </c>
      <c r="W353" s="37">
        <f>SUMIFS(СВЦЭМ!$J$34:$J$777,СВЦЭМ!$A$34:$A$777,$A353,СВЦЭМ!$B$34:$B$777,W$331)+'СЕТ СН'!$F$13</f>
        <v>258.55252099</v>
      </c>
      <c r="X353" s="37">
        <f>SUMIFS(СВЦЭМ!$J$34:$J$777,СВЦЭМ!$A$34:$A$777,$A353,СВЦЭМ!$B$34:$B$777,X$331)+'СЕТ СН'!$F$13</f>
        <v>256.12083920999999</v>
      </c>
      <c r="Y353" s="37">
        <f>SUMIFS(СВЦЭМ!$J$34:$J$777,СВЦЭМ!$A$34:$A$777,$A353,СВЦЭМ!$B$34:$B$777,Y$331)+'СЕТ СН'!$F$13</f>
        <v>290.11802728999999</v>
      </c>
    </row>
    <row r="354" spans="1:27" ht="15.75" x14ac:dyDescent="0.2">
      <c r="A354" s="36">
        <f t="shared" si="9"/>
        <v>42605</v>
      </c>
      <c r="B354" s="37">
        <f>SUMIFS(СВЦЭМ!$J$34:$J$777,СВЦЭМ!$A$34:$A$777,$A354,СВЦЭМ!$B$34:$B$777,B$331)+'СЕТ СН'!$F$13</f>
        <v>323.80314007999999</v>
      </c>
      <c r="C354" s="37">
        <f>SUMIFS(СВЦЭМ!$J$34:$J$777,СВЦЭМ!$A$34:$A$777,$A354,СВЦЭМ!$B$34:$B$777,C$331)+'СЕТ СН'!$F$13</f>
        <v>352.89062522</v>
      </c>
      <c r="D354" s="37">
        <f>SUMIFS(СВЦЭМ!$J$34:$J$777,СВЦЭМ!$A$34:$A$777,$A354,СВЦЭМ!$B$34:$B$777,D$331)+'СЕТ СН'!$F$13</f>
        <v>374.48451133999998</v>
      </c>
      <c r="E354" s="37">
        <f>SUMIFS(СВЦЭМ!$J$34:$J$777,СВЦЭМ!$A$34:$A$777,$A354,СВЦЭМ!$B$34:$B$777,E$331)+'СЕТ СН'!$F$13</f>
        <v>369.37794281999999</v>
      </c>
      <c r="F354" s="37">
        <f>SUMIFS(СВЦЭМ!$J$34:$J$777,СВЦЭМ!$A$34:$A$777,$A354,СВЦЭМ!$B$34:$B$777,F$331)+'СЕТ СН'!$F$13</f>
        <v>369.68187042</v>
      </c>
      <c r="G354" s="37">
        <f>SUMIFS(СВЦЭМ!$J$34:$J$777,СВЦЭМ!$A$34:$A$777,$A354,СВЦЭМ!$B$34:$B$777,G$331)+'СЕТ СН'!$F$13</f>
        <v>369.99713663</v>
      </c>
      <c r="H354" s="37">
        <f>SUMIFS(СВЦЭМ!$J$34:$J$777,СВЦЭМ!$A$34:$A$777,$A354,СВЦЭМ!$B$34:$B$777,H$331)+'СЕТ СН'!$F$13</f>
        <v>364.50867698000002</v>
      </c>
      <c r="I354" s="37">
        <f>SUMIFS(СВЦЭМ!$J$34:$J$777,СВЦЭМ!$A$34:$A$777,$A354,СВЦЭМ!$B$34:$B$777,I$331)+'СЕТ СН'!$F$13</f>
        <v>336.58924811999998</v>
      </c>
      <c r="J354" s="37">
        <f>SUMIFS(СВЦЭМ!$J$34:$J$777,СВЦЭМ!$A$34:$A$777,$A354,СВЦЭМ!$B$34:$B$777,J$331)+'СЕТ СН'!$F$13</f>
        <v>369.03271758</v>
      </c>
      <c r="K354" s="37">
        <f>SUMIFS(СВЦЭМ!$J$34:$J$777,СВЦЭМ!$A$34:$A$777,$A354,СВЦЭМ!$B$34:$B$777,K$331)+'СЕТ СН'!$F$13</f>
        <v>262.39866582000002</v>
      </c>
      <c r="L354" s="37">
        <f>SUMIFS(СВЦЭМ!$J$34:$J$777,СВЦЭМ!$A$34:$A$777,$A354,СВЦЭМ!$B$34:$B$777,L$331)+'СЕТ СН'!$F$13</f>
        <v>252.71435392000001</v>
      </c>
      <c r="M354" s="37">
        <f>SUMIFS(СВЦЭМ!$J$34:$J$777,СВЦЭМ!$A$34:$A$777,$A354,СВЦЭМ!$B$34:$B$777,M$331)+'СЕТ СН'!$F$13</f>
        <v>246.05623904999999</v>
      </c>
      <c r="N354" s="37">
        <f>SUMIFS(СВЦЭМ!$J$34:$J$777,СВЦЭМ!$A$34:$A$777,$A354,СВЦЭМ!$B$34:$B$777,N$331)+'СЕТ СН'!$F$13</f>
        <v>242.79718007</v>
      </c>
      <c r="O354" s="37">
        <f>SUMIFS(СВЦЭМ!$J$34:$J$777,СВЦЭМ!$A$34:$A$777,$A354,СВЦЭМ!$B$34:$B$777,O$331)+'СЕТ СН'!$F$13</f>
        <v>248.94316914999999</v>
      </c>
      <c r="P354" s="37">
        <f>SUMIFS(СВЦЭМ!$J$34:$J$777,СВЦЭМ!$A$34:$A$777,$A354,СВЦЭМ!$B$34:$B$777,P$331)+'СЕТ СН'!$F$13</f>
        <v>245.85260925</v>
      </c>
      <c r="Q354" s="37">
        <f>SUMIFS(СВЦЭМ!$J$34:$J$777,СВЦЭМ!$A$34:$A$777,$A354,СВЦЭМ!$B$34:$B$777,Q$331)+'СЕТ СН'!$F$13</f>
        <v>243.36544361</v>
      </c>
      <c r="R354" s="37">
        <f>SUMIFS(СВЦЭМ!$J$34:$J$777,СВЦЭМ!$A$34:$A$777,$A354,СВЦЭМ!$B$34:$B$777,R$331)+'СЕТ СН'!$F$13</f>
        <v>244.63824192999999</v>
      </c>
      <c r="S354" s="37">
        <f>SUMIFS(СВЦЭМ!$J$34:$J$777,СВЦЭМ!$A$34:$A$777,$A354,СВЦЭМ!$B$34:$B$777,S$331)+'СЕТ СН'!$F$13</f>
        <v>242.70095585999999</v>
      </c>
      <c r="T354" s="37">
        <f>SUMIFS(СВЦЭМ!$J$34:$J$777,СВЦЭМ!$A$34:$A$777,$A354,СВЦЭМ!$B$34:$B$777,T$331)+'СЕТ СН'!$F$13</f>
        <v>241.91721057999999</v>
      </c>
      <c r="U354" s="37">
        <f>SUMIFS(СВЦЭМ!$J$34:$J$777,СВЦЭМ!$A$34:$A$777,$A354,СВЦЭМ!$B$34:$B$777,U$331)+'СЕТ СН'!$F$13</f>
        <v>241.28996269000001</v>
      </c>
      <c r="V354" s="37">
        <f>SUMIFS(СВЦЭМ!$J$34:$J$777,СВЦЭМ!$A$34:$A$777,$A354,СВЦЭМ!$B$34:$B$777,V$331)+'СЕТ СН'!$F$13</f>
        <v>251.86603848999999</v>
      </c>
      <c r="W354" s="37">
        <f>SUMIFS(СВЦЭМ!$J$34:$J$777,СВЦЭМ!$A$34:$A$777,$A354,СВЦЭМ!$B$34:$B$777,W$331)+'СЕТ СН'!$F$13</f>
        <v>255.81942677999999</v>
      </c>
      <c r="X354" s="37">
        <f>SUMIFS(СВЦЭМ!$J$34:$J$777,СВЦЭМ!$A$34:$A$777,$A354,СВЦЭМ!$B$34:$B$777,X$331)+'СЕТ СН'!$F$13</f>
        <v>299.88792881000001</v>
      </c>
      <c r="Y354" s="37">
        <f>SUMIFS(СВЦЭМ!$J$34:$J$777,СВЦЭМ!$A$34:$A$777,$A354,СВЦЭМ!$B$34:$B$777,Y$331)+'СЕТ СН'!$F$13</f>
        <v>284.48301693000002</v>
      </c>
    </row>
    <row r="355" spans="1:27" ht="15.75" x14ac:dyDescent="0.2">
      <c r="A355" s="36">
        <f t="shared" si="9"/>
        <v>42606</v>
      </c>
      <c r="B355" s="37">
        <f>SUMIFS(СВЦЭМ!$J$34:$J$777,СВЦЭМ!$A$34:$A$777,$A355,СВЦЭМ!$B$34:$B$777,B$331)+'СЕТ СН'!$F$13</f>
        <v>334.25075341000002</v>
      </c>
      <c r="C355" s="37">
        <f>SUMIFS(СВЦЭМ!$J$34:$J$777,СВЦЭМ!$A$34:$A$777,$A355,СВЦЭМ!$B$34:$B$777,C$331)+'СЕТ СН'!$F$13</f>
        <v>369.06292350000001</v>
      </c>
      <c r="D355" s="37">
        <f>SUMIFS(СВЦЭМ!$J$34:$J$777,СВЦЭМ!$A$34:$A$777,$A355,СВЦЭМ!$B$34:$B$777,D$331)+'СЕТ СН'!$F$13</f>
        <v>378.81342211999998</v>
      </c>
      <c r="E355" s="37">
        <f>SUMIFS(СВЦЭМ!$J$34:$J$777,СВЦЭМ!$A$34:$A$777,$A355,СВЦЭМ!$B$34:$B$777,E$331)+'СЕТ СН'!$F$13</f>
        <v>384.14499253000002</v>
      </c>
      <c r="F355" s="37">
        <f>SUMIFS(СВЦЭМ!$J$34:$J$777,СВЦЭМ!$A$34:$A$777,$A355,СВЦЭМ!$B$34:$B$777,F$331)+'СЕТ СН'!$F$13</f>
        <v>375.29119394999998</v>
      </c>
      <c r="G355" s="37">
        <f>SUMIFS(СВЦЭМ!$J$34:$J$777,СВЦЭМ!$A$34:$A$777,$A355,СВЦЭМ!$B$34:$B$777,G$331)+'СЕТ СН'!$F$13</f>
        <v>372.18446232999997</v>
      </c>
      <c r="H355" s="37">
        <f>SUMIFS(СВЦЭМ!$J$34:$J$777,СВЦЭМ!$A$34:$A$777,$A355,СВЦЭМ!$B$34:$B$777,H$331)+'СЕТ СН'!$F$13</f>
        <v>349.49524587000002</v>
      </c>
      <c r="I355" s="37">
        <f>SUMIFS(СВЦЭМ!$J$34:$J$777,СВЦЭМ!$A$34:$A$777,$A355,СВЦЭМ!$B$34:$B$777,I$331)+'СЕТ СН'!$F$13</f>
        <v>332.05329456999999</v>
      </c>
      <c r="J355" s="37">
        <f>SUMIFS(СВЦЭМ!$J$34:$J$777,СВЦЭМ!$A$34:$A$777,$A355,СВЦЭМ!$B$34:$B$777,J$331)+'СЕТ СН'!$F$13</f>
        <v>292.99361994999998</v>
      </c>
      <c r="K355" s="37">
        <f>SUMIFS(СВЦЭМ!$J$34:$J$777,СВЦЭМ!$A$34:$A$777,$A355,СВЦЭМ!$B$34:$B$777,K$331)+'СЕТ СН'!$F$13</f>
        <v>259.71120870999999</v>
      </c>
      <c r="L355" s="37">
        <f>SUMIFS(СВЦЭМ!$J$34:$J$777,СВЦЭМ!$A$34:$A$777,$A355,СВЦЭМ!$B$34:$B$777,L$331)+'СЕТ СН'!$F$13</f>
        <v>256.23235892999998</v>
      </c>
      <c r="M355" s="37">
        <f>SUMIFS(СВЦЭМ!$J$34:$J$777,СВЦЭМ!$A$34:$A$777,$A355,СВЦЭМ!$B$34:$B$777,M$331)+'СЕТ СН'!$F$13</f>
        <v>281.78799165999999</v>
      </c>
      <c r="N355" s="37">
        <f>SUMIFS(СВЦЭМ!$J$34:$J$777,СВЦЭМ!$A$34:$A$777,$A355,СВЦЭМ!$B$34:$B$777,N$331)+'СЕТ СН'!$F$13</f>
        <v>259.51961724</v>
      </c>
      <c r="O355" s="37">
        <f>SUMIFS(СВЦЭМ!$J$34:$J$777,СВЦЭМ!$A$34:$A$777,$A355,СВЦЭМ!$B$34:$B$777,O$331)+'СЕТ СН'!$F$13</f>
        <v>282.46644526</v>
      </c>
      <c r="P355" s="37">
        <f>SUMIFS(СВЦЭМ!$J$34:$J$777,СВЦЭМ!$A$34:$A$777,$A355,СВЦЭМ!$B$34:$B$777,P$331)+'СЕТ СН'!$F$13</f>
        <v>288.90725567999999</v>
      </c>
      <c r="Q355" s="37">
        <f>SUMIFS(СВЦЭМ!$J$34:$J$777,СВЦЭМ!$A$34:$A$777,$A355,СВЦЭМ!$B$34:$B$777,Q$331)+'СЕТ СН'!$F$13</f>
        <v>275.47731112000002</v>
      </c>
      <c r="R355" s="37">
        <f>SUMIFS(СВЦЭМ!$J$34:$J$777,СВЦЭМ!$A$34:$A$777,$A355,СВЦЭМ!$B$34:$B$777,R$331)+'СЕТ СН'!$F$13</f>
        <v>269.65339040999999</v>
      </c>
      <c r="S355" s="37">
        <f>SUMIFS(СВЦЭМ!$J$34:$J$777,СВЦЭМ!$A$34:$A$777,$A355,СВЦЭМ!$B$34:$B$777,S$331)+'СЕТ СН'!$F$13</f>
        <v>267.76532877</v>
      </c>
      <c r="T355" s="37">
        <f>SUMIFS(СВЦЭМ!$J$34:$J$777,СВЦЭМ!$A$34:$A$777,$A355,СВЦЭМ!$B$34:$B$777,T$331)+'СЕТ СН'!$F$13</f>
        <v>288.61813711999997</v>
      </c>
      <c r="U355" s="37">
        <f>SUMIFS(СВЦЭМ!$J$34:$J$777,СВЦЭМ!$A$34:$A$777,$A355,СВЦЭМ!$B$34:$B$777,U$331)+'СЕТ СН'!$F$13</f>
        <v>300.77620386000001</v>
      </c>
      <c r="V355" s="37">
        <f>SUMIFS(СВЦЭМ!$J$34:$J$777,СВЦЭМ!$A$34:$A$777,$A355,СВЦЭМ!$B$34:$B$777,V$331)+'СЕТ СН'!$F$13</f>
        <v>304.92227045999999</v>
      </c>
      <c r="W355" s="37">
        <f>SUMIFS(СВЦЭМ!$J$34:$J$777,СВЦЭМ!$A$34:$A$777,$A355,СВЦЭМ!$B$34:$B$777,W$331)+'СЕТ СН'!$F$13</f>
        <v>308.48298256999999</v>
      </c>
      <c r="X355" s="37">
        <f>SUMIFS(СВЦЭМ!$J$34:$J$777,СВЦЭМ!$A$34:$A$777,$A355,СВЦЭМ!$B$34:$B$777,X$331)+'СЕТ СН'!$F$13</f>
        <v>275.36834955</v>
      </c>
      <c r="Y355" s="37">
        <f>SUMIFS(СВЦЭМ!$J$34:$J$777,СВЦЭМ!$A$34:$A$777,$A355,СВЦЭМ!$B$34:$B$777,Y$331)+'СЕТ СН'!$F$13</f>
        <v>285.32943792999998</v>
      </c>
    </row>
    <row r="356" spans="1:27" ht="15.75" x14ac:dyDescent="0.2">
      <c r="A356" s="36">
        <f t="shared" si="9"/>
        <v>42607</v>
      </c>
      <c r="B356" s="37">
        <f>SUMIFS(СВЦЭМ!$J$34:$J$777,СВЦЭМ!$A$34:$A$777,$A356,СВЦЭМ!$B$34:$B$777,B$331)+'СЕТ СН'!$F$13</f>
        <v>330.11198208000002</v>
      </c>
      <c r="C356" s="37">
        <f>SUMIFS(СВЦЭМ!$J$34:$J$777,СВЦЭМ!$A$34:$A$777,$A356,СВЦЭМ!$B$34:$B$777,C$331)+'СЕТ СН'!$F$13</f>
        <v>370.01208283</v>
      </c>
      <c r="D356" s="37">
        <f>SUMIFS(СВЦЭМ!$J$34:$J$777,СВЦЭМ!$A$34:$A$777,$A356,СВЦЭМ!$B$34:$B$777,D$331)+'СЕТ СН'!$F$13</f>
        <v>392.31504201000001</v>
      </c>
      <c r="E356" s="37">
        <f>SUMIFS(СВЦЭМ!$J$34:$J$777,СВЦЭМ!$A$34:$A$777,$A356,СВЦЭМ!$B$34:$B$777,E$331)+'СЕТ СН'!$F$13</f>
        <v>396.30481837000002</v>
      </c>
      <c r="F356" s="37">
        <f>SUMIFS(СВЦЭМ!$J$34:$J$777,СВЦЭМ!$A$34:$A$777,$A356,СВЦЭМ!$B$34:$B$777,F$331)+'СЕТ СН'!$F$13</f>
        <v>396.56708634</v>
      </c>
      <c r="G356" s="37">
        <f>SUMIFS(СВЦЭМ!$J$34:$J$777,СВЦЭМ!$A$34:$A$777,$A356,СВЦЭМ!$B$34:$B$777,G$331)+'СЕТ СН'!$F$13</f>
        <v>388.25452653999997</v>
      </c>
      <c r="H356" s="37">
        <f>SUMIFS(СВЦЭМ!$J$34:$J$777,СВЦЭМ!$A$34:$A$777,$A356,СВЦЭМ!$B$34:$B$777,H$331)+'СЕТ СН'!$F$13</f>
        <v>365.37840304999997</v>
      </c>
      <c r="I356" s="37">
        <f>SUMIFS(СВЦЭМ!$J$34:$J$777,СВЦЭМ!$A$34:$A$777,$A356,СВЦЭМ!$B$34:$B$777,I$331)+'СЕТ СН'!$F$13</f>
        <v>327.03101729999997</v>
      </c>
      <c r="J356" s="37">
        <f>SUMIFS(СВЦЭМ!$J$34:$J$777,СВЦЭМ!$A$34:$A$777,$A356,СВЦЭМ!$B$34:$B$777,J$331)+'СЕТ СН'!$F$13</f>
        <v>290.26523558000002</v>
      </c>
      <c r="K356" s="37">
        <f>SUMIFS(СВЦЭМ!$J$34:$J$777,СВЦЭМ!$A$34:$A$777,$A356,СВЦЭМ!$B$34:$B$777,K$331)+'СЕТ СН'!$F$13</f>
        <v>261.28923810999999</v>
      </c>
      <c r="L356" s="37">
        <f>SUMIFS(СВЦЭМ!$J$34:$J$777,СВЦЭМ!$A$34:$A$777,$A356,СВЦЭМ!$B$34:$B$777,L$331)+'СЕТ СН'!$F$13</f>
        <v>261.06757898000001</v>
      </c>
      <c r="M356" s="37">
        <f>SUMIFS(СВЦЭМ!$J$34:$J$777,СВЦЭМ!$A$34:$A$777,$A356,СВЦЭМ!$B$34:$B$777,M$331)+'СЕТ СН'!$F$13</f>
        <v>290.49094852000002</v>
      </c>
      <c r="N356" s="37">
        <f>SUMIFS(СВЦЭМ!$J$34:$J$777,СВЦЭМ!$A$34:$A$777,$A356,СВЦЭМ!$B$34:$B$777,N$331)+'СЕТ СН'!$F$13</f>
        <v>284.99264592999998</v>
      </c>
      <c r="O356" s="37">
        <f>SUMIFS(СВЦЭМ!$J$34:$J$777,СВЦЭМ!$A$34:$A$777,$A356,СВЦЭМ!$B$34:$B$777,O$331)+'СЕТ СН'!$F$13</f>
        <v>287.99853525999998</v>
      </c>
      <c r="P356" s="37">
        <f>SUMIFS(СВЦЭМ!$J$34:$J$777,СВЦЭМ!$A$34:$A$777,$A356,СВЦЭМ!$B$34:$B$777,P$331)+'СЕТ СН'!$F$13</f>
        <v>269.27953542</v>
      </c>
      <c r="Q356" s="37">
        <f>SUMIFS(СВЦЭМ!$J$34:$J$777,СВЦЭМ!$A$34:$A$777,$A356,СВЦЭМ!$B$34:$B$777,Q$331)+'СЕТ СН'!$F$13</f>
        <v>269.62152585000001</v>
      </c>
      <c r="R356" s="37">
        <f>SUMIFS(СВЦЭМ!$J$34:$J$777,СВЦЭМ!$A$34:$A$777,$A356,СВЦЭМ!$B$34:$B$777,R$331)+'СЕТ СН'!$F$13</f>
        <v>270.81481491</v>
      </c>
      <c r="S356" s="37">
        <f>SUMIFS(СВЦЭМ!$J$34:$J$777,СВЦЭМ!$A$34:$A$777,$A356,СВЦЭМ!$B$34:$B$777,S$331)+'СЕТ СН'!$F$13</f>
        <v>274.64801279</v>
      </c>
      <c r="T356" s="37">
        <f>SUMIFS(СВЦЭМ!$J$34:$J$777,СВЦЭМ!$A$34:$A$777,$A356,СВЦЭМ!$B$34:$B$777,T$331)+'СЕТ СН'!$F$13</f>
        <v>301.68276909999997</v>
      </c>
      <c r="U356" s="37">
        <f>SUMIFS(СВЦЭМ!$J$34:$J$777,СВЦЭМ!$A$34:$A$777,$A356,СВЦЭМ!$B$34:$B$777,U$331)+'СЕТ СН'!$F$13</f>
        <v>291.59794584000002</v>
      </c>
      <c r="V356" s="37">
        <f>SUMIFS(СВЦЭМ!$J$34:$J$777,СВЦЭМ!$A$34:$A$777,$A356,СВЦЭМ!$B$34:$B$777,V$331)+'СЕТ СН'!$F$13</f>
        <v>303.74124792999999</v>
      </c>
      <c r="W356" s="37">
        <f>SUMIFS(СВЦЭМ!$J$34:$J$777,СВЦЭМ!$A$34:$A$777,$A356,СВЦЭМ!$B$34:$B$777,W$331)+'СЕТ СН'!$F$13</f>
        <v>303.65029165999999</v>
      </c>
      <c r="X356" s="37">
        <f>SUMIFS(СВЦЭМ!$J$34:$J$777,СВЦЭМ!$A$34:$A$777,$A356,СВЦЭМ!$B$34:$B$777,X$331)+'СЕТ СН'!$F$13</f>
        <v>274.23212352000002</v>
      </c>
      <c r="Y356" s="37">
        <f>SUMIFS(СВЦЭМ!$J$34:$J$777,СВЦЭМ!$A$34:$A$777,$A356,СВЦЭМ!$B$34:$B$777,Y$331)+'СЕТ СН'!$F$13</f>
        <v>281.68156195</v>
      </c>
    </row>
    <row r="357" spans="1:27" ht="15.75" x14ac:dyDescent="0.2">
      <c r="A357" s="36">
        <f t="shared" si="9"/>
        <v>42608</v>
      </c>
      <c r="B357" s="37">
        <f>SUMIFS(СВЦЭМ!$J$34:$J$777,СВЦЭМ!$A$34:$A$777,$A357,СВЦЭМ!$B$34:$B$777,B$331)+'СЕТ СН'!$F$13</f>
        <v>326.95147257999997</v>
      </c>
      <c r="C357" s="37">
        <f>SUMIFS(СВЦЭМ!$J$34:$J$777,СВЦЭМ!$A$34:$A$777,$A357,СВЦЭМ!$B$34:$B$777,C$331)+'СЕТ СН'!$F$13</f>
        <v>357.58989707000001</v>
      </c>
      <c r="D357" s="37">
        <f>SUMIFS(СВЦЭМ!$J$34:$J$777,СВЦЭМ!$A$34:$A$777,$A357,СВЦЭМ!$B$34:$B$777,D$331)+'СЕТ СН'!$F$13</f>
        <v>379.49442707999998</v>
      </c>
      <c r="E357" s="37">
        <f>SUMIFS(СВЦЭМ!$J$34:$J$777,СВЦЭМ!$A$34:$A$777,$A357,СВЦЭМ!$B$34:$B$777,E$331)+'СЕТ СН'!$F$13</f>
        <v>386.61542588999998</v>
      </c>
      <c r="F357" s="37">
        <f>SUMIFS(СВЦЭМ!$J$34:$J$777,СВЦЭМ!$A$34:$A$777,$A357,СВЦЭМ!$B$34:$B$777,F$331)+'СЕТ СН'!$F$13</f>
        <v>386.77723395999999</v>
      </c>
      <c r="G357" s="37">
        <f>SUMIFS(СВЦЭМ!$J$34:$J$777,СВЦЭМ!$A$34:$A$777,$A357,СВЦЭМ!$B$34:$B$777,G$331)+'СЕТ СН'!$F$13</f>
        <v>383.43221511000002</v>
      </c>
      <c r="H357" s="37">
        <f>SUMIFS(СВЦЭМ!$J$34:$J$777,СВЦЭМ!$A$34:$A$777,$A357,СВЦЭМ!$B$34:$B$777,H$331)+'СЕТ СН'!$F$13</f>
        <v>358.98001775</v>
      </c>
      <c r="I357" s="37">
        <f>SUMIFS(СВЦЭМ!$J$34:$J$777,СВЦЭМ!$A$34:$A$777,$A357,СВЦЭМ!$B$34:$B$777,I$331)+'СЕТ СН'!$F$13</f>
        <v>320.12192303</v>
      </c>
      <c r="J357" s="37">
        <f>SUMIFS(СВЦЭМ!$J$34:$J$777,СВЦЭМ!$A$34:$A$777,$A357,СВЦЭМ!$B$34:$B$777,J$331)+'СЕТ СН'!$F$13</f>
        <v>282.09549122999999</v>
      </c>
      <c r="K357" s="37">
        <f>SUMIFS(СВЦЭМ!$J$34:$J$777,СВЦЭМ!$A$34:$A$777,$A357,СВЦЭМ!$B$34:$B$777,K$331)+'СЕТ СН'!$F$13</f>
        <v>258.78953231999998</v>
      </c>
      <c r="L357" s="37">
        <f>SUMIFS(СВЦЭМ!$J$34:$J$777,СВЦЭМ!$A$34:$A$777,$A357,СВЦЭМ!$B$34:$B$777,L$331)+'СЕТ СН'!$F$13</f>
        <v>260.05962676000001</v>
      </c>
      <c r="M357" s="37">
        <f>SUMIFS(СВЦЭМ!$J$34:$J$777,СВЦЭМ!$A$34:$A$777,$A357,СВЦЭМ!$B$34:$B$777,M$331)+'СЕТ СН'!$F$13</f>
        <v>278.27995009</v>
      </c>
      <c r="N357" s="37">
        <f>SUMIFS(СВЦЭМ!$J$34:$J$777,СВЦЭМ!$A$34:$A$777,$A357,СВЦЭМ!$B$34:$B$777,N$331)+'СЕТ СН'!$F$13</f>
        <v>274.40340808000002</v>
      </c>
      <c r="O357" s="37">
        <f>SUMIFS(СВЦЭМ!$J$34:$J$777,СВЦЭМ!$A$34:$A$777,$A357,СВЦЭМ!$B$34:$B$777,O$331)+'СЕТ СН'!$F$13</f>
        <v>283.46962944000001</v>
      </c>
      <c r="P357" s="37">
        <f>SUMIFS(СВЦЭМ!$J$34:$J$777,СВЦЭМ!$A$34:$A$777,$A357,СВЦЭМ!$B$34:$B$777,P$331)+'СЕТ СН'!$F$13</f>
        <v>284.08399575999999</v>
      </c>
      <c r="Q357" s="37">
        <f>SUMIFS(СВЦЭМ!$J$34:$J$777,СВЦЭМ!$A$34:$A$777,$A357,СВЦЭМ!$B$34:$B$777,Q$331)+'СЕТ СН'!$F$13</f>
        <v>279.51918875000001</v>
      </c>
      <c r="R357" s="37">
        <f>SUMIFS(СВЦЭМ!$J$34:$J$777,СВЦЭМ!$A$34:$A$777,$A357,СВЦЭМ!$B$34:$B$777,R$331)+'СЕТ СН'!$F$13</f>
        <v>273.48670236999999</v>
      </c>
      <c r="S357" s="37">
        <f>SUMIFS(СВЦЭМ!$J$34:$J$777,СВЦЭМ!$A$34:$A$777,$A357,СВЦЭМ!$B$34:$B$777,S$331)+'СЕТ СН'!$F$13</f>
        <v>273.38899762</v>
      </c>
      <c r="T357" s="37">
        <f>SUMIFS(СВЦЭМ!$J$34:$J$777,СВЦЭМ!$A$34:$A$777,$A357,СВЦЭМ!$B$34:$B$777,T$331)+'СЕТ СН'!$F$13</f>
        <v>273.96739996000002</v>
      </c>
      <c r="U357" s="37">
        <f>SUMIFS(СВЦЭМ!$J$34:$J$777,СВЦЭМ!$A$34:$A$777,$A357,СВЦЭМ!$B$34:$B$777,U$331)+'СЕТ СН'!$F$13</f>
        <v>274.62771275</v>
      </c>
      <c r="V357" s="37">
        <f>SUMIFS(СВЦЭМ!$J$34:$J$777,СВЦЭМ!$A$34:$A$777,$A357,СВЦЭМ!$B$34:$B$777,V$331)+'СЕТ СН'!$F$13</f>
        <v>284.78883039999999</v>
      </c>
      <c r="W357" s="37">
        <f>SUMIFS(СВЦЭМ!$J$34:$J$777,СВЦЭМ!$A$34:$A$777,$A357,СВЦЭМ!$B$34:$B$777,W$331)+'СЕТ СН'!$F$13</f>
        <v>289.15646241000002</v>
      </c>
      <c r="X357" s="37">
        <f>SUMIFS(СВЦЭМ!$J$34:$J$777,СВЦЭМ!$A$34:$A$777,$A357,СВЦЭМ!$B$34:$B$777,X$331)+'СЕТ СН'!$F$13</f>
        <v>268.29228157</v>
      </c>
      <c r="Y357" s="37">
        <f>SUMIFS(СВЦЭМ!$J$34:$J$777,СВЦЭМ!$A$34:$A$777,$A357,СВЦЭМ!$B$34:$B$777,Y$331)+'СЕТ СН'!$F$13</f>
        <v>278.57950282000002</v>
      </c>
    </row>
    <row r="358" spans="1:27" ht="15.75" x14ac:dyDescent="0.2">
      <c r="A358" s="36">
        <f t="shared" si="9"/>
        <v>42609</v>
      </c>
      <c r="B358" s="37">
        <f>SUMIFS(СВЦЭМ!$J$34:$J$777,СВЦЭМ!$A$34:$A$777,$A358,СВЦЭМ!$B$34:$B$777,B$331)+'СЕТ СН'!$F$13</f>
        <v>304.99626138000002</v>
      </c>
      <c r="C358" s="37">
        <f>SUMIFS(СВЦЭМ!$J$34:$J$777,СВЦЭМ!$A$34:$A$777,$A358,СВЦЭМ!$B$34:$B$777,C$331)+'СЕТ СН'!$F$13</f>
        <v>336.35806707</v>
      </c>
      <c r="D358" s="37">
        <f>SUMIFS(СВЦЭМ!$J$34:$J$777,СВЦЭМ!$A$34:$A$777,$A358,СВЦЭМ!$B$34:$B$777,D$331)+'СЕТ СН'!$F$13</f>
        <v>354.67211371000002</v>
      </c>
      <c r="E358" s="37">
        <f>SUMIFS(СВЦЭМ!$J$34:$J$777,СВЦЭМ!$A$34:$A$777,$A358,СВЦЭМ!$B$34:$B$777,E$331)+'СЕТ СН'!$F$13</f>
        <v>365.03818776999998</v>
      </c>
      <c r="F358" s="37">
        <f>SUMIFS(СВЦЭМ!$J$34:$J$777,СВЦЭМ!$A$34:$A$777,$A358,СВЦЭМ!$B$34:$B$777,F$331)+'СЕТ СН'!$F$13</f>
        <v>360.53266101000003</v>
      </c>
      <c r="G358" s="37">
        <f>SUMIFS(СВЦЭМ!$J$34:$J$777,СВЦЭМ!$A$34:$A$777,$A358,СВЦЭМ!$B$34:$B$777,G$331)+'СЕТ СН'!$F$13</f>
        <v>360.51219154</v>
      </c>
      <c r="H358" s="37">
        <f>SUMIFS(СВЦЭМ!$J$34:$J$777,СВЦЭМ!$A$34:$A$777,$A358,СВЦЭМ!$B$34:$B$777,H$331)+'СЕТ СН'!$F$13</f>
        <v>355.16164293000003</v>
      </c>
      <c r="I358" s="37">
        <f>SUMIFS(СВЦЭМ!$J$34:$J$777,СВЦЭМ!$A$34:$A$777,$A358,СВЦЭМ!$B$34:$B$777,I$331)+'СЕТ СН'!$F$13</f>
        <v>354.17744522999999</v>
      </c>
      <c r="J358" s="37">
        <f>SUMIFS(СВЦЭМ!$J$34:$J$777,СВЦЭМ!$A$34:$A$777,$A358,СВЦЭМ!$B$34:$B$777,J$331)+'СЕТ СН'!$F$13</f>
        <v>325.94835989000001</v>
      </c>
      <c r="K358" s="37">
        <f>SUMIFS(СВЦЭМ!$J$34:$J$777,СВЦЭМ!$A$34:$A$777,$A358,СВЦЭМ!$B$34:$B$777,K$331)+'СЕТ СН'!$F$13</f>
        <v>294.81986590999998</v>
      </c>
      <c r="L358" s="37">
        <f>SUMIFS(СВЦЭМ!$J$34:$J$777,СВЦЭМ!$A$34:$A$777,$A358,СВЦЭМ!$B$34:$B$777,L$331)+'СЕТ СН'!$F$13</f>
        <v>325.94692694000003</v>
      </c>
      <c r="M358" s="37">
        <f>SUMIFS(СВЦЭМ!$J$34:$J$777,СВЦЭМ!$A$34:$A$777,$A358,СВЦЭМ!$B$34:$B$777,M$331)+'СЕТ СН'!$F$13</f>
        <v>375.49813447999998</v>
      </c>
      <c r="N358" s="37">
        <f>SUMIFS(СВЦЭМ!$J$34:$J$777,СВЦЭМ!$A$34:$A$777,$A358,СВЦЭМ!$B$34:$B$777,N$331)+'СЕТ СН'!$F$13</f>
        <v>390.57623989000001</v>
      </c>
      <c r="O358" s="37">
        <f>SUMIFS(СВЦЭМ!$J$34:$J$777,СВЦЭМ!$A$34:$A$777,$A358,СВЦЭМ!$B$34:$B$777,O$331)+'СЕТ СН'!$F$13</f>
        <v>377.44541204000001</v>
      </c>
      <c r="P358" s="37">
        <f>SUMIFS(СВЦЭМ!$J$34:$J$777,СВЦЭМ!$A$34:$A$777,$A358,СВЦЭМ!$B$34:$B$777,P$331)+'СЕТ СН'!$F$13</f>
        <v>348.78719919000002</v>
      </c>
      <c r="Q358" s="37">
        <f>SUMIFS(СВЦЭМ!$J$34:$J$777,СВЦЭМ!$A$34:$A$777,$A358,СВЦЭМ!$B$34:$B$777,Q$331)+'СЕТ СН'!$F$13</f>
        <v>340.29233373</v>
      </c>
      <c r="R358" s="37">
        <f>SUMIFS(СВЦЭМ!$J$34:$J$777,СВЦЭМ!$A$34:$A$777,$A358,СВЦЭМ!$B$34:$B$777,R$331)+'СЕТ СН'!$F$13</f>
        <v>331.58357756999999</v>
      </c>
      <c r="S358" s="37">
        <f>SUMIFS(СВЦЭМ!$J$34:$J$777,СВЦЭМ!$A$34:$A$777,$A358,СВЦЭМ!$B$34:$B$777,S$331)+'СЕТ СН'!$F$13</f>
        <v>335.53351463000001</v>
      </c>
      <c r="T358" s="37">
        <f>SUMIFS(СВЦЭМ!$J$34:$J$777,СВЦЭМ!$A$34:$A$777,$A358,СВЦЭМ!$B$34:$B$777,T$331)+'СЕТ СН'!$F$13</f>
        <v>338.69899017</v>
      </c>
      <c r="U358" s="37">
        <f>SUMIFS(СВЦЭМ!$J$34:$J$777,СВЦЭМ!$A$34:$A$777,$A358,СВЦЭМ!$B$34:$B$777,U$331)+'СЕТ СН'!$F$13</f>
        <v>336.70869578999998</v>
      </c>
      <c r="V358" s="37">
        <f>SUMIFS(СВЦЭМ!$J$34:$J$777,СВЦЭМ!$A$34:$A$777,$A358,СВЦЭМ!$B$34:$B$777,V$331)+'СЕТ СН'!$F$13</f>
        <v>348.38668866</v>
      </c>
      <c r="W358" s="37">
        <f>SUMIFS(СВЦЭМ!$J$34:$J$777,СВЦЭМ!$A$34:$A$777,$A358,СВЦЭМ!$B$34:$B$777,W$331)+'СЕТ СН'!$F$13</f>
        <v>363.55653359000002</v>
      </c>
      <c r="X358" s="37">
        <f>SUMIFS(СВЦЭМ!$J$34:$J$777,СВЦЭМ!$A$34:$A$777,$A358,СВЦЭМ!$B$34:$B$777,X$331)+'СЕТ СН'!$F$13</f>
        <v>326.19978255000001</v>
      </c>
      <c r="Y358" s="37">
        <f>SUMIFS(СВЦЭМ!$J$34:$J$777,СВЦЭМ!$A$34:$A$777,$A358,СВЦЭМ!$B$34:$B$777,Y$331)+'СЕТ СН'!$F$13</f>
        <v>336.71361472000001</v>
      </c>
    </row>
    <row r="359" spans="1:27" ht="15.75" x14ac:dyDescent="0.2">
      <c r="A359" s="36">
        <f t="shared" si="9"/>
        <v>42610</v>
      </c>
      <c r="B359" s="37">
        <f>SUMIFS(СВЦЭМ!$J$34:$J$777,СВЦЭМ!$A$34:$A$777,$A359,СВЦЭМ!$B$34:$B$777,B$331)+'СЕТ СН'!$F$13</f>
        <v>374.95138939999998</v>
      </c>
      <c r="C359" s="37">
        <f>SUMIFS(СВЦЭМ!$J$34:$J$777,СВЦЭМ!$A$34:$A$777,$A359,СВЦЭМ!$B$34:$B$777,C$331)+'СЕТ СН'!$F$13</f>
        <v>418.48243345999998</v>
      </c>
      <c r="D359" s="37">
        <f>SUMIFS(СВЦЭМ!$J$34:$J$777,СВЦЭМ!$A$34:$A$777,$A359,СВЦЭМ!$B$34:$B$777,D$331)+'СЕТ СН'!$F$13</f>
        <v>436.26743260000001</v>
      </c>
      <c r="E359" s="37">
        <f>SUMIFS(СВЦЭМ!$J$34:$J$777,СВЦЭМ!$A$34:$A$777,$A359,СВЦЭМ!$B$34:$B$777,E$331)+'СЕТ СН'!$F$13</f>
        <v>439.91389500999998</v>
      </c>
      <c r="F359" s="37">
        <f>SUMIFS(СВЦЭМ!$J$34:$J$777,СВЦЭМ!$A$34:$A$777,$A359,СВЦЭМ!$B$34:$B$777,F$331)+'СЕТ СН'!$F$13</f>
        <v>443.17346436000003</v>
      </c>
      <c r="G359" s="37">
        <f>SUMIFS(СВЦЭМ!$J$34:$J$777,СВЦЭМ!$A$34:$A$777,$A359,СВЦЭМ!$B$34:$B$777,G$331)+'СЕТ СН'!$F$13</f>
        <v>441.36723083999999</v>
      </c>
      <c r="H359" s="37">
        <f>SUMIFS(СВЦЭМ!$J$34:$J$777,СВЦЭМ!$A$34:$A$777,$A359,СВЦЭМ!$B$34:$B$777,H$331)+'СЕТ СН'!$F$13</f>
        <v>432.53463417</v>
      </c>
      <c r="I359" s="37">
        <f>SUMIFS(СВЦЭМ!$J$34:$J$777,СВЦЭМ!$A$34:$A$777,$A359,СВЦЭМ!$B$34:$B$777,I$331)+'СЕТ СН'!$F$13</f>
        <v>410.79848951000002</v>
      </c>
      <c r="J359" s="37">
        <f>SUMIFS(СВЦЭМ!$J$34:$J$777,СВЦЭМ!$A$34:$A$777,$A359,СВЦЭМ!$B$34:$B$777,J$331)+'СЕТ СН'!$F$13</f>
        <v>362.44850309999998</v>
      </c>
      <c r="K359" s="37">
        <f>SUMIFS(СВЦЭМ!$J$34:$J$777,СВЦЭМ!$A$34:$A$777,$A359,СВЦЭМ!$B$34:$B$777,K$331)+'СЕТ СН'!$F$13</f>
        <v>329.93546368</v>
      </c>
      <c r="L359" s="37">
        <f>SUMIFS(СВЦЭМ!$J$34:$J$777,СВЦЭМ!$A$34:$A$777,$A359,СВЦЭМ!$B$34:$B$777,L$331)+'СЕТ СН'!$F$13</f>
        <v>316.14933021000002</v>
      </c>
      <c r="M359" s="37">
        <f>SUMIFS(СВЦЭМ!$J$34:$J$777,СВЦЭМ!$A$34:$A$777,$A359,СВЦЭМ!$B$34:$B$777,M$331)+'СЕТ СН'!$F$13</f>
        <v>312.50760477</v>
      </c>
      <c r="N359" s="37">
        <f>SUMIFS(СВЦЭМ!$J$34:$J$777,СВЦЭМ!$A$34:$A$777,$A359,СВЦЭМ!$B$34:$B$777,N$331)+'СЕТ СН'!$F$13</f>
        <v>318.56548418</v>
      </c>
      <c r="O359" s="37">
        <f>SUMIFS(СВЦЭМ!$J$34:$J$777,СВЦЭМ!$A$34:$A$777,$A359,СВЦЭМ!$B$34:$B$777,O$331)+'СЕТ СН'!$F$13</f>
        <v>314.81376197999998</v>
      </c>
      <c r="P359" s="37">
        <f>SUMIFS(СВЦЭМ!$J$34:$J$777,СВЦЭМ!$A$34:$A$777,$A359,СВЦЭМ!$B$34:$B$777,P$331)+'СЕТ СН'!$F$13</f>
        <v>342.13061477999997</v>
      </c>
      <c r="Q359" s="37">
        <f>SUMIFS(СВЦЭМ!$J$34:$J$777,СВЦЭМ!$A$34:$A$777,$A359,СВЦЭМ!$B$34:$B$777,Q$331)+'СЕТ СН'!$F$13</f>
        <v>337.92032009000002</v>
      </c>
      <c r="R359" s="37">
        <f>SUMIFS(СВЦЭМ!$J$34:$J$777,СВЦЭМ!$A$34:$A$777,$A359,СВЦЭМ!$B$34:$B$777,R$331)+'СЕТ СН'!$F$13</f>
        <v>336.99160608</v>
      </c>
      <c r="S359" s="37">
        <f>SUMIFS(СВЦЭМ!$J$34:$J$777,СВЦЭМ!$A$34:$A$777,$A359,СВЦЭМ!$B$34:$B$777,S$331)+'СЕТ СН'!$F$13</f>
        <v>339.88974932000002</v>
      </c>
      <c r="T359" s="37">
        <f>SUMIFS(СВЦЭМ!$J$34:$J$777,СВЦЭМ!$A$34:$A$777,$A359,СВЦЭМ!$B$34:$B$777,T$331)+'СЕТ СН'!$F$13</f>
        <v>344.32281949999998</v>
      </c>
      <c r="U359" s="37">
        <f>SUMIFS(СВЦЭМ!$J$34:$J$777,СВЦЭМ!$A$34:$A$777,$A359,СВЦЭМ!$B$34:$B$777,U$331)+'СЕТ СН'!$F$13</f>
        <v>326.27596256999999</v>
      </c>
      <c r="V359" s="37">
        <f>SUMIFS(СВЦЭМ!$J$34:$J$777,СВЦЭМ!$A$34:$A$777,$A359,СВЦЭМ!$B$34:$B$777,V$331)+'СЕТ СН'!$F$13</f>
        <v>310.26804822999998</v>
      </c>
      <c r="W359" s="37">
        <f>SUMIFS(СВЦЭМ!$J$34:$J$777,СВЦЭМ!$A$34:$A$777,$A359,СВЦЭМ!$B$34:$B$777,W$331)+'СЕТ СН'!$F$13</f>
        <v>375.77985876000002</v>
      </c>
      <c r="X359" s="37">
        <f>SUMIFS(СВЦЭМ!$J$34:$J$777,СВЦЭМ!$A$34:$A$777,$A359,СВЦЭМ!$B$34:$B$777,X$331)+'СЕТ СН'!$F$13</f>
        <v>324.78343991000003</v>
      </c>
      <c r="Y359" s="37">
        <f>SUMIFS(СВЦЭМ!$J$34:$J$777,СВЦЭМ!$A$34:$A$777,$A359,СВЦЭМ!$B$34:$B$777,Y$331)+'СЕТ СН'!$F$13</f>
        <v>332.70129510999999</v>
      </c>
    </row>
    <row r="360" spans="1:27" ht="15.75" x14ac:dyDescent="0.2">
      <c r="A360" s="36">
        <f t="shared" si="9"/>
        <v>42611</v>
      </c>
      <c r="B360" s="37">
        <f>SUMIFS(СВЦЭМ!$J$34:$J$777,СВЦЭМ!$A$34:$A$777,$A360,СВЦЭМ!$B$34:$B$777,B$331)+'СЕТ СН'!$F$13</f>
        <v>385.68862557</v>
      </c>
      <c r="C360" s="37">
        <f>SUMIFS(СВЦЭМ!$J$34:$J$777,СВЦЭМ!$A$34:$A$777,$A360,СВЦЭМ!$B$34:$B$777,C$331)+'СЕТ СН'!$F$13</f>
        <v>422.62643202999999</v>
      </c>
      <c r="D360" s="37">
        <f>SUMIFS(СВЦЭМ!$J$34:$J$777,СВЦЭМ!$A$34:$A$777,$A360,СВЦЭМ!$B$34:$B$777,D$331)+'СЕТ СН'!$F$13</f>
        <v>435.15850465</v>
      </c>
      <c r="E360" s="37">
        <f>SUMIFS(СВЦЭМ!$J$34:$J$777,СВЦЭМ!$A$34:$A$777,$A360,СВЦЭМ!$B$34:$B$777,E$331)+'СЕТ СН'!$F$13</f>
        <v>439.93815427999999</v>
      </c>
      <c r="F360" s="37">
        <f>SUMIFS(СВЦЭМ!$J$34:$J$777,СВЦЭМ!$A$34:$A$777,$A360,СВЦЭМ!$B$34:$B$777,F$331)+'СЕТ СН'!$F$13</f>
        <v>445.05088011999999</v>
      </c>
      <c r="G360" s="37">
        <f>SUMIFS(СВЦЭМ!$J$34:$J$777,СВЦЭМ!$A$34:$A$777,$A360,СВЦЭМ!$B$34:$B$777,G$331)+'СЕТ СН'!$F$13</f>
        <v>441.62427214000002</v>
      </c>
      <c r="H360" s="37">
        <f>SUMIFS(СВЦЭМ!$J$34:$J$777,СВЦЭМ!$A$34:$A$777,$A360,СВЦЭМ!$B$34:$B$777,H$331)+'СЕТ СН'!$F$13</f>
        <v>430.95892873000003</v>
      </c>
      <c r="I360" s="37">
        <f>SUMIFS(СВЦЭМ!$J$34:$J$777,СВЦЭМ!$A$34:$A$777,$A360,СВЦЭМ!$B$34:$B$777,I$331)+'СЕТ СН'!$F$13</f>
        <v>386.45953987000001</v>
      </c>
      <c r="J360" s="37">
        <f>SUMIFS(СВЦЭМ!$J$34:$J$777,СВЦЭМ!$A$34:$A$777,$A360,СВЦЭМ!$B$34:$B$777,J$331)+'СЕТ СН'!$F$13</f>
        <v>384.59970676</v>
      </c>
      <c r="K360" s="37">
        <f>SUMIFS(СВЦЭМ!$J$34:$J$777,СВЦЭМ!$A$34:$A$777,$A360,СВЦЭМ!$B$34:$B$777,K$331)+'СЕТ СН'!$F$13</f>
        <v>382.02437351999998</v>
      </c>
      <c r="L360" s="37">
        <f>SUMIFS(СВЦЭМ!$J$34:$J$777,СВЦЭМ!$A$34:$A$777,$A360,СВЦЭМ!$B$34:$B$777,L$331)+'СЕТ СН'!$F$13</f>
        <v>374.08997459</v>
      </c>
      <c r="M360" s="37">
        <f>SUMIFS(СВЦЭМ!$J$34:$J$777,СВЦЭМ!$A$34:$A$777,$A360,СВЦЭМ!$B$34:$B$777,M$331)+'СЕТ СН'!$F$13</f>
        <v>380.93551895000002</v>
      </c>
      <c r="N360" s="37">
        <f>SUMIFS(СВЦЭМ!$J$34:$J$777,СВЦЭМ!$A$34:$A$777,$A360,СВЦЭМ!$B$34:$B$777,N$331)+'СЕТ СН'!$F$13</f>
        <v>377.66498242</v>
      </c>
      <c r="O360" s="37">
        <f>SUMIFS(СВЦЭМ!$J$34:$J$777,СВЦЭМ!$A$34:$A$777,$A360,СВЦЭМ!$B$34:$B$777,O$331)+'СЕТ СН'!$F$13</f>
        <v>382.73803899000001</v>
      </c>
      <c r="P360" s="37">
        <f>SUMIFS(СВЦЭМ!$J$34:$J$777,СВЦЭМ!$A$34:$A$777,$A360,СВЦЭМ!$B$34:$B$777,P$331)+'СЕТ СН'!$F$13</f>
        <v>380.09707315000003</v>
      </c>
      <c r="Q360" s="37">
        <f>SUMIFS(СВЦЭМ!$J$34:$J$777,СВЦЭМ!$A$34:$A$777,$A360,СВЦЭМ!$B$34:$B$777,Q$331)+'СЕТ СН'!$F$13</f>
        <v>375.24996499999997</v>
      </c>
      <c r="R360" s="37">
        <f>SUMIFS(СВЦЭМ!$J$34:$J$777,СВЦЭМ!$A$34:$A$777,$A360,СВЦЭМ!$B$34:$B$777,R$331)+'СЕТ СН'!$F$13</f>
        <v>373.14082986</v>
      </c>
      <c r="S360" s="37">
        <f>SUMIFS(СВЦЭМ!$J$34:$J$777,СВЦЭМ!$A$34:$A$777,$A360,СВЦЭМ!$B$34:$B$777,S$331)+'СЕТ СН'!$F$13</f>
        <v>372.93319575999999</v>
      </c>
      <c r="T360" s="37">
        <f>SUMIFS(СВЦЭМ!$J$34:$J$777,СВЦЭМ!$A$34:$A$777,$A360,СВЦЭМ!$B$34:$B$777,T$331)+'СЕТ СН'!$F$13</f>
        <v>373.32103804000002</v>
      </c>
      <c r="U360" s="37">
        <f>SUMIFS(СВЦЭМ!$J$34:$J$777,СВЦЭМ!$A$34:$A$777,$A360,СВЦЭМ!$B$34:$B$777,U$331)+'СЕТ СН'!$F$13</f>
        <v>359.77677576999997</v>
      </c>
      <c r="V360" s="37">
        <f>SUMIFS(СВЦЭМ!$J$34:$J$777,СВЦЭМ!$A$34:$A$777,$A360,СВЦЭМ!$B$34:$B$777,V$331)+'СЕТ СН'!$F$13</f>
        <v>372.37119554999998</v>
      </c>
      <c r="W360" s="37">
        <f>SUMIFS(СВЦЭМ!$J$34:$J$777,СВЦЭМ!$A$34:$A$777,$A360,СВЦЭМ!$B$34:$B$777,W$331)+'СЕТ СН'!$F$13</f>
        <v>367.61522803999998</v>
      </c>
      <c r="X360" s="37">
        <f>SUMIFS(СВЦЭМ!$J$34:$J$777,СВЦЭМ!$A$34:$A$777,$A360,СВЦЭМ!$B$34:$B$777,X$331)+'СЕТ СН'!$F$13</f>
        <v>351.98610918000003</v>
      </c>
      <c r="Y360" s="37">
        <f>SUMIFS(СВЦЭМ!$J$34:$J$777,СВЦЭМ!$A$34:$A$777,$A360,СВЦЭМ!$B$34:$B$777,Y$331)+'СЕТ СН'!$F$13</f>
        <v>339.76780819999999</v>
      </c>
    </row>
    <row r="361" spans="1:27" ht="15.75" x14ac:dyDescent="0.2">
      <c r="A361" s="36">
        <f t="shared" si="9"/>
        <v>42612</v>
      </c>
      <c r="B361" s="37">
        <f>SUMIFS(СВЦЭМ!$J$34:$J$777,СВЦЭМ!$A$34:$A$777,$A361,СВЦЭМ!$B$34:$B$777,B$331)+'СЕТ СН'!$F$13</f>
        <v>376.53626363000001</v>
      </c>
      <c r="C361" s="37">
        <f>SUMIFS(СВЦЭМ!$J$34:$J$777,СВЦЭМ!$A$34:$A$777,$A361,СВЦЭМ!$B$34:$B$777,C$331)+'СЕТ СН'!$F$13</f>
        <v>414.83800887000001</v>
      </c>
      <c r="D361" s="37">
        <f>SUMIFS(СВЦЭМ!$J$34:$J$777,СВЦЭМ!$A$34:$A$777,$A361,СВЦЭМ!$B$34:$B$777,D$331)+'СЕТ СН'!$F$13</f>
        <v>431.69005036999999</v>
      </c>
      <c r="E361" s="37">
        <f>SUMIFS(СВЦЭМ!$J$34:$J$777,СВЦЭМ!$A$34:$A$777,$A361,СВЦЭМ!$B$34:$B$777,E$331)+'СЕТ СН'!$F$13</f>
        <v>432.47479377000002</v>
      </c>
      <c r="F361" s="37">
        <f>SUMIFS(СВЦЭМ!$J$34:$J$777,СВЦЭМ!$A$34:$A$777,$A361,СВЦЭМ!$B$34:$B$777,F$331)+'СЕТ СН'!$F$13</f>
        <v>436.3124095</v>
      </c>
      <c r="G361" s="37">
        <f>SUMIFS(СВЦЭМ!$J$34:$J$777,СВЦЭМ!$A$34:$A$777,$A361,СВЦЭМ!$B$34:$B$777,G$331)+'СЕТ СН'!$F$13</f>
        <v>426.46463027999999</v>
      </c>
      <c r="H361" s="37">
        <f>SUMIFS(СВЦЭМ!$J$34:$J$777,СВЦЭМ!$A$34:$A$777,$A361,СВЦЭМ!$B$34:$B$777,H$331)+'СЕТ СН'!$F$13</f>
        <v>407.83008838000001</v>
      </c>
      <c r="I361" s="37">
        <f>SUMIFS(СВЦЭМ!$J$34:$J$777,СВЦЭМ!$A$34:$A$777,$A361,СВЦЭМ!$B$34:$B$777,I$331)+'СЕТ СН'!$F$13</f>
        <v>381.16510725000001</v>
      </c>
      <c r="J361" s="37">
        <f>SUMIFS(СВЦЭМ!$J$34:$J$777,СВЦЭМ!$A$34:$A$777,$A361,СВЦЭМ!$B$34:$B$777,J$331)+'СЕТ СН'!$F$13</f>
        <v>391.80119095999999</v>
      </c>
      <c r="K361" s="37">
        <f>SUMIFS(СВЦЭМ!$J$34:$J$777,СВЦЭМ!$A$34:$A$777,$A361,СВЦЭМ!$B$34:$B$777,K$331)+'СЕТ СН'!$F$13</f>
        <v>390.42478799999998</v>
      </c>
      <c r="L361" s="37">
        <f>SUMIFS(СВЦЭМ!$J$34:$J$777,СВЦЭМ!$A$34:$A$777,$A361,СВЦЭМ!$B$34:$B$777,L$331)+'СЕТ СН'!$F$13</f>
        <v>388.14289004</v>
      </c>
      <c r="M361" s="37">
        <f>SUMIFS(СВЦЭМ!$J$34:$J$777,СВЦЭМ!$A$34:$A$777,$A361,СВЦЭМ!$B$34:$B$777,M$331)+'СЕТ СН'!$F$13</f>
        <v>380.79117188999999</v>
      </c>
      <c r="N361" s="37">
        <f>SUMIFS(СВЦЭМ!$J$34:$J$777,СВЦЭМ!$A$34:$A$777,$A361,СВЦЭМ!$B$34:$B$777,N$331)+'СЕТ СН'!$F$13</f>
        <v>377.62764632</v>
      </c>
      <c r="O361" s="37">
        <f>SUMIFS(СВЦЭМ!$J$34:$J$777,СВЦЭМ!$A$34:$A$777,$A361,СВЦЭМ!$B$34:$B$777,O$331)+'СЕТ СН'!$F$13</f>
        <v>381.10390563999999</v>
      </c>
      <c r="P361" s="37">
        <f>SUMIFS(СВЦЭМ!$J$34:$J$777,СВЦЭМ!$A$34:$A$777,$A361,СВЦЭМ!$B$34:$B$777,P$331)+'СЕТ СН'!$F$13</f>
        <v>375.98613561000002</v>
      </c>
      <c r="Q361" s="37">
        <f>SUMIFS(СВЦЭМ!$J$34:$J$777,СВЦЭМ!$A$34:$A$777,$A361,СВЦЭМ!$B$34:$B$777,Q$331)+'СЕТ СН'!$F$13</f>
        <v>374.40434952999999</v>
      </c>
      <c r="R361" s="37">
        <f>SUMIFS(СВЦЭМ!$J$34:$J$777,СВЦЭМ!$A$34:$A$777,$A361,СВЦЭМ!$B$34:$B$777,R$331)+'СЕТ СН'!$F$13</f>
        <v>377.21419734</v>
      </c>
      <c r="S361" s="37">
        <f>SUMIFS(СВЦЭМ!$J$34:$J$777,СВЦЭМ!$A$34:$A$777,$A361,СВЦЭМ!$B$34:$B$777,S$331)+'СЕТ СН'!$F$13</f>
        <v>376.41606523000002</v>
      </c>
      <c r="T361" s="37">
        <f>SUMIFS(СВЦЭМ!$J$34:$J$777,СВЦЭМ!$A$34:$A$777,$A361,СВЦЭМ!$B$34:$B$777,T$331)+'СЕТ СН'!$F$13</f>
        <v>372.81449253</v>
      </c>
      <c r="U361" s="37">
        <f>SUMIFS(СВЦЭМ!$J$34:$J$777,СВЦЭМ!$A$34:$A$777,$A361,СВЦЭМ!$B$34:$B$777,U$331)+'СЕТ СН'!$F$13</f>
        <v>370.85087447000001</v>
      </c>
      <c r="V361" s="37">
        <f>SUMIFS(СВЦЭМ!$J$34:$J$777,СВЦЭМ!$A$34:$A$777,$A361,СВЦЭМ!$B$34:$B$777,V$331)+'СЕТ СН'!$F$13</f>
        <v>376.76807867999997</v>
      </c>
      <c r="W361" s="37">
        <f>SUMIFS(СВЦЭМ!$J$34:$J$777,СВЦЭМ!$A$34:$A$777,$A361,СВЦЭМ!$B$34:$B$777,W$331)+'СЕТ СН'!$F$13</f>
        <v>372.37614511999999</v>
      </c>
      <c r="X361" s="37">
        <f>SUMIFS(СВЦЭМ!$J$34:$J$777,СВЦЭМ!$A$34:$A$777,$A361,СВЦЭМ!$B$34:$B$777,X$331)+'СЕТ СН'!$F$13</f>
        <v>356.95112528999999</v>
      </c>
      <c r="Y361" s="37">
        <f>SUMIFS(СВЦЭМ!$J$34:$J$777,СВЦЭМ!$A$34:$A$777,$A361,СВЦЭМ!$B$34:$B$777,Y$331)+'СЕТ СН'!$F$13</f>
        <v>343.82025374</v>
      </c>
    </row>
    <row r="362" spans="1:27" ht="15.75" x14ac:dyDescent="0.2">
      <c r="A362" s="36">
        <f t="shared" si="9"/>
        <v>42613</v>
      </c>
      <c r="B362" s="37">
        <f>SUMIFS(СВЦЭМ!$J$34:$J$777,СВЦЭМ!$A$34:$A$777,$A362,СВЦЭМ!$B$34:$B$777,B$331)+'СЕТ СН'!$F$13</f>
        <v>375.67300065000001</v>
      </c>
      <c r="C362" s="37">
        <f>SUMIFS(СВЦЭМ!$J$34:$J$777,СВЦЭМ!$A$34:$A$777,$A362,СВЦЭМ!$B$34:$B$777,C$331)+'СЕТ СН'!$F$13</f>
        <v>417.27647545000002</v>
      </c>
      <c r="D362" s="37">
        <f>SUMIFS(СВЦЭМ!$J$34:$J$777,СВЦЭМ!$A$34:$A$777,$A362,СВЦЭМ!$B$34:$B$777,D$331)+'СЕТ СН'!$F$13</f>
        <v>429.69955960999999</v>
      </c>
      <c r="E362" s="37">
        <f>SUMIFS(СВЦЭМ!$J$34:$J$777,СВЦЭМ!$A$34:$A$777,$A362,СВЦЭМ!$B$34:$B$777,E$331)+'СЕТ СН'!$F$13</f>
        <v>428.40179677999998</v>
      </c>
      <c r="F362" s="37">
        <f>SUMIFS(СВЦЭМ!$J$34:$J$777,СВЦЭМ!$A$34:$A$777,$A362,СВЦЭМ!$B$34:$B$777,F$331)+'СЕТ СН'!$F$13</f>
        <v>429.47271289000003</v>
      </c>
      <c r="G362" s="37">
        <f>SUMIFS(СВЦЭМ!$J$34:$J$777,СВЦЭМ!$A$34:$A$777,$A362,СВЦЭМ!$B$34:$B$777,G$331)+'СЕТ СН'!$F$13</f>
        <v>426.28718644999998</v>
      </c>
      <c r="H362" s="37">
        <f>SUMIFS(СВЦЭМ!$J$34:$J$777,СВЦЭМ!$A$34:$A$777,$A362,СВЦЭМ!$B$34:$B$777,H$331)+'СЕТ СН'!$F$13</f>
        <v>410.42872899999998</v>
      </c>
      <c r="I362" s="37">
        <f>SUMIFS(СВЦЭМ!$J$34:$J$777,СВЦЭМ!$A$34:$A$777,$A362,СВЦЭМ!$B$34:$B$777,I$331)+'СЕТ СН'!$F$13</f>
        <v>386.31068711</v>
      </c>
      <c r="J362" s="37">
        <f>SUMIFS(СВЦЭМ!$J$34:$J$777,СВЦЭМ!$A$34:$A$777,$A362,СВЦЭМ!$B$34:$B$777,J$331)+'СЕТ СН'!$F$13</f>
        <v>391.85898684</v>
      </c>
      <c r="K362" s="37">
        <f>SUMIFS(СВЦЭМ!$J$34:$J$777,СВЦЭМ!$A$34:$A$777,$A362,СВЦЭМ!$B$34:$B$777,K$331)+'СЕТ СН'!$F$13</f>
        <v>387.91719146000003</v>
      </c>
      <c r="L362" s="37">
        <f>SUMIFS(СВЦЭМ!$J$34:$J$777,СВЦЭМ!$A$34:$A$777,$A362,СВЦЭМ!$B$34:$B$777,L$331)+'СЕТ СН'!$F$13</f>
        <v>378.46950420000002</v>
      </c>
      <c r="M362" s="37">
        <f>SUMIFS(СВЦЭМ!$J$34:$J$777,СВЦЭМ!$A$34:$A$777,$A362,СВЦЭМ!$B$34:$B$777,M$331)+'СЕТ СН'!$F$13</f>
        <v>371.13107106000001</v>
      </c>
      <c r="N362" s="37">
        <f>SUMIFS(СВЦЭМ!$J$34:$J$777,СВЦЭМ!$A$34:$A$777,$A362,СВЦЭМ!$B$34:$B$777,N$331)+'СЕТ СН'!$F$13</f>
        <v>364.65065070999998</v>
      </c>
      <c r="O362" s="37">
        <f>SUMIFS(СВЦЭМ!$J$34:$J$777,СВЦЭМ!$A$34:$A$777,$A362,СВЦЭМ!$B$34:$B$777,O$331)+'СЕТ СН'!$F$13</f>
        <v>365.23080686999998</v>
      </c>
      <c r="P362" s="37">
        <f>SUMIFS(СВЦЭМ!$J$34:$J$777,СВЦЭМ!$A$34:$A$777,$A362,СВЦЭМ!$B$34:$B$777,P$331)+'СЕТ СН'!$F$13</f>
        <v>362.19696933</v>
      </c>
      <c r="Q362" s="37">
        <f>SUMIFS(СВЦЭМ!$J$34:$J$777,СВЦЭМ!$A$34:$A$777,$A362,СВЦЭМ!$B$34:$B$777,Q$331)+'СЕТ СН'!$F$13</f>
        <v>359.61526398000001</v>
      </c>
      <c r="R362" s="37">
        <f>SUMIFS(СВЦЭМ!$J$34:$J$777,СВЦЭМ!$A$34:$A$777,$A362,СВЦЭМ!$B$34:$B$777,R$331)+'СЕТ СН'!$F$13</f>
        <v>358.71771601</v>
      </c>
      <c r="S362" s="37">
        <f>SUMIFS(СВЦЭМ!$J$34:$J$777,СВЦЭМ!$A$34:$A$777,$A362,СВЦЭМ!$B$34:$B$777,S$331)+'СЕТ СН'!$F$13</f>
        <v>357.79698336000001</v>
      </c>
      <c r="T362" s="37">
        <f>SUMIFS(СВЦЭМ!$J$34:$J$777,СВЦЭМ!$A$34:$A$777,$A362,СВЦЭМ!$B$34:$B$777,T$331)+'СЕТ СН'!$F$13</f>
        <v>357.87912693999999</v>
      </c>
      <c r="U362" s="37">
        <f>SUMIFS(СВЦЭМ!$J$34:$J$777,СВЦЭМ!$A$34:$A$777,$A362,СВЦЭМ!$B$34:$B$777,U$331)+'СЕТ СН'!$F$13</f>
        <v>359.53146236999999</v>
      </c>
      <c r="V362" s="37">
        <f>SUMIFS(СВЦЭМ!$J$34:$J$777,СВЦЭМ!$A$34:$A$777,$A362,СВЦЭМ!$B$34:$B$777,V$331)+'СЕТ СН'!$F$13</f>
        <v>365.41615798999999</v>
      </c>
      <c r="W362" s="37">
        <f>SUMIFS(СВЦЭМ!$J$34:$J$777,СВЦЭМ!$A$34:$A$777,$A362,СВЦЭМ!$B$34:$B$777,W$331)+'СЕТ СН'!$F$13</f>
        <v>361.70331901999998</v>
      </c>
      <c r="X362" s="37">
        <f>SUMIFS(СВЦЭМ!$J$34:$J$777,СВЦЭМ!$A$34:$A$777,$A362,СВЦЭМ!$B$34:$B$777,X$331)+'СЕТ СН'!$F$13</f>
        <v>348.33951144000002</v>
      </c>
      <c r="Y362" s="37">
        <f>SUMIFS(СВЦЭМ!$J$34:$J$777,СВЦЭМ!$A$34:$A$777,$A362,СВЦЭМ!$B$34:$B$777,Y$331)+'СЕТ СН'!$F$13</f>
        <v>341.65267202000001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87" t="s">
        <v>7</v>
      </c>
      <c r="B364" s="81" t="s">
        <v>134</v>
      </c>
      <c r="C364" s="82"/>
      <c r="D364" s="82"/>
      <c r="E364" s="82"/>
      <c r="F364" s="82"/>
      <c r="G364" s="82"/>
      <c r="H364" s="82"/>
      <c r="I364" s="82"/>
      <c r="J364" s="82"/>
      <c r="K364" s="82"/>
      <c r="L364" s="82"/>
      <c r="M364" s="82"/>
      <c r="N364" s="82"/>
      <c r="O364" s="82"/>
      <c r="P364" s="82"/>
      <c r="Q364" s="82"/>
      <c r="R364" s="82"/>
      <c r="S364" s="82"/>
      <c r="T364" s="82"/>
      <c r="U364" s="82"/>
      <c r="V364" s="82"/>
      <c r="W364" s="82"/>
      <c r="X364" s="82"/>
      <c r="Y364" s="83"/>
    </row>
    <row r="365" spans="1:27" ht="12.75" customHeight="1" x14ac:dyDescent="0.2">
      <c r="A365" s="88"/>
      <c r="B365" s="84"/>
      <c r="C365" s="85"/>
      <c r="D365" s="85"/>
      <c r="E365" s="85"/>
      <c r="F365" s="85"/>
      <c r="G365" s="85"/>
      <c r="H365" s="85"/>
      <c r="I365" s="85"/>
      <c r="J365" s="85"/>
      <c r="K365" s="85"/>
      <c r="L365" s="85"/>
      <c r="M365" s="85"/>
      <c r="N365" s="85"/>
      <c r="O365" s="85"/>
      <c r="P365" s="85"/>
      <c r="Q365" s="85"/>
      <c r="R365" s="85"/>
      <c r="S365" s="85"/>
      <c r="T365" s="85"/>
      <c r="U365" s="85"/>
      <c r="V365" s="85"/>
      <c r="W365" s="85"/>
      <c r="X365" s="85"/>
      <c r="Y365" s="86"/>
    </row>
    <row r="366" spans="1:27" s="47" customFormat="1" ht="12.75" customHeight="1" x14ac:dyDescent="0.2">
      <c r="A366" s="8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01.08.2016</v>
      </c>
      <c r="B367" s="37">
        <f>SUMIFS(СВЦЭМ!$K$34:$K$777,СВЦЭМ!$A$34:$A$777,$A367,СВЦЭМ!$B$34:$B$777,B$366)+'СЕТ СН'!$F$13</f>
        <v>422.32334465999998</v>
      </c>
      <c r="C367" s="37">
        <f>SUMIFS(СВЦЭМ!$K$34:$K$777,СВЦЭМ!$A$34:$A$777,$A367,СВЦЭМ!$B$34:$B$777,C$366)+'СЕТ СН'!$F$13</f>
        <v>462.69132624000002</v>
      </c>
      <c r="D367" s="37">
        <f>SUMIFS(СВЦЭМ!$K$34:$K$777,СВЦЭМ!$A$34:$A$777,$A367,СВЦЭМ!$B$34:$B$777,D$366)+'СЕТ СН'!$F$13</f>
        <v>493.09911813000002</v>
      </c>
      <c r="E367" s="37">
        <f>SUMIFS(СВЦЭМ!$K$34:$K$777,СВЦЭМ!$A$34:$A$777,$A367,СВЦЭМ!$B$34:$B$777,E$366)+'СЕТ СН'!$F$13</f>
        <v>504.12203955000001</v>
      </c>
      <c r="F367" s="37">
        <f>SUMIFS(СВЦЭМ!$K$34:$K$777,СВЦЭМ!$A$34:$A$777,$A367,СВЦЭМ!$B$34:$B$777,F$366)+'СЕТ СН'!$F$13</f>
        <v>507.97359247999998</v>
      </c>
      <c r="G367" s="37">
        <f>SUMIFS(СВЦЭМ!$K$34:$K$777,СВЦЭМ!$A$34:$A$777,$A367,СВЦЭМ!$B$34:$B$777,G$366)+'СЕТ СН'!$F$13</f>
        <v>501.04844847999999</v>
      </c>
      <c r="H367" s="37">
        <f>SUMIFS(СВЦЭМ!$K$34:$K$777,СВЦЭМ!$A$34:$A$777,$A367,СВЦЭМ!$B$34:$B$777,H$366)+'СЕТ СН'!$F$13</f>
        <v>469.80179527000001</v>
      </c>
      <c r="I367" s="37">
        <f>SUMIFS(СВЦЭМ!$K$34:$K$777,СВЦЭМ!$A$34:$A$777,$A367,СВЦЭМ!$B$34:$B$777,I$366)+'СЕТ СН'!$F$13</f>
        <v>447.68356476000002</v>
      </c>
      <c r="J367" s="37">
        <f>SUMIFS(СВЦЭМ!$K$34:$K$777,СВЦЭМ!$A$34:$A$777,$A367,СВЦЭМ!$B$34:$B$777,J$366)+'СЕТ СН'!$F$13</f>
        <v>467.16520412</v>
      </c>
      <c r="K367" s="37">
        <f>SUMIFS(СВЦЭМ!$K$34:$K$777,СВЦЭМ!$A$34:$A$777,$A367,СВЦЭМ!$B$34:$B$777,K$366)+'СЕТ СН'!$F$13</f>
        <v>466.97899224999998</v>
      </c>
      <c r="L367" s="37">
        <f>SUMIFS(СВЦЭМ!$K$34:$K$777,СВЦЭМ!$A$34:$A$777,$A367,СВЦЭМ!$B$34:$B$777,L$366)+'СЕТ СН'!$F$13</f>
        <v>454.20868815</v>
      </c>
      <c r="M367" s="37">
        <f>SUMIFS(СВЦЭМ!$K$34:$K$777,СВЦЭМ!$A$34:$A$777,$A367,СВЦЭМ!$B$34:$B$777,M$366)+'СЕТ СН'!$F$13</f>
        <v>440.13592263999999</v>
      </c>
      <c r="N367" s="37">
        <f>SUMIFS(СВЦЭМ!$K$34:$K$777,СВЦЭМ!$A$34:$A$777,$A367,СВЦЭМ!$B$34:$B$777,N$366)+'СЕТ СН'!$F$13</f>
        <v>441.68060355</v>
      </c>
      <c r="O367" s="37">
        <f>SUMIFS(СВЦЭМ!$K$34:$K$777,СВЦЭМ!$A$34:$A$777,$A367,СВЦЭМ!$B$34:$B$777,O$366)+'СЕТ СН'!$F$13</f>
        <v>444.35933552</v>
      </c>
      <c r="P367" s="37">
        <f>SUMIFS(СВЦЭМ!$K$34:$K$777,СВЦЭМ!$A$34:$A$777,$A367,СВЦЭМ!$B$34:$B$777,P$366)+'СЕТ СН'!$F$13</f>
        <v>444.12558666000001</v>
      </c>
      <c r="Q367" s="37">
        <f>SUMIFS(СВЦЭМ!$K$34:$K$777,СВЦЭМ!$A$34:$A$777,$A367,СВЦЭМ!$B$34:$B$777,Q$366)+'СЕТ СН'!$F$13</f>
        <v>442.57617126000002</v>
      </c>
      <c r="R367" s="37">
        <f>SUMIFS(СВЦЭМ!$K$34:$K$777,СВЦЭМ!$A$34:$A$777,$A367,СВЦЭМ!$B$34:$B$777,R$366)+'СЕТ СН'!$F$13</f>
        <v>441.96346111000003</v>
      </c>
      <c r="S367" s="37">
        <f>SUMIFS(СВЦЭМ!$K$34:$K$777,СВЦЭМ!$A$34:$A$777,$A367,СВЦЭМ!$B$34:$B$777,S$366)+'СЕТ СН'!$F$13</f>
        <v>439.50006588999997</v>
      </c>
      <c r="T367" s="37">
        <f>SUMIFS(СВЦЭМ!$K$34:$K$777,СВЦЭМ!$A$34:$A$777,$A367,СВЦЭМ!$B$34:$B$777,T$366)+'СЕТ СН'!$F$13</f>
        <v>436.85990733</v>
      </c>
      <c r="U367" s="37">
        <f>SUMIFS(СВЦЭМ!$K$34:$K$777,СВЦЭМ!$A$34:$A$777,$A367,СВЦЭМ!$B$34:$B$777,U$366)+'СЕТ СН'!$F$13</f>
        <v>371.49201138000001</v>
      </c>
      <c r="V367" s="37">
        <f>SUMIFS(СВЦЭМ!$K$34:$K$777,СВЦЭМ!$A$34:$A$777,$A367,СВЦЭМ!$B$34:$B$777,V$366)+'СЕТ СН'!$F$13</f>
        <v>351.25941086</v>
      </c>
      <c r="W367" s="37">
        <f>SUMIFS(СВЦЭМ!$K$34:$K$777,СВЦЭМ!$A$34:$A$777,$A367,СВЦЭМ!$B$34:$B$777,W$366)+'СЕТ СН'!$F$13</f>
        <v>355.78133442000001</v>
      </c>
      <c r="X367" s="37">
        <f>SUMIFS(СВЦЭМ!$K$34:$K$777,СВЦЭМ!$A$34:$A$777,$A367,СВЦЭМ!$B$34:$B$777,X$366)+'СЕТ СН'!$F$13</f>
        <v>346.53259202999999</v>
      </c>
      <c r="Y367" s="37">
        <f>SUMIFS(СВЦЭМ!$K$34:$K$777,СВЦЭМ!$A$34:$A$777,$A367,СВЦЭМ!$B$34:$B$777,Y$366)+'СЕТ СН'!$F$13</f>
        <v>361.03983699999998</v>
      </c>
      <c r="AA367" s="46"/>
    </row>
    <row r="368" spans="1:27" ht="15.75" x14ac:dyDescent="0.2">
      <c r="A368" s="36">
        <f>A367+1</f>
        <v>42584</v>
      </c>
      <c r="B368" s="37">
        <f>SUMIFS(СВЦЭМ!$K$34:$K$777,СВЦЭМ!$A$34:$A$777,$A368,СВЦЭМ!$B$34:$B$777,B$366)+'СЕТ СН'!$F$13</f>
        <v>392.74926227999998</v>
      </c>
      <c r="C368" s="37">
        <f>SUMIFS(СВЦЭМ!$K$34:$K$777,СВЦЭМ!$A$34:$A$777,$A368,СВЦЭМ!$B$34:$B$777,C$366)+'СЕТ СН'!$F$13</f>
        <v>445.33381435000001</v>
      </c>
      <c r="D368" s="37">
        <f>SUMIFS(СВЦЭМ!$K$34:$K$777,СВЦЭМ!$A$34:$A$777,$A368,СВЦЭМ!$B$34:$B$777,D$366)+'СЕТ СН'!$F$13</f>
        <v>474.41314603000001</v>
      </c>
      <c r="E368" s="37">
        <f>SUMIFS(СВЦЭМ!$K$34:$K$777,СВЦЭМ!$A$34:$A$777,$A368,СВЦЭМ!$B$34:$B$777,E$366)+'СЕТ СН'!$F$13</f>
        <v>481.95195716000001</v>
      </c>
      <c r="F368" s="37">
        <f>SUMIFS(СВЦЭМ!$K$34:$K$777,СВЦЭМ!$A$34:$A$777,$A368,СВЦЭМ!$B$34:$B$777,F$366)+'СЕТ СН'!$F$13</f>
        <v>482.38044258000002</v>
      </c>
      <c r="G368" s="37">
        <f>SUMIFS(СВЦЭМ!$K$34:$K$777,СВЦЭМ!$A$34:$A$777,$A368,СВЦЭМ!$B$34:$B$777,G$366)+'СЕТ СН'!$F$13</f>
        <v>481.35754277000001</v>
      </c>
      <c r="H368" s="37">
        <f>SUMIFS(СВЦЭМ!$K$34:$K$777,СВЦЭМ!$A$34:$A$777,$A368,СВЦЭМ!$B$34:$B$777,H$366)+'СЕТ СН'!$F$13</f>
        <v>448.71282768999998</v>
      </c>
      <c r="I368" s="37">
        <f>SUMIFS(СВЦЭМ!$K$34:$K$777,СВЦЭМ!$A$34:$A$777,$A368,СВЦЭМ!$B$34:$B$777,I$366)+'СЕТ СН'!$F$13</f>
        <v>435.45637025000002</v>
      </c>
      <c r="J368" s="37">
        <f>SUMIFS(СВЦЭМ!$K$34:$K$777,СВЦЭМ!$A$34:$A$777,$A368,СВЦЭМ!$B$34:$B$777,J$366)+'СЕТ СН'!$F$13</f>
        <v>451.73392174000003</v>
      </c>
      <c r="K368" s="37">
        <f>SUMIFS(СВЦЭМ!$K$34:$K$777,СВЦЭМ!$A$34:$A$777,$A368,СВЦЭМ!$B$34:$B$777,K$366)+'СЕТ СН'!$F$13</f>
        <v>454.37922092999997</v>
      </c>
      <c r="L368" s="37">
        <f>SUMIFS(СВЦЭМ!$K$34:$K$777,СВЦЭМ!$A$34:$A$777,$A368,СВЦЭМ!$B$34:$B$777,L$366)+'СЕТ СН'!$F$13</f>
        <v>451.59834612999998</v>
      </c>
      <c r="M368" s="37">
        <f>SUMIFS(СВЦЭМ!$K$34:$K$777,СВЦЭМ!$A$34:$A$777,$A368,СВЦЭМ!$B$34:$B$777,M$366)+'СЕТ СН'!$F$13</f>
        <v>459.25284734000002</v>
      </c>
      <c r="N368" s="37">
        <f>SUMIFS(СВЦЭМ!$K$34:$K$777,СВЦЭМ!$A$34:$A$777,$A368,СВЦЭМ!$B$34:$B$777,N$366)+'СЕТ СН'!$F$13</f>
        <v>450.10954090000001</v>
      </c>
      <c r="O368" s="37">
        <f>SUMIFS(СВЦЭМ!$K$34:$K$777,СВЦЭМ!$A$34:$A$777,$A368,СВЦЭМ!$B$34:$B$777,O$366)+'СЕТ СН'!$F$13</f>
        <v>440.58832279000001</v>
      </c>
      <c r="P368" s="37">
        <f>SUMIFS(СВЦЭМ!$K$34:$K$777,СВЦЭМ!$A$34:$A$777,$A368,СВЦЭМ!$B$34:$B$777,P$366)+'СЕТ СН'!$F$13</f>
        <v>441.43910505000002</v>
      </c>
      <c r="Q368" s="37">
        <f>SUMIFS(СВЦЭМ!$K$34:$K$777,СВЦЭМ!$A$34:$A$777,$A368,СВЦЭМ!$B$34:$B$777,Q$366)+'СЕТ СН'!$F$13</f>
        <v>438.05364735000001</v>
      </c>
      <c r="R368" s="37">
        <f>SUMIFS(СВЦЭМ!$K$34:$K$777,СВЦЭМ!$A$34:$A$777,$A368,СВЦЭМ!$B$34:$B$777,R$366)+'СЕТ СН'!$F$13</f>
        <v>435.37200605999999</v>
      </c>
      <c r="S368" s="37">
        <f>SUMIFS(СВЦЭМ!$K$34:$K$777,СВЦЭМ!$A$34:$A$777,$A368,СВЦЭМ!$B$34:$B$777,S$366)+'СЕТ СН'!$F$13</f>
        <v>435.7441513</v>
      </c>
      <c r="T368" s="37">
        <f>SUMIFS(СВЦЭМ!$K$34:$K$777,СВЦЭМ!$A$34:$A$777,$A368,СВЦЭМ!$B$34:$B$777,T$366)+'СЕТ СН'!$F$13</f>
        <v>435.17435225999998</v>
      </c>
      <c r="U368" s="37">
        <f>SUMIFS(СВЦЭМ!$K$34:$K$777,СВЦЭМ!$A$34:$A$777,$A368,СВЦЭМ!$B$34:$B$777,U$366)+'СЕТ СН'!$F$13</f>
        <v>429.56690107999998</v>
      </c>
      <c r="V368" s="37">
        <f>SUMIFS(СВЦЭМ!$K$34:$K$777,СВЦЭМ!$A$34:$A$777,$A368,СВЦЭМ!$B$34:$B$777,V$366)+'СЕТ СН'!$F$13</f>
        <v>433.20229545000001</v>
      </c>
      <c r="W368" s="37">
        <f>SUMIFS(СВЦЭМ!$K$34:$K$777,СВЦЭМ!$A$34:$A$777,$A368,СВЦЭМ!$B$34:$B$777,W$366)+'СЕТ СН'!$F$13</f>
        <v>439.99847375000002</v>
      </c>
      <c r="X368" s="37">
        <f>SUMIFS(СВЦЭМ!$K$34:$K$777,СВЦЭМ!$A$34:$A$777,$A368,СВЦЭМ!$B$34:$B$777,X$366)+'СЕТ СН'!$F$13</f>
        <v>419.93796458999998</v>
      </c>
      <c r="Y368" s="37">
        <f>SUMIFS(СВЦЭМ!$K$34:$K$777,СВЦЭМ!$A$34:$A$777,$A368,СВЦЭМ!$B$34:$B$777,Y$366)+'СЕТ СН'!$F$13</f>
        <v>400.31893293000002</v>
      </c>
    </row>
    <row r="369" spans="1:25" ht="15.75" x14ac:dyDescent="0.2">
      <c r="A369" s="36">
        <f t="shared" ref="A369:A397" si="10">A368+1</f>
        <v>42585</v>
      </c>
      <c r="B369" s="37">
        <f>SUMIFS(СВЦЭМ!$K$34:$K$777,СВЦЭМ!$A$34:$A$777,$A369,СВЦЭМ!$B$34:$B$777,B$366)+'СЕТ СН'!$F$13</f>
        <v>411.63803861000002</v>
      </c>
      <c r="C369" s="37">
        <f>SUMIFS(СВЦЭМ!$K$34:$K$777,СВЦЭМ!$A$34:$A$777,$A369,СВЦЭМ!$B$34:$B$777,C$366)+'СЕТ СН'!$F$13</f>
        <v>448.19090562999997</v>
      </c>
      <c r="D369" s="37">
        <f>SUMIFS(СВЦЭМ!$K$34:$K$777,СВЦЭМ!$A$34:$A$777,$A369,СВЦЭМ!$B$34:$B$777,D$366)+'СЕТ СН'!$F$13</f>
        <v>481.44055757000001</v>
      </c>
      <c r="E369" s="37">
        <f>SUMIFS(СВЦЭМ!$K$34:$K$777,СВЦЭМ!$A$34:$A$777,$A369,СВЦЭМ!$B$34:$B$777,E$366)+'СЕТ СН'!$F$13</f>
        <v>493.91628521000001</v>
      </c>
      <c r="F369" s="37">
        <f>SUMIFS(СВЦЭМ!$K$34:$K$777,СВЦЭМ!$A$34:$A$777,$A369,СВЦЭМ!$B$34:$B$777,F$366)+'СЕТ СН'!$F$13</f>
        <v>493.52385858999997</v>
      </c>
      <c r="G369" s="37">
        <f>SUMIFS(СВЦЭМ!$K$34:$K$777,СВЦЭМ!$A$34:$A$777,$A369,СВЦЭМ!$B$34:$B$777,G$366)+'СЕТ СН'!$F$13</f>
        <v>488.20707557999998</v>
      </c>
      <c r="H369" s="37">
        <f>SUMIFS(СВЦЭМ!$K$34:$K$777,СВЦЭМ!$A$34:$A$777,$A369,СВЦЭМ!$B$34:$B$777,H$366)+'СЕТ СН'!$F$13</f>
        <v>457.08844909999999</v>
      </c>
      <c r="I369" s="37">
        <f>SUMIFS(СВЦЭМ!$K$34:$K$777,СВЦЭМ!$A$34:$A$777,$A369,СВЦЭМ!$B$34:$B$777,I$366)+'СЕТ СН'!$F$13</f>
        <v>425.85752983999998</v>
      </c>
      <c r="J369" s="37">
        <f>SUMIFS(СВЦЭМ!$K$34:$K$777,СВЦЭМ!$A$34:$A$777,$A369,СВЦЭМ!$B$34:$B$777,J$366)+'СЕТ СН'!$F$13</f>
        <v>436.43086520999998</v>
      </c>
      <c r="K369" s="37">
        <f>SUMIFS(СВЦЭМ!$K$34:$K$777,СВЦЭМ!$A$34:$A$777,$A369,СВЦЭМ!$B$34:$B$777,K$366)+'СЕТ СН'!$F$13</f>
        <v>436.19748134999998</v>
      </c>
      <c r="L369" s="37">
        <f>SUMIFS(СВЦЭМ!$K$34:$K$777,СВЦЭМ!$A$34:$A$777,$A369,СВЦЭМ!$B$34:$B$777,L$366)+'СЕТ СН'!$F$13</f>
        <v>427.66592032</v>
      </c>
      <c r="M369" s="37">
        <f>SUMIFS(СВЦЭМ!$K$34:$K$777,СВЦЭМ!$A$34:$A$777,$A369,СВЦЭМ!$B$34:$B$777,M$366)+'СЕТ СН'!$F$13</f>
        <v>430.24952235000001</v>
      </c>
      <c r="N369" s="37">
        <f>SUMIFS(СВЦЭМ!$K$34:$K$777,СВЦЭМ!$A$34:$A$777,$A369,СВЦЭМ!$B$34:$B$777,N$366)+'СЕТ СН'!$F$13</f>
        <v>429.09233945</v>
      </c>
      <c r="O369" s="37">
        <f>SUMIFS(СВЦЭМ!$K$34:$K$777,СВЦЭМ!$A$34:$A$777,$A369,СВЦЭМ!$B$34:$B$777,O$366)+'СЕТ СН'!$F$13</f>
        <v>436.54363898000003</v>
      </c>
      <c r="P369" s="37">
        <f>SUMIFS(СВЦЭМ!$K$34:$K$777,СВЦЭМ!$A$34:$A$777,$A369,СВЦЭМ!$B$34:$B$777,P$366)+'СЕТ СН'!$F$13</f>
        <v>434.40160225</v>
      </c>
      <c r="Q369" s="37">
        <f>SUMIFS(СВЦЭМ!$K$34:$K$777,СВЦЭМ!$A$34:$A$777,$A369,СВЦЭМ!$B$34:$B$777,Q$366)+'СЕТ СН'!$F$13</f>
        <v>427.17640691000003</v>
      </c>
      <c r="R369" s="37">
        <f>SUMIFS(СВЦЭМ!$K$34:$K$777,СВЦЭМ!$A$34:$A$777,$A369,СВЦЭМ!$B$34:$B$777,R$366)+'СЕТ СН'!$F$13</f>
        <v>421.68976936000001</v>
      </c>
      <c r="S369" s="37">
        <f>SUMIFS(СВЦЭМ!$K$34:$K$777,СВЦЭМ!$A$34:$A$777,$A369,СВЦЭМ!$B$34:$B$777,S$366)+'СЕТ СН'!$F$13</f>
        <v>422.20141310000002</v>
      </c>
      <c r="T369" s="37">
        <f>SUMIFS(СВЦЭМ!$K$34:$K$777,СВЦЭМ!$A$34:$A$777,$A369,СВЦЭМ!$B$34:$B$777,T$366)+'СЕТ СН'!$F$13</f>
        <v>421.00441323000001</v>
      </c>
      <c r="U369" s="37">
        <f>SUMIFS(СВЦЭМ!$K$34:$K$777,СВЦЭМ!$A$34:$A$777,$A369,СВЦЭМ!$B$34:$B$777,U$366)+'СЕТ СН'!$F$13</f>
        <v>418.17508584000001</v>
      </c>
      <c r="V369" s="37">
        <f>SUMIFS(СВЦЭМ!$K$34:$K$777,СВЦЭМ!$A$34:$A$777,$A369,СВЦЭМ!$B$34:$B$777,V$366)+'СЕТ СН'!$F$13</f>
        <v>425.07632211999999</v>
      </c>
      <c r="W369" s="37">
        <f>SUMIFS(СВЦЭМ!$K$34:$K$777,СВЦЭМ!$A$34:$A$777,$A369,СВЦЭМ!$B$34:$B$777,W$366)+'СЕТ СН'!$F$13</f>
        <v>441.63474179999997</v>
      </c>
      <c r="X369" s="37">
        <f>SUMIFS(СВЦЭМ!$K$34:$K$777,СВЦЭМ!$A$34:$A$777,$A369,СВЦЭМ!$B$34:$B$777,X$366)+'СЕТ СН'!$F$13</f>
        <v>404.43144224999998</v>
      </c>
      <c r="Y369" s="37">
        <f>SUMIFS(СВЦЭМ!$K$34:$K$777,СВЦЭМ!$A$34:$A$777,$A369,СВЦЭМ!$B$34:$B$777,Y$366)+'СЕТ СН'!$F$13</f>
        <v>385.18910398999998</v>
      </c>
    </row>
    <row r="370" spans="1:25" ht="15.75" x14ac:dyDescent="0.2">
      <c r="A370" s="36">
        <f t="shared" si="10"/>
        <v>42586</v>
      </c>
      <c r="B370" s="37">
        <f>SUMIFS(СВЦЭМ!$K$34:$K$777,СВЦЭМ!$A$34:$A$777,$A370,СВЦЭМ!$B$34:$B$777,B$366)+'СЕТ СН'!$F$13</f>
        <v>421.33461691999997</v>
      </c>
      <c r="C370" s="37">
        <f>SUMIFS(СВЦЭМ!$K$34:$K$777,СВЦЭМ!$A$34:$A$777,$A370,СВЦЭМ!$B$34:$B$777,C$366)+'СЕТ СН'!$F$13</f>
        <v>463.86111117000002</v>
      </c>
      <c r="D370" s="37">
        <f>SUMIFS(СВЦЭМ!$K$34:$K$777,СВЦЭМ!$A$34:$A$777,$A370,СВЦЭМ!$B$34:$B$777,D$366)+'СЕТ СН'!$F$13</f>
        <v>497.60143328999999</v>
      </c>
      <c r="E370" s="37">
        <f>SUMIFS(СВЦЭМ!$K$34:$K$777,СВЦЭМ!$A$34:$A$777,$A370,СВЦЭМ!$B$34:$B$777,E$366)+'СЕТ СН'!$F$13</f>
        <v>506.83966192999998</v>
      </c>
      <c r="F370" s="37">
        <f>SUMIFS(СВЦЭМ!$K$34:$K$777,СВЦЭМ!$A$34:$A$777,$A370,СВЦЭМ!$B$34:$B$777,F$366)+'СЕТ СН'!$F$13</f>
        <v>512.95014831000003</v>
      </c>
      <c r="G370" s="37">
        <f>SUMIFS(СВЦЭМ!$K$34:$K$777,СВЦЭМ!$A$34:$A$777,$A370,СВЦЭМ!$B$34:$B$777,G$366)+'СЕТ СН'!$F$13</f>
        <v>511.64311090000001</v>
      </c>
      <c r="H370" s="37">
        <f>SUMIFS(СВЦЭМ!$K$34:$K$777,СВЦЭМ!$A$34:$A$777,$A370,СВЦЭМ!$B$34:$B$777,H$366)+'СЕТ СН'!$F$13</f>
        <v>474.40056626000001</v>
      </c>
      <c r="I370" s="37">
        <f>SUMIFS(СВЦЭМ!$K$34:$K$777,СВЦЭМ!$A$34:$A$777,$A370,СВЦЭМ!$B$34:$B$777,I$366)+'СЕТ СН'!$F$13</f>
        <v>439.41293463</v>
      </c>
      <c r="J370" s="37">
        <f>SUMIFS(СВЦЭМ!$K$34:$K$777,СВЦЭМ!$A$34:$A$777,$A370,СВЦЭМ!$B$34:$B$777,J$366)+'СЕТ СН'!$F$13</f>
        <v>449.05357735000001</v>
      </c>
      <c r="K370" s="37">
        <f>SUMIFS(СВЦЭМ!$K$34:$K$777,СВЦЭМ!$A$34:$A$777,$A370,СВЦЭМ!$B$34:$B$777,K$366)+'СЕТ СН'!$F$13</f>
        <v>459.50580164000002</v>
      </c>
      <c r="L370" s="37">
        <f>SUMIFS(СВЦЭМ!$K$34:$K$777,СВЦЭМ!$A$34:$A$777,$A370,СВЦЭМ!$B$34:$B$777,L$366)+'СЕТ СН'!$F$13</f>
        <v>433.71906301000001</v>
      </c>
      <c r="M370" s="37">
        <f>SUMIFS(СВЦЭМ!$K$34:$K$777,СВЦЭМ!$A$34:$A$777,$A370,СВЦЭМ!$B$34:$B$777,M$366)+'СЕТ СН'!$F$13</f>
        <v>421.22030876000002</v>
      </c>
      <c r="N370" s="37">
        <f>SUMIFS(СВЦЭМ!$K$34:$K$777,СВЦЭМ!$A$34:$A$777,$A370,СВЦЭМ!$B$34:$B$777,N$366)+'СЕТ СН'!$F$13</f>
        <v>415.45370922000001</v>
      </c>
      <c r="O370" s="37">
        <f>SUMIFS(СВЦЭМ!$K$34:$K$777,СВЦЭМ!$A$34:$A$777,$A370,СВЦЭМ!$B$34:$B$777,O$366)+'СЕТ СН'!$F$13</f>
        <v>426.41556937000001</v>
      </c>
      <c r="P370" s="37">
        <f>SUMIFS(СВЦЭМ!$K$34:$K$777,СВЦЭМ!$A$34:$A$777,$A370,СВЦЭМ!$B$34:$B$777,P$366)+'СЕТ СН'!$F$13</f>
        <v>421.25394621999999</v>
      </c>
      <c r="Q370" s="37">
        <f>SUMIFS(СВЦЭМ!$K$34:$K$777,СВЦЭМ!$A$34:$A$777,$A370,СВЦЭМ!$B$34:$B$777,Q$366)+'СЕТ СН'!$F$13</f>
        <v>415.79534298999999</v>
      </c>
      <c r="R370" s="37">
        <f>SUMIFS(СВЦЭМ!$K$34:$K$777,СВЦЭМ!$A$34:$A$777,$A370,СВЦЭМ!$B$34:$B$777,R$366)+'СЕТ СН'!$F$13</f>
        <v>415.15266530999997</v>
      </c>
      <c r="S370" s="37">
        <f>SUMIFS(СВЦЭМ!$K$34:$K$777,СВЦЭМ!$A$34:$A$777,$A370,СВЦЭМ!$B$34:$B$777,S$366)+'СЕТ СН'!$F$13</f>
        <v>418.34752850000001</v>
      </c>
      <c r="T370" s="37">
        <f>SUMIFS(СВЦЭМ!$K$34:$K$777,СВЦЭМ!$A$34:$A$777,$A370,СВЦЭМ!$B$34:$B$777,T$366)+'СЕТ СН'!$F$13</f>
        <v>418.38370953999998</v>
      </c>
      <c r="U370" s="37">
        <f>SUMIFS(СВЦЭМ!$K$34:$K$777,СВЦЭМ!$A$34:$A$777,$A370,СВЦЭМ!$B$34:$B$777,U$366)+'СЕТ СН'!$F$13</f>
        <v>417.67798958999998</v>
      </c>
      <c r="V370" s="37">
        <f>SUMIFS(СВЦЭМ!$K$34:$K$777,СВЦЭМ!$A$34:$A$777,$A370,СВЦЭМ!$B$34:$B$777,V$366)+'СЕТ СН'!$F$13</f>
        <v>428.58052273999999</v>
      </c>
      <c r="W370" s="37">
        <f>SUMIFS(СВЦЭМ!$K$34:$K$777,СВЦЭМ!$A$34:$A$777,$A370,СВЦЭМ!$B$34:$B$777,W$366)+'СЕТ СН'!$F$13</f>
        <v>438.03985920999997</v>
      </c>
      <c r="X370" s="37">
        <f>SUMIFS(СВЦЭМ!$K$34:$K$777,СВЦЭМ!$A$34:$A$777,$A370,СВЦЭМ!$B$34:$B$777,X$366)+'СЕТ СН'!$F$13</f>
        <v>418.08488930999999</v>
      </c>
      <c r="Y370" s="37">
        <f>SUMIFS(СВЦЭМ!$K$34:$K$777,СВЦЭМ!$A$34:$A$777,$A370,СВЦЭМ!$B$34:$B$777,Y$366)+'СЕТ СН'!$F$13</f>
        <v>404.78027896999998</v>
      </c>
    </row>
    <row r="371" spans="1:25" ht="15.75" x14ac:dyDescent="0.2">
      <c r="A371" s="36">
        <f t="shared" si="10"/>
        <v>42587</v>
      </c>
      <c r="B371" s="37">
        <f>SUMIFS(СВЦЭМ!$K$34:$K$777,СВЦЭМ!$A$34:$A$777,$A371,СВЦЭМ!$B$34:$B$777,B$366)+'СЕТ СН'!$F$13</f>
        <v>356.73800689000001</v>
      </c>
      <c r="C371" s="37">
        <f>SUMIFS(СВЦЭМ!$K$34:$K$777,СВЦЭМ!$A$34:$A$777,$A371,СВЦЭМ!$B$34:$B$777,C$366)+'СЕТ СН'!$F$13</f>
        <v>407.88607922</v>
      </c>
      <c r="D371" s="37">
        <f>SUMIFS(СВЦЭМ!$K$34:$K$777,СВЦЭМ!$A$34:$A$777,$A371,СВЦЭМ!$B$34:$B$777,D$366)+'СЕТ СН'!$F$13</f>
        <v>437.06938762999999</v>
      </c>
      <c r="E371" s="37">
        <f>SUMIFS(СВЦЭМ!$K$34:$K$777,СВЦЭМ!$A$34:$A$777,$A371,СВЦЭМ!$B$34:$B$777,E$366)+'СЕТ СН'!$F$13</f>
        <v>446.9460411</v>
      </c>
      <c r="F371" s="37">
        <f>SUMIFS(СВЦЭМ!$K$34:$K$777,СВЦЭМ!$A$34:$A$777,$A371,СВЦЭМ!$B$34:$B$777,F$366)+'СЕТ СН'!$F$13</f>
        <v>450.19954661999998</v>
      </c>
      <c r="G371" s="37">
        <f>SUMIFS(СВЦЭМ!$K$34:$K$777,СВЦЭМ!$A$34:$A$777,$A371,СВЦЭМ!$B$34:$B$777,G$366)+'СЕТ СН'!$F$13</f>
        <v>452.36017807000002</v>
      </c>
      <c r="H371" s="37">
        <f>SUMIFS(СВЦЭМ!$K$34:$K$777,СВЦЭМ!$A$34:$A$777,$A371,СВЦЭМ!$B$34:$B$777,H$366)+'СЕТ СН'!$F$13</f>
        <v>439.49661454</v>
      </c>
      <c r="I371" s="37">
        <f>SUMIFS(СВЦЭМ!$K$34:$K$777,СВЦЭМ!$A$34:$A$777,$A371,СВЦЭМ!$B$34:$B$777,I$366)+'СЕТ СН'!$F$13</f>
        <v>427.93545628999999</v>
      </c>
      <c r="J371" s="37">
        <f>SUMIFS(СВЦЭМ!$K$34:$K$777,СВЦЭМ!$A$34:$A$777,$A371,СВЦЭМ!$B$34:$B$777,J$366)+'СЕТ СН'!$F$13</f>
        <v>430.56133713999998</v>
      </c>
      <c r="K371" s="37">
        <f>SUMIFS(СВЦЭМ!$K$34:$K$777,СВЦЭМ!$A$34:$A$777,$A371,СВЦЭМ!$B$34:$B$777,K$366)+'СЕТ СН'!$F$13</f>
        <v>435.74852756000001</v>
      </c>
      <c r="L371" s="37">
        <f>SUMIFS(СВЦЭМ!$K$34:$K$777,СВЦЭМ!$A$34:$A$777,$A371,СВЦЭМ!$B$34:$B$777,L$366)+'СЕТ СН'!$F$13</f>
        <v>425.60378172999998</v>
      </c>
      <c r="M371" s="37">
        <f>SUMIFS(СВЦЭМ!$K$34:$K$777,СВЦЭМ!$A$34:$A$777,$A371,СВЦЭМ!$B$34:$B$777,M$366)+'СЕТ СН'!$F$13</f>
        <v>426.48790035000002</v>
      </c>
      <c r="N371" s="37">
        <f>SUMIFS(СВЦЭМ!$K$34:$K$777,СВЦЭМ!$A$34:$A$777,$A371,СВЦЭМ!$B$34:$B$777,N$366)+'СЕТ СН'!$F$13</f>
        <v>423.23546140000002</v>
      </c>
      <c r="O371" s="37">
        <f>SUMIFS(СВЦЭМ!$K$34:$K$777,СВЦЭМ!$A$34:$A$777,$A371,СВЦЭМ!$B$34:$B$777,O$366)+'СЕТ СН'!$F$13</f>
        <v>432.44016594999999</v>
      </c>
      <c r="P371" s="37">
        <f>SUMIFS(СВЦЭМ!$K$34:$K$777,СВЦЭМ!$A$34:$A$777,$A371,СВЦЭМ!$B$34:$B$777,P$366)+'СЕТ СН'!$F$13</f>
        <v>429.60368125999997</v>
      </c>
      <c r="Q371" s="37">
        <f>SUMIFS(СВЦЭМ!$K$34:$K$777,СВЦЭМ!$A$34:$A$777,$A371,СВЦЭМ!$B$34:$B$777,Q$366)+'СЕТ СН'!$F$13</f>
        <v>424.66681907999998</v>
      </c>
      <c r="R371" s="37">
        <f>SUMIFS(СВЦЭМ!$K$34:$K$777,СВЦЭМ!$A$34:$A$777,$A371,СВЦЭМ!$B$34:$B$777,R$366)+'СЕТ СН'!$F$13</f>
        <v>421.87747163</v>
      </c>
      <c r="S371" s="37">
        <f>SUMIFS(СВЦЭМ!$K$34:$K$777,СВЦЭМ!$A$34:$A$777,$A371,СВЦЭМ!$B$34:$B$777,S$366)+'СЕТ СН'!$F$13</f>
        <v>420.82606797</v>
      </c>
      <c r="T371" s="37">
        <f>SUMIFS(СВЦЭМ!$K$34:$K$777,СВЦЭМ!$A$34:$A$777,$A371,СВЦЭМ!$B$34:$B$777,T$366)+'СЕТ СН'!$F$13</f>
        <v>403.41900031</v>
      </c>
      <c r="U371" s="37">
        <f>SUMIFS(СВЦЭМ!$K$34:$K$777,СВЦЭМ!$A$34:$A$777,$A371,СВЦЭМ!$B$34:$B$777,U$366)+'СЕТ СН'!$F$13</f>
        <v>422.31959261999998</v>
      </c>
      <c r="V371" s="37">
        <f>SUMIFS(СВЦЭМ!$K$34:$K$777,СВЦЭМ!$A$34:$A$777,$A371,СВЦЭМ!$B$34:$B$777,V$366)+'СЕТ СН'!$F$13</f>
        <v>410.98407823000002</v>
      </c>
      <c r="W371" s="37">
        <f>SUMIFS(СВЦЭМ!$K$34:$K$777,СВЦЭМ!$A$34:$A$777,$A371,СВЦЭМ!$B$34:$B$777,W$366)+'СЕТ СН'!$F$13</f>
        <v>421.61448959000001</v>
      </c>
      <c r="X371" s="37">
        <f>SUMIFS(СВЦЭМ!$K$34:$K$777,СВЦЭМ!$A$34:$A$777,$A371,СВЦЭМ!$B$34:$B$777,X$366)+'СЕТ СН'!$F$13</f>
        <v>399.49710900999997</v>
      </c>
      <c r="Y371" s="37">
        <f>SUMIFS(СВЦЭМ!$K$34:$K$777,СВЦЭМ!$A$34:$A$777,$A371,СВЦЭМ!$B$34:$B$777,Y$366)+'СЕТ СН'!$F$13</f>
        <v>415.77751229</v>
      </c>
    </row>
    <row r="372" spans="1:25" ht="15.75" x14ac:dyDescent="0.2">
      <c r="A372" s="36">
        <f t="shared" si="10"/>
        <v>42588</v>
      </c>
      <c r="B372" s="37">
        <f>SUMIFS(СВЦЭМ!$K$34:$K$777,СВЦЭМ!$A$34:$A$777,$A372,СВЦЭМ!$B$34:$B$777,B$366)+'СЕТ СН'!$F$13</f>
        <v>461.84025489999999</v>
      </c>
      <c r="C372" s="37">
        <f>SUMIFS(СВЦЭМ!$K$34:$K$777,СВЦЭМ!$A$34:$A$777,$A372,СВЦЭМ!$B$34:$B$777,C$366)+'СЕТ СН'!$F$13</f>
        <v>512.08452650000004</v>
      </c>
      <c r="D372" s="37">
        <f>SUMIFS(СВЦЭМ!$K$34:$K$777,СВЦЭМ!$A$34:$A$777,$A372,СВЦЭМ!$B$34:$B$777,D$366)+'СЕТ СН'!$F$13</f>
        <v>535.51759514000003</v>
      </c>
      <c r="E372" s="37">
        <f>SUMIFS(СВЦЭМ!$K$34:$K$777,СВЦЭМ!$A$34:$A$777,$A372,СВЦЭМ!$B$34:$B$777,E$366)+'СЕТ СН'!$F$13</f>
        <v>554.37872856000001</v>
      </c>
      <c r="F372" s="37">
        <f>SUMIFS(СВЦЭМ!$K$34:$K$777,СВЦЭМ!$A$34:$A$777,$A372,СВЦЭМ!$B$34:$B$777,F$366)+'СЕТ СН'!$F$13</f>
        <v>555.99721224999996</v>
      </c>
      <c r="G372" s="37">
        <f>SUMIFS(СВЦЭМ!$K$34:$K$777,СВЦЭМ!$A$34:$A$777,$A372,СВЦЭМ!$B$34:$B$777,G$366)+'СЕТ СН'!$F$13</f>
        <v>559.19061843999998</v>
      </c>
      <c r="H372" s="37">
        <f>SUMIFS(СВЦЭМ!$K$34:$K$777,СВЦЭМ!$A$34:$A$777,$A372,СВЦЭМ!$B$34:$B$777,H$366)+'СЕТ СН'!$F$13</f>
        <v>542.73700967000002</v>
      </c>
      <c r="I372" s="37">
        <f>SUMIFS(СВЦЭМ!$K$34:$K$777,СВЦЭМ!$A$34:$A$777,$A372,СВЦЭМ!$B$34:$B$777,I$366)+'СЕТ СН'!$F$13</f>
        <v>500.22368432000002</v>
      </c>
      <c r="J372" s="37">
        <f>SUMIFS(СВЦЭМ!$K$34:$K$777,СВЦЭМ!$A$34:$A$777,$A372,СВЦЭМ!$B$34:$B$777,J$366)+'СЕТ СН'!$F$13</f>
        <v>439.13552831999999</v>
      </c>
      <c r="K372" s="37">
        <f>SUMIFS(СВЦЭМ!$K$34:$K$777,СВЦЭМ!$A$34:$A$777,$A372,СВЦЭМ!$B$34:$B$777,K$366)+'СЕТ СН'!$F$13</f>
        <v>410.71155353</v>
      </c>
      <c r="L372" s="37">
        <f>SUMIFS(СВЦЭМ!$K$34:$K$777,СВЦЭМ!$A$34:$A$777,$A372,СВЦЭМ!$B$34:$B$777,L$366)+'СЕТ СН'!$F$13</f>
        <v>410.46370801</v>
      </c>
      <c r="M372" s="37">
        <f>SUMIFS(СВЦЭМ!$K$34:$K$777,СВЦЭМ!$A$34:$A$777,$A372,СВЦЭМ!$B$34:$B$777,M$366)+'СЕТ СН'!$F$13</f>
        <v>402.60996023000001</v>
      </c>
      <c r="N372" s="37">
        <f>SUMIFS(СВЦЭМ!$K$34:$K$777,СВЦЭМ!$A$34:$A$777,$A372,СВЦЭМ!$B$34:$B$777,N$366)+'СЕТ СН'!$F$13</f>
        <v>398.87178341999999</v>
      </c>
      <c r="O372" s="37">
        <f>SUMIFS(СВЦЭМ!$K$34:$K$777,СВЦЭМ!$A$34:$A$777,$A372,СВЦЭМ!$B$34:$B$777,O$366)+'СЕТ СН'!$F$13</f>
        <v>396.02159691999998</v>
      </c>
      <c r="P372" s="37">
        <f>SUMIFS(СВЦЭМ!$K$34:$K$777,СВЦЭМ!$A$34:$A$777,$A372,СВЦЭМ!$B$34:$B$777,P$366)+'СЕТ СН'!$F$13</f>
        <v>390.78399940000003</v>
      </c>
      <c r="Q372" s="37">
        <f>SUMIFS(СВЦЭМ!$K$34:$K$777,СВЦЭМ!$A$34:$A$777,$A372,СВЦЭМ!$B$34:$B$777,Q$366)+'СЕТ СН'!$F$13</f>
        <v>388.66454309</v>
      </c>
      <c r="R372" s="37">
        <f>SUMIFS(СВЦЭМ!$K$34:$K$777,СВЦЭМ!$A$34:$A$777,$A372,СВЦЭМ!$B$34:$B$777,R$366)+'СЕТ СН'!$F$13</f>
        <v>384.41258528999998</v>
      </c>
      <c r="S372" s="37">
        <f>SUMIFS(СВЦЭМ!$K$34:$K$777,СВЦЭМ!$A$34:$A$777,$A372,СВЦЭМ!$B$34:$B$777,S$366)+'СЕТ СН'!$F$13</f>
        <v>383.70291121000002</v>
      </c>
      <c r="T372" s="37">
        <f>SUMIFS(СВЦЭМ!$K$34:$K$777,СВЦЭМ!$A$34:$A$777,$A372,СВЦЭМ!$B$34:$B$777,T$366)+'СЕТ СН'!$F$13</f>
        <v>386.49659793000001</v>
      </c>
      <c r="U372" s="37">
        <f>SUMIFS(СВЦЭМ!$K$34:$K$777,СВЦЭМ!$A$34:$A$777,$A372,СВЦЭМ!$B$34:$B$777,U$366)+'СЕТ СН'!$F$13</f>
        <v>386.08807014000001</v>
      </c>
      <c r="V372" s="37">
        <f>SUMIFS(СВЦЭМ!$K$34:$K$777,СВЦЭМ!$A$34:$A$777,$A372,СВЦЭМ!$B$34:$B$777,V$366)+'СЕТ СН'!$F$13</f>
        <v>392.59069332000001</v>
      </c>
      <c r="W372" s="37">
        <f>SUMIFS(СВЦЭМ!$K$34:$K$777,СВЦЭМ!$A$34:$A$777,$A372,СВЦЭМ!$B$34:$B$777,W$366)+'СЕТ СН'!$F$13</f>
        <v>411.04571908000003</v>
      </c>
      <c r="X372" s="37">
        <f>SUMIFS(СВЦЭМ!$K$34:$K$777,СВЦЭМ!$A$34:$A$777,$A372,СВЦЭМ!$B$34:$B$777,X$366)+'СЕТ СН'!$F$13</f>
        <v>381.97390438000002</v>
      </c>
      <c r="Y372" s="37">
        <f>SUMIFS(СВЦЭМ!$K$34:$K$777,СВЦЭМ!$A$34:$A$777,$A372,СВЦЭМ!$B$34:$B$777,Y$366)+'СЕТ СН'!$F$13</f>
        <v>400.62024740999999</v>
      </c>
    </row>
    <row r="373" spans="1:25" ht="15.75" x14ac:dyDescent="0.2">
      <c r="A373" s="36">
        <f t="shared" si="10"/>
        <v>42589</v>
      </c>
      <c r="B373" s="37">
        <f>SUMIFS(СВЦЭМ!$K$34:$K$777,СВЦЭМ!$A$34:$A$777,$A373,СВЦЭМ!$B$34:$B$777,B$366)+'СЕТ СН'!$F$13</f>
        <v>450.81235717999999</v>
      </c>
      <c r="C373" s="37">
        <f>SUMIFS(СВЦЭМ!$K$34:$K$777,СВЦЭМ!$A$34:$A$777,$A373,СВЦЭМ!$B$34:$B$777,C$366)+'СЕТ СН'!$F$13</f>
        <v>499.23171074999999</v>
      </c>
      <c r="D373" s="37">
        <f>SUMIFS(СВЦЭМ!$K$34:$K$777,СВЦЭМ!$A$34:$A$777,$A373,СВЦЭМ!$B$34:$B$777,D$366)+'СЕТ СН'!$F$13</f>
        <v>539.17474064999999</v>
      </c>
      <c r="E373" s="37">
        <f>SUMIFS(СВЦЭМ!$K$34:$K$777,СВЦЭМ!$A$34:$A$777,$A373,СВЦЭМ!$B$34:$B$777,E$366)+'СЕТ СН'!$F$13</f>
        <v>555.84634106999999</v>
      </c>
      <c r="F373" s="37">
        <f>SUMIFS(СВЦЭМ!$K$34:$K$777,СВЦЭМ!$A$34:$A$777,$A373,СВЦЭМ!$B$34:$B$777,F$366)+'СЕТ СН'!$F$13</f>
        <v>557.22967502999995</v>
      </c>
      <c r="G373" s="37">
        <f>SUMIFS(СВЦЭМ!$K$34:$K$777,СВЦЭМ!$A$34:$A$777,$A373,СВЦЭМ!$B$34:$B$777,G$366)+'СЕТ СН'!$F$13</f>
        <v>563.40252639000005</v>
      </c>
      <c r="H373" s="37">
        <f>SUMIFS(СВЦЭМ!$K$34:$K$777,СВЦЭМ!$A$34:$A$777,$A373,СВЦЭМ!$B$34:$B$777,H$366)+'СЕТ СН'!$F$13</f>
        <v>548.35309088999998</v>
      </c>
      <c r="I373" s="37">
        <f>SUMIFS(СВЦЭМ!$K$34:$K$777,СВЦЭМ!$A$34:$A$777,$A373,СВЦЭМ!$B$34:$B$777,I$366)+'СЕТ СН'!$F$13</f>
        <v>509.4759335</v>
      </c>
      <c r="J373" s="37">
        <f>SUMIFS(СВЦЭМ!$K$34:$K$777,СВЦЭМ!$A$34:$A$777,$A373,СВЦЭМ!$B$34:$B$777,J$366)+'СЕТ СН'!$F$13</f>
        <v>446.66950430000003</v>
      </c>
      <c r="K373" s="37">
        <f>SUMIFS(СВЦЭМ!$K$34:$K$777,СВЦЭМ!$A$34:$A$777,$A373,СВЦЭМ!$B$34:$B$777,K$366)+'СЕТ СН'!$F$13</f>
        <v>402.56429421000001</v>
      </c>
      <c r="L373" s="37">
        <f>SUMIFS(СВЦЭМ!$K$34:$K$777,СВЦЭМ!$A$34:$A$777,$A373,СВЦЭМ!$B$34:$B$777,L$366)+'СЕТ СН'!$F$13</f>
        <v>405.48347489999998</v>
      </c>
      <c r="M373" s="37">
        <f>SUMIFS(СВЦЭМ!$K$34:$K$777,СВЦЭМ!$A$34:$A$777,$A373,СВЦЭМ!$B$34:$B$777,M$366)+'СЕТ СН'!$F$13</f>
        <v>413.83667582999999</v>
      </c>
      <c r="N373" s="37">
        <f>SUMIFS(СВЦЭМ!$K$34:$K$777,СВЦЭМ!$A$34:$A$777,$A373,СВЦЭМ!$B$34:$B$777,N$366)+'СЕТ СН'!$F$13</f>
        <v>409.22785062999998</v>
      </c>
      <c r="O373" s="37">
        <f>SUMIFS(СВЦЭМ!$K$34:$K$777,СВЦЭМ!$A$34:$A$777,$A373,СВЦЭМ!$B$34:$B$777,O$366)+'СЕТ СН'!$F$13</f>
        <v>392.34286662</v>
      </c>
      <c r="P373" s="37">
        <f>SUMIFS(СВЦЭМ!$K$34:$K$777,СВЦЭМ!$A$34:$A$777,$A373,СВЦЭМ!$B$34:$B$777,P$366)+'СЕТ СН'!$F$13</f>
        <v>389.59053233999998</v>
      </c>
      <c r="Q373" s="37">
        <f>SUMIFS(СВЦЭМ!$K$34:$K$777,СВЦЭМ!$A$34:$A$777,$A373,СВЦЭМ!$B$34:$B$777,Q$366)+'СЕТ СН'!$F$13</f>
        <v>388.20098457</v>
      </c>
      <c r="R373" s="37">
        <f>SUMIFS(СВЦЭМ!$K$34:$K$777,СВЦЭМ!$A$34:$A$777,$A373,СВЦЭМ!$B$34:$B$777,R$366)+'СЕТ СН'!$F$13</f>
        <v>387.04037434000003</v>
      </c>
      <c r="S373" s="37">
        <f>SUMIFS(СВЦЭМ!$K$34:$K$777,СВЦЭМ!$A$34:$A$777,$A373,СВЦЭМ!$B$34:$B$777,S$366)+'СЕТ СН'!$F$13</f>
        <v>390.22544145000001</v>
      </c>
      <c r="T373" s="37">
        <f>SUMIFS(СВЦЭМ!$K$34:$K$777,СВЦЭМ!$A$34:$A$777,$A373,СВЦЭМ!$B$34:$B$777,T$366)+'СЕТ СН'!$F$13</f>
        <v>394.15287554000003</v>
      </c>
      <c r="U373" s="37">
        <f>SUMIFS(СВЦЭМ!$K$34:$K$777,СВЦЭМ!$A$34:$A$777,$A373,СВЦЭМ!$B$34:$B$777,U$366)+'СЕТ СН'!$F$13</f>
        <v>387.90617679000002</v>
      </c>
      <c r="V373" s="37">
        <f>SUMIFS(СВЦЭМ!$K$34:$K$777,СВЦЭМ!$A$34:$A$777,$A373,СВЦЭМ!$B$34:$B$777,V$366)+'СЕТ СН'!$F$13</f>
        <v>397.69028133</v>
      </c>
      <c r="W373" s="37">
        <f>SUMIFS(СВЦЭМ!$K$34:$K$777,СВЦЭМ!$A$34:$A$777,$A373,СВЦЭМ!$B$34:$B$777,W$366)+'СЕТ СН'!$F$13</f>
        <v>409.55068967</v>
      </c>
      <c r="X373" s="37">
        <f>SUMIFS(СВЦЭМ!$K$34:$K$777,СВЦЭМ!$A$34:$A$777,$A373,СВЦЭМ!$B$34:$B$777,X$366)+'СЕТ СН'!$F$13</f>
        <v>388.60361652</v>
      </c>
      <c r="Y373" s="37">
        <f>SUMIFS(СВЦЭМ!$K$34:$K$777,СВЦЭМ!$A$34:$A$777,$A373,СВЦЭМ!$B$34:$B$777,Y$366)+'СЕТ СН'!$F$13</f>
        <v>398.01276676999998</v>
      </c>
    </row>
    <row r="374" spans="1:25" ht="15.75" x14ac:dyDescent="0.2">
      <c r="A374" s="36">
        <f t="shared" si="10"/>
        <v>42590</v>
      </c>
      <c r="B374" s="37">
        <f>SUMIFS(СВЦЭМ!$K$34:$K$777,СВЦЭМ!$A$34:$A$777,$A374,СВЦЭМ!$B$34:$B$777,B$366)+'СЕТ СН'!$F$13</f>
        <v>452.51826435999999</v>
      </c>
      <c r="C374" s="37">
        <f>SUMIFS(СВЦЭМ!$K$34:$K$777,СВЦЭМ!$A$34:$A$777,$A374,СВЦЭМ!$B$34:$B$777,C$366)+'СЕТ СН'!$F$13</f>
        <v>505.90772575</v>
      </c>
      <c r="D374" s="37">
        <f>SUMIFS(СВЦЭМ!$K$34:$K$777,СВЦЭМ!$A$34:$A$777,$A374,СВЦЭМ!$B$34:$B$777,D$366)+'СЕТ СН'!$F$13</f>
        <v>540.65371789000005</v>
      </c>
      <c r="E374" s="37">
        <f>SUMIFS(СВЦЭМ!$K$34:$K$777,СВЦЭМ!$A$34:$A$777,$A374,СВЦЭМ!$B$34:$B$777,E$366)+'СЕТ СН'!$F$13</f>
        <v>549.64605313000004</v>
      </c>
      <c r="F374" s="37">
        <f>SUMIFS(СВЦЭМ!$K$34:$K$777,СВЦЭМ!$A$34:$A$777,$A374,СВЦЭМ!$B$34:$B$777,F$366)+'СЕТ СН'!$F$13</f>
        <v>559.61997424000003</v>
      </c>
      <c r="G374" s="37">
        <f>SUMIFS(СВЦЭМ!$K$34:$K$777,СВЦЭМ!$A$34:$A$777,$A374,СВЦЭМ!$B$34:$B$777,G$366)+'СЕТ СН'!$F$13</f>
        <v>556.16846842999996</v>
      </c>
      <c r="H374" s="37">
        <f>SUMIFS(СВЦЭМ!$K$34:$K$777,СВЦЭМ!$A$34:$A$777,$A374,СВЦЭМ!$B$34:$B$777,H$366)+'СЕТ СН'!$F$13</f>
        <v>516.53143621000004</v>
      </c>
      <c r="I374" s="37">
        <f>SUMIFS(СВЦЭМ!$K$34:$K$777,СВЦЭМ!$A$34:$A$777,$A374,СВЦЭМ!$B$34:$B$777,I$366)+'СЕТ СН'!$F$13</f>
        <v>467.59056873999998</v>
      </c>
      <c r="J374" s="37">
        <f>SUMIFS(СВЦЭМ!$K$34:$K$777,СВЦЭМ!$A$34:$A$777,$A374,СВЦЭМ!$B$34:$B$777,J$366)+'СЕТ СН'!$F$13</f>
        <v>435.6060526</v>
      </c>
      <c r="K374" s="37">
        <f>SUMIFS(СВЦЭМ!$K$34:$K$777,СВЦЭМ!$A$34:$A$777,$A374,СВЦЭМ!$B$34:$B$777,K$366)+'СЕТ СН'!$F$13</f>
        <v>428.83542656999998</v>
      </c>
      <c r="L374" s="37">
        <f>SUMIFS(СВЦЭМ!$K$34:$K$777,СВЦЭМ!$A$34:$A$777,$A374,СВЦЭМ!$B$34:$B$777,L$366)+'СЕТ СН'!$F$13</f>
        <v>427.81339801000001</v>
      </c>
      <c r="M374" s="37">
        <f>SUMIFS(СВЦЭМ!$K$34:$K$777,СВЦЭМ!$A$34:$A$777,$A374,СВЦЭМ!$B$34:$B$777,M$366)+'СЕТ СН'!$F$13</f>
        <v>436.31831575000001</v>
      </c>
      <c r="N374" s="37">
        <f>SUMIFS(СВЦЭМ!$K$34:$K$777,СВЦЭМ!$A$34:$A$777,$A374,СВЦЭМ!$B$34:$B$777,N$366)+'СЕТ СН'!$F$13</f>
        <v>430.49280550999998</v>
      </c>
      <c r="O374" s="37">
        <f>SUMIFS(СВЦЭМ!$K$34:$K$777,СВЦЭМ!$A$34:$A$777,$A374,СВЦЭМ!$B$34:$B$777,O$366)+'СЕТ СН'!$F$13</f>
        <v>437.81889411999998</v>
      </c>
      <c r="P374" s="37">
        <f>SUMIFS(СВЦЭМ!$K$34:$K$777,СВЦЭМ!$A$34:$A$777,$A374,СВЦЭМ!$B$34:$B$777,P$366)+'СЕТ СН'!$F$13</f>
        <v>432.72743480000003</v>
      </c>
      <c r="Q374" s="37">
        <f>SUMIFS(СВЦЭМ!$K$34:$K$777,СВЦЭМ!$A$34:$A$777,$A374,СВЦЭМ!$B$34:$B$777,Q$366)+'СЕТ СН'!$F$13</f>
        <v>424.81565397999998</v>
      </c>
      <c r="R374" s="37">
        <f>SUMIFS(СВЦЭМ!$K$34:$K$777,СВЦЭМ!$A$34:$A$777,$A374,СВЦЭМ!$B$34:$B$777,R$366)+'СЕТ СН'!$F$13</f>
        <v>421.52912752999998</v>
      </c>
      <c r="S374" s="37">
        <f>SUMIFS(СВЦЭМ!$K$34:$K$777,СВЦЭМ!$A$34:$A$777,$A374,СВЦЭМ!$B$34:$B$777,S$366)+'СЕТ СН'!$F$13</f>
        <v>421.12019046</v>
      </c>
      <c r="T374" s="37">
        <f>SUMIFS(СВЦЭМ!$K$34:$K$777,СВЦЭМ!$A$34:$A$777,$A374,СВЦЭМ!$B$34:$B$777,T$366)+'СЕТ СН'!$F$13</f>
        <v>423.32166424000002</v>
      </c>
      <c r="U374" s="37">
        <f>SUMIFS(СВЦЭМ!$K$34:$K$777,СВЦЭМ!$A$34:$A$777,$A374,СВЦЭМ!$B$34:$B$777,U$366)+'СЕТ СН'!$F$13</f>
        <v>424.28856330000002</v>
      </c>
      <c r="V374" s="37">
        <f>SUMIFS(СВЦЭМ!$K$34:$K$777,СВЦЭМ!$A$34:$A$777,$A374,СВЦЭМ!$B$34:$B$777,V$366)+'СЕТ СН'!$F$13</f>
        <v>430.75929586000001</v>
      </c>
      <c r="W374" s="37">
        <f>SUMIFS(СВЦЭМ!$K$34:$K$777,СВЦЭМ!$A$34:$A$777,$A374,СВЦЭМ!$B$34:$B$777,W$366)+'СЕТ СН'!$F$13</f>
        <v>450.00739220999998</v>
      </c>
      <c r="X374" s="37">
        <f>SUMIFS(СВЦЭМ!$K$34:$K$777,СВЦЭМ!$A$34:$A$777,$A374,СВЦЭМ!$B$34:$B$777,X$366)+'СЕТ СН'!$F$13</f>
        <v>396.49528541000001</v>
      </c>
      <c r="Y374" s="37">
        <f>SUMIFS(СВЦЭМ!$K$34:$K$777,СВЦЭМ!$A$34:$A$777,$A374,СВЦЭМ!$B$34:$B$777,Y$366)+'СЕТ СН'!$F$13</f>
        <v>413.86159559999999</v>
      </c>
    </row>
    <row r="375" spans="1:25" ht="15.75" x14ac:dyDescent="0.2">
      <c r="A375" s="36">
        <f t="shared" si="10"/>
        <v>42591</v>
      </c>
      <c r="B375" s="37">
        <f>SUMIFS(СВЦЭМ!$K$34:$K$777,СВЦЭМ!$A$34:$A$777,$A375,СВЦЭМ!$B$34:$B$777,B$366)+'СЕТ СН'!$F$13</f>
        <v>438.99137825999998</v>
      </c>
      <c r="C375" s="37">
        <f>SUMIFS(СВЦЭМ!$K$34:$K$777,СВЦЭМ!$A$34:$A$777,$A375,СВЦЭМ!$B$34:$B$777,C$366)+'СЕТ СН'!$F$13</f>
        <v>489.56410750999999</v>
      </c>
      <c r="D375" s="37">
        <f>SUMIFS(СВЦЭМ!$K$34:$K$777,СВЦЭМ!$A$34:$A$777,$A375,СВЦЭМ!$B$34:$B$777,D$366)+'СЕТ СН'!$F$13</f>
        <v>508.38586810999999</v>
      </c>
      <c r="E375" s="37">
        <f>SUMIFS(СВЦЭМ!$K$34:$K$777,СВЦЭМ!$A$34:$A$777,$A375,СВЦЭМ!$B$34:$B$777,E$366)+'СЕТ СН'!$F$13</f>
        <v>520.67950428999995</v>
      </c>
      <c r="F375" s="37">
        <f>SUMIFS(СВЦЭМ!$K$34:$K$777,СВЦЭМ!$A$34:$A$777,$A375,СВЦЭМ!$B$34:$B$777,F$366)+'СЕТ СН'!$F$13</f>
        <v>528.95286965000003</v>
      </c>
      <c r="G375" s="37">
        <f>SUMIFS(СВЦЭМ!$K$34:$K$777,СВЦЭМ!$A$34:$A$777,$A375,СВЦЭМ!$B$34:$B$777,G$366)+'СЕТ СН'!$F$13</f>
        <v>526.30500391999999</v>
      </c>
      <c r="H375" s="37">
        <f>SUMIFS(СВЦЭМ!$K$34:$K$777,СВЦЭМ!$A$34:$A$777,$A375,СВЦЭМ!$B$34:$B$777,H$366)+'СЕТ СН'!$F$13</f>
        <v>489.80842446999998</v>
      </c>
      <c r="I375" s="37">
        <f>SUMIFS(СВЦЭМ!$K$34:$K$777,СВЦЭМ!$A$34:$A$777,$A375,СВЦЭМ!$B$34:$B$777,I$366)+'СЕТ СН'!$F$13</f>
        <v>474.94068040000002</v>
      </c>
      <c r="J375" s="37">
        <f>SUMIFS(СВЦЭМ!$K$34:$K$777,СВЦЭМ!$A$34:$A$777,$A375,СВЦЭМ!$B$34:$B$777,J$366)+'СЕТ СН'!$F$13</f>
        <v>425.59640116999998</v>
      </c>
      <c r="K375" s="37">
        <f>SUMIFS(СВЦЭМ!$K$34:$K$777,СВЦЭМ!$A$34:$A$777,$A375,СВЦЭМ!$B$34:$B$777,K$366)+'СЕТ СН'!$F$13</f>
        <v>425.85201810000001</v>
      </c>
      <c r="L375" s="37">
        <f>SUMIFS(СВЦЭМ!$K$34:$K$777,СВЦЭМ!$A$34:$A$777,$A375,СВЦЭМ!$B$34:$B$777,L$366)+'СЕТ СН'!$F$13</f>
        <v>433.80833790000003</v>
      </c>
      <c r="M375" s="37">
        <f>SUMIFS(СВЦЭМ!$K$34:$K$777,СВЦЭМ!$A$34:$A$777,$A375,СВЦЭМ!$B$34:$B$777,M$366)+'СЕТ СН'!$F$13</f>
        <v>458.13675038999997</v>
      </c>
      <c r="N375" s="37">
        <f>SUMIFS(СВЦЭМ!$K$34:$K$777,СВЦЭМ!$A$34:$A$777,$A375,СВЦЭМ!$B$34:$B$777,N$366)+'СЕТ СН'!$F$13</f>
        <v>452.93346473000003</v>
      </c>
      <c r="O375" s="37">
        <f>SUMIFS(СВЦЭМ!$K$34:$K$777,СВЦЭМ!$A$34:$A$777,$A375,СВЦЭМ!$B$34:$B$777,O$366)+'СЕТ СН'!$F$13</f>
        <v>453.95638541</v>
      </c>
      <c r="P375" s="37">
        <f>SUMIFS(СВЦЭМ!$K$34:$K$777,СВЦЭМ!$A$34:$A$777,$A375,СВЦЭМ!$B$34:$B$777,P$366)+'СЕТ СН'!$F$13</f>
        <v>449.31162848999998</v>
      </c>
      <c r="Q375" s="37">
        <f>SUMIFS(СВЦЭМ!$K$34:$K$777,СВЦЭМ!$A$34:$A$777,$A375,СВЦЭМ!$B$34:$B$777,Q$366)+'СЕТ СН'!$F$13</f>
        <v>444.69041449000002</v>
      </c>
      <c r="R375" s="37">
        <f>SUMIFS(СВЦЭМ!$K$34:$K$777,СВЦЭМ!$A$34:$A$777,$A375,СВЦЭМ!$B$34:$B$777,R$366)+'СЕТ СН'!$F$13</f>
        <v>444.01519604999999</v>
      </c>
      <c r="S375" s="37">
        <f>SUMIFS(СВЦЭМ!$K$34:$K$777,СВЦЭМ!$A$34:$A$777,$A375,СВЦЭМ!$B$34:$B$777,S$366)+'СЕТ СН'!$F$13</f>
        <v>443.74733407000002</v>
      </c>
      <c r="T375" s="37">
        <f>SUMIFS(СВЦЭМ!$K$34:$K$777,СВЦЭМ!$A$34:$A$777,$A375,СВЦЭМ!$B$34:$B$777,T$366)+'СЕТ СН'!$F$13</f>
        <v>443.01995042999999</v>
      </c>
      <c r="U375" s="37">
        <f>SUMIFS(СВЦЭМ!$K$34:$K$777,СВЦЭМ!$A$34:$A$777,$A375,СВЦЭМ!$B$34:$B$777,U$366)+'СЕТ СН'!$F$13</f>
        <v>441.72196560999998</v>
      </c>
      <c r="V375" s="37">
        <f>SUMIFS(СВЦЭМ!$K$34:$K$777,СВЦЭМ!$A$34:$A$777,$A375,СВЦЭМ!$B$34:$B$777,V$366)+'СЕТ СН'!$F$13</f>
        <v>450.19206616999998</v>
      </c>
      <c r="W375" s="37">
        <f>SUMIFS(СВЦЭМ!$K$34:$K$777,СВЦЭМ!$A$34:$A$777,$A375,СВЦЭМ!$B$34:$B$777,W$366)+'СЕТ СН'!$F$13</f>
        <v>468.60577820999998</v>
      </c>
      <c r="X375" s="37">
        <f>SUMIFS(СВЦЭМ!$K$34:$K$777,СВЦЭМ!$A$34:$A$777,$A375,СВЦЭМ!$B$34:$B$777,X$366)+'СЕТ СН'!$F$13</f>
        <v>396.84601497</v>
      </c>
      <c r="Y375" s="37">
        <f>SUMIFS(СВЦЭМ!$K$34:$K$777,СВЦЭМ!$A$34:$A$777,$A375,СВЦЭМ!$B$34:$B$777,Y$366)+'СЕТ СН'!$F$13</f>
        <v>414.09721609000002</v>
      </c>
    </row>
    <row r="376" spans="1:25" ht="15.75" x14ac:dyDescent="0.2">
      <c r="A376" s="36">
        <f t="shared" si="10"/>
        <v>42592</v>
      </c>
      <c r="B376" s="37">
        <f>SUMIFS(СВЦЭМ!$K$34:$K$777,СВЦЭМ!$A$34:$A$777,$A376,СВЦЭМ!$B$34:$B$777,B$366)+'СЕТ СН'!$F$13</f>
        <v>456.5307282</v>
      </c>
      <c r="C376" s="37">
        <f>SUMIFS(СВЦЭМ!$K$34:$K$777,СВЦЭМ!$A$34:$A$777,$A376,СВЦЭМ!$B$34:$B$777,C$366)+'СЕТ СН'!$F$13</f>
        <v>485.32987100999998</v>
      </c>
      <c r="D376" s="37">
        <f>SUMIFS(СВЦЭМ!$K$34:$K$777,СВЦЭМ!$A$34:$A$777,$A376,СВЦЭМ!$B$34:$B$777,D$366)+'СЕТ СН'!$F$13</f>
        <v>502.99944541999997</v>
      </c>
      <c r="E376" s="37">
        <f>SUMIFS(СВЦЭМ!$K$34:$K$777,СВЦЭМ!$A$34:$A$777,$A376,СВЦЭМ!$B$34:$B$777,E$366)+'СЕТ СН'!$F$13</f>
        <v>516.18755494000004</v>
      </c>
      <c r="F376" s="37">
        <f>SUMIFS(СВЦЭМ!$K$34:$K$777,СВЦЭМ!$A$34:$A$777,$A376,СВЦЭМ!$B$34:$B$777,F$366)+'СЕТ СН'!$F$13</f>
        <v>525.80348942000001</v>
      </c>
      <c r="G376" s="37">
        <f>SUMIFS(СВЦЭМ!$K$34:$K$777,СВЦЭМ!$A$34:$A$777,$A376,СВЦЭМ!$B$34:$B$777,G$366)+'СЕТ СН'!$F$13</f>
        <v>523.27275281000004</v>
      </c>
      <c r="H376" s="37">
        <f>SUMIFS(СВЦЭМ!$K$34:$K$777,СВЦЭМ!$A$34:$A$777,$A376,СВЦЭМ!$B$34:$B$777,H$366)+'СЕТ СН'!$F$13</f>
        <v>491.70104809999998</v>
      </c>
      <c r="I376" s="37">
        <f>SUMIFS(СВЦЭМ!$K$34:$K$777,СВЦЭМ!$A$34:$A$777,$A376,СВЦЭМ!$B$34:$B$777,I$366)+'СЕТ СН'!$F$13</f>
        <v>478.26263605000003</v>
      </c>
      <c r="J376" s="37">
        <f>SUMIFS(СВЦЭМ!$K$34:$K$777,СВЦЭМ!$A$34:$A$777,$A376,СВЦЭМ!$B$34:$B$777,J$366)+'СЕТ СН'!$F$13</f>
        <v>424.21556586999998</v>
      </c>
      <c r="K376" s="37">
        <f>SUMIFS(СВЦЭМ!$K$34:$K$777,СВЦЭМ!$A$34:$A$777,$A376,СВЦЭМ!$B$34:$B$777,K$366)+'СЕТ СН'!$F$13</f>
        <v>422.89924538000002</v>
      </c>
      <c r="L376" s="37">
        <f>SUMIFS(СВЦЭМ!$K$34:$K$777,СВЦЭМ!$A$34:$A$777,$A376,СВЦЭМ!$B$34:$B$777,L$366)+'СЕТ СН'!$F$13</f>
        <v>466.01345012000002</v>
      </c>
      <c r="M376" s="37">
        <f>SUMIFS(СВЦЭМ!$K$34:$K$777,СВЦЭМ!$A$34:$A$777,$A376,СВЦЭМ!$B$34:$B$777,M$366)+'СЕТ СН'!$F$13</f>
        <v>510.44710612</v>
      </c>
      <c r="N376" s="37">
        <f>SUMIFS(СВЦЭМ!$K$34:$K$777,СВЦЭМ!$A$34:$A$777,$A376,СВЦЭМ!$B$34:$B$777,N$366)+'СЕТ СН'!$F$13</f>
        <v>506.19385069999998</v>
      </c>
      <c r="O376" s="37">
        <f>SUMIFS(СВЦЭМ!$K$34:$K$777,СВЦЭМ!$A$34:$A$777,$A376,СВЦЭМ!$B$34:$B$777,O$366)+'СЕТ СН'!$F$13</f>
        <v>509.85919982000001</v>
      </c>
      <c r="P376" s="37">
        <f>SUMIFS(СВЦЭМ!$K$34:$K$777,СВЦЭМ!$A$34:$A$777,$A376,СВЦЭМ!$B$34:$B$777,P$366)+'СЕТ СН'!$F$13</f>
        <v>494.42395613000002</v>
      </c>
      <c r="Q376" s="37">
        <f>SUMIFS(СВЦЭМ!$K$34:$K$777,СВЦЭМ!$A$34:$A$777,$A376,СВЦЭМ!$B$34:$B$777,Q$366)+'СЕТ СН'!$F$13</f>
        <v>433.48638340999997</v>
      </c>
      <c r="R376" s="37">
        <f>SUMIFS(СВЦЭМ!$K$34:$K$777,СВЦЭМ!$A$34:$A$777,$A376,СВЦЭМ!$B$34:$B$777,R$366)+'СЕТ СН'!$F$13</f>
        <v>445.49420411</v>
      </c>
      <c r="S376" s="37">
        <f>SUMIFS(СВЦЭМ!$K$34:$K$777,СВЦЭМ!$A$34:$A$777,$A376,СВЦЭМ!$B$34:$B$777,S$366)+'СЕТ СН'!$F$13</f>
        <v>503.16560928000001</v>
      </c>
      <c r="T376" s="37">
        <f>SUMIFS(СВЦЭМ!$K$34:$K$777,СВЦЭМ!$A$34:$A$777,$A376,СВЦЭМ!$B$34:$B$777,T$366)+'СЕТ СН'!$F$13</f>
        <v>501.43462213999999</v>
      </c>
      <c r="U376" s="37">
        <f>SUMIFS(СВЦЭМ!$K$34:$K$777,СВЦЭМ!$A$34:$A$777,$A376,СВЦЭМ!$B$34:$B$777,U$366)+'СЕТ СН'!$F$13</f>
        <v>500.16558363000001</v>
      </c>
      <c r="V376" s="37">
        <f>SUMIFS(СВЦЭМ!$K$34:$K$777,СВЦЭМ!$A$34:$A$777,$A376,СВЦЭМ!$B$34:$B$777,V$366)+'СЕТ СН'!$F$13</f>
        <v>506.48289797000001</v>
      </c>
      <c r="W376" s="37">
        <f>SUMIFS(СВЦЭМ!$K$34:$K$777,СВЦЭМ!$A$34:$A$777,$A376,СВЦЭМ!$B$34:$B$777,W$366)+'СЕТ СН'!$F$13</f>
        <v>416.54702802999998</v>
      </c>
      <c r="X376" s="37">
        <f>SUMIFS(СВЦЭМ!$K$34:$K$777,СВЦЭМ!$A$34:$A$777,$A376,СВЦЭМ!$B$34:$B$777,X$366)+'СЕТ СН'!$F$13</f>
        <v>392.27350039999999</v>
      </c>
      <c r="Y376" s="37">
        <f>SUMIFS(СВЦЭМ!$K$34:$K$777,СВЦЭМ!$A$34:$A$777,$A376,СВЦЭМ!$B$34:$B$777,Y$366)+'СЕТ СН'!$F$13</f>
        <v>409.51541721000001</v>
      </c>
    </row>
    <row r="377" spans="1:25" ht="15.75" x14ac:dyDescent="0.2">
      <c r="A377" s="36">
        <f t="shared" si="10"/>
        <v>42593</v>
      </c>
      <c r="B377" s="37">
        <f>SUMIFS(СВЦЭМ!$K$34:$K$777,СВЦЭМ!$A$34:$A$777,$A377,СВЦЭМ!$B$34:$B$777,B$366)+'СЕТ СН'!$F$13</f>
        <v>454.45450103000002</v>
      </c>
      <c r="C377" s="37">
        <f>SUMIFS(СВЦЭМ!$K$34:$K$777,СВЦЭМ!$A$34:$A$777,$A377,СВЦЭМ!$B$34:$B$777,C$366)+'СЕТ СН'!$F$13</f>
        <v>488.00759436999999</v>
      </c>
      <c r="D377" s="37">
        <f>SUMIFS(СВЦЭМ!$K$34:$K$777,СВЦЭМ!$A$34:$A$777,$A377,СВЦЭМ!$B$34:$B$777,D$366)+'СЕТ СН'!$F$13</f>
        <v>507.87900187999998</v>
      </c>
      <c r="E377" s="37">
        <f>SUMIFS(СВЦЭМ!$K$34:$K$777,СВЦЭМ!$A$34:$A$777,$A377,СВЦЭМ!$B$34:$B$777,E$366)+'СЕТ СН'!$F$13</f>
        <v>519.96491529000002</v>
      </c>
      <c r="F377" s="37">
        <f>SUMIFS(СВЦЭМ!$K$34:$K$777,СВЦЭМ!$A$34:$A$777,$A377,СВЦЭМ!$B$34:$B$777,F$366)+'СЕТ СН'!$F$13</f>
        <v>527.90500563000001</v>
      </c>
      <c r="G377" s="37">
        <f>SUMIFS(СВЦЭМ!$K$34:$K$777,СВЦЭМ!$A$34:$A$777,$A377,СВЦЭМ!$B$34:$B$777,G$366)+'СЕТ СН'!$F$13</f>
        <v>527.71541725999998</v>
      </c>
      <c r="H377" s="37">
        <f>SUMIFS(СВЦЭМ!$K$34:$K$777,СВЦЭМ!$A$34:$A$777,$A377,СВЦЭМ!$B$34:$B$777,H$366)+'СЕТ СН'!$F$13</f>
        <v>492.62616291000001</v>
      </c>
      <c r="I377" s="37">
        <f>SUMIFS(СВЦЭМ!$K$34:$K$777,СВЦЭМ!$A$34:$A$777,$A377,СВЦЭМ!$B$34:$B$777,I$366)+'СЕТ СН'!$F$13</f>
        <v>498.29122107000001</v>
      </c>
      <c r="J377" s="37">
        <f>SUMIFS(СВЦЭМ!$K$34:$K$777,СВЦЭМ!$A$34:$A$777,$A377,СВЦЭМ!$B$34:$B$777,J$366)+'СЕТ СН'!$F$13</f>
        <v>438.92086059000002</v>
      </c>
      <c r="K377" s="37">
        <f>SUMIFS(СВЦЭМ!$K$34:$K$777,СВЦЭМ!$A$34:$A$777,$A377,СВЦЭМ!$B$34:$B$777,K$366)+'СЕТ СН'!$F$13</f>
        <v>427.92600471999998</v>
      </c>
      <c r="L377" s="37">
        <f>SUMIFS(СВЦЭМ!$K$34:$K$777,СВЦЭМ!$A$34:$A$777,$A377,СВЦЭМ!$B$34:$B$777,L$366)+'СЕТ СН'!$F$13</f>
        <v>424.61333561999999</v>
      </c>
      <c r="M377" s="37">
        <f>SUMIFS(СВЦЭМ!$K$34:$K$777,СВЦЭМ!$A$34:$A$777,$A377,СВЦЭМ!$B$34:$B$777,M$366)+'СЕТ СН'!$F$13</f>
        <v>412.63958967000002</v>
      </c>
      <c r="N377" s="37">
        <f>SUMIFS(СВЦЭМ!$K$34:$K$777,СВЦЭМ!$A$34:$A$777,$A377,СВЦЭМ!$B$34:$B$777,N$366)+'СЕТ СН'!$F$13</f>
        <v>406.28137471000002</v>
      </c>
      <c r="O377" s="37">
        <f>SUMIFS(СВЦЭМ!$K$34:$K$777,СВЦЭМ!$A$34:$A$777,$A377,СВЦЭМ!$B$34:$B$777,O$366)+'СЕТ СН'!$F$13</f>
        <v>418.48937140999999</v>
      </c>
      <c r="P377" s="37">
        <f>SUMIFS(СВЦЭМ!$K$34:$K$777,СВЦЭМ!$A$34:$A$777,$A377,СВЦЭМ!$B$34:$B$777,P$366)+'СЕТ СН'!$F$13</f>
        <v>427.50053858000001</v>
      </c>
      <c r="Q377" s="37">
        <f>SUMIFS(СВЦЭМ!$K$34:$K$777,СВЦЭМ!$A$34:$A$777,$A377,СВЦЭМ!$B$34:$B$777,Q$366)+'СЕТ СН'!$F$13</f>
        <v>414.33363265999998</v>
      </c>
      <c r="R377" s="37">
        <f>SUMIFS(СВЦЭМ!$K$34:$K$777,СВЦЭМ!$A$34:$A$777,$A377,СВЦЭМ!$B$34:$B$777,R$366)+'СЕТ СН'!$F$13</f>
        <v>407.30902376</v>
      </c>
      <c r="S377" s="37">
        <f>SUMIFS(СВЦЭМ!$K$34:$K$777,СВЦЭМ!$A$34:$A$777,$A377,СВЦЭМ!$B$34:$B$777,S$366)+'СЕТ СН'!$F$13</f>
        <v>402.95548745000002</v>
      </c>
      <c r="T377" s="37">
        <f>SUMIFS(СВЦЭМ!$K$34:$K$777,СВЦЭМ!$A$34:$A$777,$A377,СВЦЭМ!$B$34:$B$777,T$366)+'СЕТ СН'!$F$13</f>
        <v>395.80882797999999</v>
      </c>
      <c r="U377" s="37">
        <f>SUMIFS(СВЦЭМ!$K$34:$K$777,СВЦЭМ!$A$34:$A$777,$A377,СВЦЭМ!$B$34:$B$777,U$366)+'СЕТ СН'!$F$13</f>
        <v>392.27758054999998</v>
      </c>
      <c r="V377" s="37">
        <f>SUMIFS(СВЦЭМ!$K$34:$K$777,СВЦЭМ!$A$34:$A$777,$A377,СВЦЭМ!$B$34:$B$777,V$366)+'СЕТ СН'!$F$13</f>
        <v>397.66813552999997</v>
      </c>
      <c r="W377" s="37">
        <f>SUMIFS(СВЦЭМ!$K$34:$K$777,СВЦЭМ!$A$34:$A$777,$A377,СВЦЭМ!$B$34:$B$777,W$366)+'СЕТ СН'!$F$13</f>
        <v>404.73534183999999</v>
      </c>
      <c r="X377" s="37">
        <f>SUMIFS(СВЦЭМ!$K$34:$K$777,СВЦЭМ!$A$34:$A$777,$A377,СВЦЭМ!$B$34:$B$777,X$366)+'СЕТ СН'!$F$13</f>
        <v>381.33295566999999</v>
      </c>
      <c r="Y377" s="37">
        <f>SUMIFS(СВЦЭМ!$K$34:$K$777,СВЦЭМ!$A$34:$A$777,$A377,СВЦЭМ!$B$34:$B$777,Y$366)+'СЕТ СН'!$F$13</f>
        <v>418.35536028000001</v>
      </c>
    </row>
    <row r="378" spans="1:25" ht="15.75" x14ac:dyDescent="0.2">
      <c r="A378" s="36">
        <f t="shared" si="10"/>
        <v>42594</v>
      </c>
      <c r="B378" s="37">
        <f>SUMIFS(СВЦЭМ!$K$34:$K$777,СВЦЭМ!$A$34:$A$777,$A378,СВЦЭМ!$B$34:$B$777,B$366)+'СЕТ СН'!$F$13</f>
        <v>466.24712255999998</v>
      </c>
      <c r="C378" s="37">
        <f>SUMIFS(СВЦЭМ!$K$34:$K$777,СВЦЭМ!$A$34:$A$777,$A378,СВЦЭМ!$B$34:$B$777,C$366)+'СЕТ СН'!$F$13</f>
        <v>504.50762491</v>
      </c>
      <c r="D378" s="37">
        <f>SUMIFS(СВЦЭМ!$K$34:$K$777,СВЦЭМ!$A$34:$A$777,$A378,СВЦЭМ!$B$34:$B$777,D$366)+'СЕТ СН'!$F$13</f>
        <v>518.72422130999996</v>
      </c>
      <c r="E378" s="37">
        <f>SUMIFS(СВЦЭМ!$K$34:$K$777,СВЦЭМ!$A$34:$A$777,$A378,СВЦЭМ!$B$34:$B$777,E$366)+'СЕТ СН'!$F$13</f>
        <v>527.56239442000003</v>
      </c>
      <c r="F378" s="37">
        <f>SUMIFS(СВЦЭМ!$K$34:$K$777,СВЦЭМ!$A$34:$A$777,$A378,СВЦЭМ!$B$34:$B$777,F$366)+'СЕТ СН'!$F$13</f>
        <v>539.07654134999996</v>
      </c>
      <c r="G378" s="37">
        <f>SUMIFS(СВЦЭМ!$K$34:$K$777,СВЦЭМ!$A$34:$A$777,$A378,СВЦЭМ!$B$34:$B$777,G$366)+'СЕТ СН'!$F$13</f>
        <v>535.26733387000002</v>
      </c>
      <c r="H378" s="37">
        <f>SUMIFS(СВЦЭМ!$K$34:$K$777,СВЦЭМ!$A$34:$A$777,$A378,СВЦЭМ!$B$34:$B$777,H$366)+'СЕТ СН'!$F$13</f>
        <v>512.45913574999997</v>
      </c>
      <c r="I378" s="37">
        <f>SUMIFS(СВЦЭМ!$K$34:$K$777,СВЦЭМ!$A$34:$A$777,$A378,СВЦЭМ!$B$34:$B$777,I$366)+'СЕТ СН'!$F$13</f>
        <v>506.77184683000002</v>
      </c>
      <c r="J378" s="37">
        <f>SUMIFS(СВЦЭМ!$K$34:$K$777,СВЦЭМ!$A$34:$A$777,$A378,СВЦЭМ!$B$34:$B$777,J$366)+'СЕТ СН'!$F$13</f>
        <v>456.47846729999998</v>
      </c>
      <c r="K378" s="37">
        <f>SUMIFS(СВЦЭМ!$K$34:$K$777,СВЦЭМ!$A$34:$A$777,$A378,СВЦЭМ!$B$34:$B$777,K$366)+'СЕТ СН'!$F$13</f>
        <v>431.28135248000001</v>
      </c>
      <c r="L378" s="37">
        <f>SUMIFS(СВЦЭМ!$K$34:$K$777,СВЦЭМ!$A$34:$A$777,$A378,СВЦЭМ!$B$34:$B$777,L$366)+'СЕТ СН'!$F$13</f>
        <v>425.00961811000002</v>
      </c>
      <c r="M378" s="37">
        <f>SUMIFS(СВЦЭМ!$K$34:$K$777,СВЦЭМ!$A$34:$A$777,$A378,СВЦЭМ!$B$34:$B$777,M$366)+'СЕТ СН'!$F$13</f>
        <v>436.62139191</v>
      </c>
      <c r="N378" s="37">
        <f>SUMIFS(СВЦЭМ!$K$34:$K$777,СВЦЭМ!$A$34:$A$777,$A378,СВЦЭМ!$B$34:$B$777,N$366)+'СЕТ СН'!$F$13</f>
        <v>431.45999258000001</v>
      </c>
      <c r="O378" s="37">
        <f>SUMIFS(СВЦЭМ!$K$34:$K$777,СВЦЭМ!$A$34:$A$777,$A378,СВЦЭМ!$B$34:$B$777,O$366)+'СЕТ СН'!$F$13</f>
        <v>436.95254046000002</v>
      </c>
      <c r="P378" s="37">
        <f>SUMIFS(СВЦЭМ!$K$34:$K$777,СВЦЭМ!$A$34:$A$777,$A378,СВЦЭМ!$B$34:$B$777,P$366)+'СЕТ СН'!$F$13</f>
        <v>437.36732348999999</v>
      </c>
      <c r="Q378" s="37">
        <f>SUMIFS(СВЦЭМ!$K$34:$K$777,СВЦЭМ!$A$34:$A$777,$A378,СВЦЭМ!$B$34:$B$777,Q$366)+'СЕТ СН'!$F$13</f>
        <v>435.85377573</v>
      </c>
      <c r="R378" s="37">
        <f>SUMIFS(СВЦЭМ!$K$34:$K$777,СВЦЭМ!$A$34:$A$777,$A378,СВЦЭМ!$B$34:$B$777,R$366)+'СЕТ СН'!$F$13</f>
        <v>432.87825344999999</v>
      </c>
      <c r="S378" s="37">
        <f>SUMIFS(СВЦЭМ!$K$34:$K$777,СВЦЭМ!$A$34:$A$777,$A378,СВЦЭМ!$B$34:$B$777,S$366)+'СЕТ СН'!$F$13</f>
        <v>430.86198000000002</v>
      </c>
      <c r="T378" s="37">
        <f>SUMIFS(СВЦЭМ!$K$34:$K$777,СВЦЭМ!$A$34:$A$777,$A378,СВЦЭМ!$B$34:$B$777,T$366)+'СЕТ СН'!$F$13</f>
        <v>401.69493051000001</v>
      </c>
      <c r="U378" s="37">
        <f>SUMIFS(СВЦЭМ!$K$34:$K$777,СВЦЭМ!$A$34:$A$777,$A378,СВЦЭМ!$B$34:$B$777,U$366)+'СЕТ СН'!$F$13</f>
        <v>364.76798131999999</v>
      </c>
      <c r="V378" s="37">
        <f>SUMIFS(СВЦЭМ!$K$34:$K$777,СВЦЭМ!$A$34:$A$777,$A378,СВЦЭМ!$B$34:$B$777,V$366)+'СЕТ СН'!$F$13</f>
        <v>384.19760153999999</v>
      </c>
      <c r="W378" s="37">
        <f>SUMIFS(СВЦЭМ!$K$34:$K$777,СВЦЭМ!$A$34:$A$777,$A378,СВЦЭМ!$B$34:$B$777,W$366)+'СЕТ СН'!$F$13</f>
        <v>400.99417635999998</v>
      </c>
      <c r="X378" s="37">
        <f>SUMIFS(СВЦЭМ!$K$34:$K$777,СВЦЭМ!$A$34:$A$777,$A378,СВЦЭМ!$B$34:$B$777,X$366)+'СЕТ СН'!$F$13</f>
        <v>393.65907935000001</v>
      </c>
      <c r="Y378" s="37">
        <f>SUMIFS(СВЦЭМ!$K$34:$K$777,СВЦЭМ!$A$34:$A$777,$A378,СВЦЭМ!$B$34:$B$777,Y$366)+'СЕТ СН'!$F$13</f>
        <v>436.00638280999999</v>
      </c>
    </row>
    <row r="379" spans="1:25" ht="15.75" x14ac:dyDescent="0.2">
      <c r="A379" s="36">
        <f t="shared" si="10"/>
        <v>42595</v>
      </c>
      <c r="B379" s="37">
        <f>SUMIFS(СВЦЭМ!$K$34:$K$777,СВЦЭМ!$A$34:$A$777,$A379,СВЦЭМ!$B$34:$B$777,B$366)+'СЕТ СН'!$F$13</f>
        <v>463.7818221</v>
      </c>
      <c r="C379" s="37">
        <f>SUMIFS(СВЦЭМ!$K$34:$K$777,СВЦЭМ!$A$34:$A$777,$A379,СВЦЭМ!$B$34:$B$777,C$366)+'СЕТ СН'!$F$13</f>
        <v>506.94675733000003</v>
      </c>
      <c r="D379" s="37">
        <f>SUMIFS(СВЦЭМ!$K$34:$K$777,СВЦЭМ!$A$34:$A$777,$A379,СВЦЭМ!$B$34:$B$777,D$366)+'СЕТ СН'!$F$13</f>
        <v>517.82965805000003</v>
      </c>
      <c r="E379" s="37">
        <f>SUMIFS(СВЦЭМ!$K$34:$K$777,СВЦЭМ!$A$34:$A$777,$A379,СВЦЭМ!$B$34:$B$777,E$366)+'СЕТ СН'!$F$13</f>
        <v>532.89902076999999</v>
      </c>
      <c r="F379" s="37">
        <f>SUMIFS(СВЦЭМ!$K$34:$K$777,СВЦЭМ!$A$34:$A$777,$A379,СВЦЭМ!$B$34:$B$777,F$366)+'СЕТ СН'!$F$13</f>
        <v>534.83472552000001</v>
      </c>
      <c r="G379" s="37">
        <f>SUMIFS(СВЦЭМ!$K$34:$K$777,СВЦЭМ!$A$34:$A$777,$A379,СВЦЭМ!$B$34:$B$777,G$366)+'СЕТ СН'!$F$13</f>
        <v>533.82407264999995</v>
      </c>
      <c r="H379" s="37">
        <f>SUMIFS(СВЦЭМ!$K$34:$K$777,СВЦЭМ!$A$34:$A$777,$A379,СВЦЭМ!$B$34:$B$777,H$366)+'СЕТ СН'!$F$13</f>
        <v>514.69938915</v>
      </c>
      <c r="I379" s="37">
        <f>SUMIFS(СВЦЭМ!$K$34:$K$777,СВЦЭМ!$A$34:$A$777,$A379,СВЦЭМ!$B$34:$B$777,I$366)+'СЕТ СН'!$F$13</f>
        <v>520.46640964999995</v>
      </c>
      <c r="J379" s="37">
        <f>SUMIFS(СВЦЭМ!$K$34:$K$777,СВЦЭМ!$A$34:$A$777,$A379,СВЦЭМ!$B$34:$B$777,J$366)+'СЕТ СН'!$F$13</f>
        <v>469.01340020999999</v>
      </c>
      <c r="K379" s="37">
        <f>SUMIFS(СВЦЭМ!$K$34:$K$777,СВЦЭМ!$A$34:$A$777,$A379,СВЦЭМ!$B$34:$B$777,K$366)+'СЕТ СН'!$F$13</f>
        <v>434.91174174000002</v>
      </c>
      <c r="L379" s="37">
        <f>SUMIFS(СВЦЭМ!$K$34:$K$777,СВЦЭМ!$A$34:$A$777,$A379,СВЦЭМ!$B$34:$B$777,L$366)+'СЕТ СН'!$F$13</f>
        <v>436.61691511999999</v>
      </c>
      <c r="M379" s="37">
        <f>SUMIFS(СВЦЭМ!$K$34:$K$777,СВЦЭМ!$A$34:$A$777,$A379,СВЦЭМ!$B$34:$B$777,M$366)+'СЕТ СН'!$F$13</f>
        <v>423.69350982999998</v>
      </c>
      <c r="N379" s="37">
        <f>SUMIFS(СВЦЭМ!$K$34:$K$777,СВЦЭМ!$A$34:$A$777,$A379,СВЦЭМ!$B$34:$B$777,N$366)+'СЕТ СН'!$F$13</f>
        <v>407.43469393999999</v>
      </c>
      <c r="O379" s="37">
        <f>SUMIFS(СВЦЭМ!$K$34:$K$777,СВЦЭМ!$A$34:$A$777,$A379,СВЦЭМ!$B$34:$B$777,O$366)+'СЕТ СН'!$F$13</f>
        <v>405.74481367999999</v>
      </c>
      <c r="P379" s="37">
        <f>SUMIFS(СВЦЭМ!$K$34:$K$777,СВЦЭМ!$A$34:$A$777,$A379,СВЦЭМ!$B$34:$B$777,P$366)+'СЕТ СН'!$F$13</f>
        <v>397.48347785999999</v>
      </c>
      <c r="Q379" s="37">
        <f>SUMIFS(СВЦЭМ!$K$34:$K$777,СВЦЭМ!$A$34:$A$777,$A379,СВЦЭМ!$B$34:$B$777,Q$366)+'СЕТ СН'!$F$13</f>
        <v>397.58267919000002</v>
      </c>
      <c r="R379" s="37">
        <f>SUMIFS(СВЦЭМ!$K$34:$K$777,СВЦЭМ!$A$34:$A$777,$A379,СВЦЭМ!$B$34:$B$777,R$366)+'СЕТ СН'!$F$13</f>
        <v>397.76878771000003</v>
      </c>
      <c r="S379" s="37">
        <f>SUMIFS(СВЦЭМ!$K$34:$K$777,СВЦЭМ!$A$34:$A$777,$A379,СВЦЭМ!$B$34:$B$777,S$366)+'СЕТ СН'!$F$13</f>
        <v>399.68462095000001</v>
      </c>
      <c r="T379" s="37">
        <f>SUMIFS(СВЦЭМ!$K$34:$K$777,СВЦЭМ!$A$34:$A$777,$A379,СВЦЭМ!$B$34:$B$777,T$366)+'СЕТ СН'!$F$13</f>
        <v>402.83928251999998</v>
      </c>
      <c r="U379" s="37">
        <f>SUMIFS(СВЦЭМ!$K$34:$K$777,СВЦЭМ!$A$34:$A$777,$A379,СВЦЭМ!$B$34:$B$777,U$366)+'СЕТ СН'!$F$13</f>
        <v>404.84871241000002</v>
      </c>
      <c r="V379" s="37">
        <f>SUMIFS(СВЦЭМ!$K$34:$K$777,СВЦЭМ!$A$34:$A$777,$A379,СВЦЭМ!$B$34:$B$777,V$366)+'СЕТ СН'!$F$13</f>
        <v>417.56546469</v>
      </c>
      <c r="W379" s="37">
        <f>SUMIFS(СВЦЭМ!$K$34:$K$777,СВЦЭМ!$A$34:$A$777,$A379,СВЦЭМ!$B$34:$B$777,W$366)+'СЕТ СН'!$F$13</f>
        <v>428.23521718000001</v>
      </c>
      <c r="X379" s="37">
        <f>SUMIFS(СВЦЭМ!$K$34:$K$777,СВЦЭМ!$A$34:$A$777,$A379,СВЦЭМ!$B$34:$B$777,X$366)+'СЕТ СН'!$F$13</f>
        <v>399.82619446000001</v>
      </c>
      <c r="Y379" s="37">
        <f>SUMIFS(СВЦЭМ!$K$34:$K$777,СВЦЭМ!$A$34:$A$777,$A379,СВЦЭМ!$B$34:$B$777,Y$366)+'СЕТ СН'!$F$13</f>
        <v>420.60350912000001</v>
      </c>
    </row>
    <row r="380" spans="1:25" ht="15.75" x14ac:dyDescent="0.2">
      <c r="A380" s="36">
        <f t="shared" si="10"/>
        <v>42596</v>
      </c>
      <c r="B380" s="37">
        <f>SUMIFS(СВЦЭМ!$K$34:$K$777,СВЦЭМ!$A$34:$A$777,$A380,СВЦЭМ!$B$34:$B$777,B$366)+'СЕТ СН'!$F$13</f>
        <v>460.02771579</v>
      </c>
      <c r="C380" s="37">
        <f>SUMIFS(СВЦЭМ!$K$34:$K$777,СВЦЭМ!$A$34:$A$777,$A380,СВЦЭМ!$B$34:$B$777,C$366)+'СЕТ СН'!$F$13</f>
        <v>498.17952217999999</v>
      </c>
      <c r="D380" s="37">
        <f>SUMIFS(СВЦЭМ!$K$34:$K$777,СВЦЭМ!$A$34:$A$777,$A380,СВЦЭМ!$B$34:$B$777,D$366)+'СЕТ СН'!$F$13</f>
        <v>517.55258232999995</v>
      </c>
      <c r="E380" s="37">
        <f>SUMIFS(СВЦЭМ!$K$34:$K$777,СВЦЭМ!$A$34:$A$777,$A380,СВЦЭМ!$B$34:$B$777,E$366)+'СЕТ СН'!$F$13</f>
        <v>530.73251015999995</v>
      </c>
      <c r="F380" s="37">
        <f>SUMIFS(СВЦЭМ!$K$34:$K$777,СВЦЭМ!$A$34:$A$777,$A380,СВЦЭМ!$B$34:$B$777,F$366)+'СЕТ СН'!$F$13</f>
        <v>535.87077443999999</v>
      </c>
      <c r="G380" s="37">
        <f>SUMIFS(СВЦЭМ!$K$34:$K$777,СВЦЭМ!$A$34:$A$777,$A380,СВЦЭМ!$B$34:$B$777,G$366)+'СЕТ СН'!$F$13</f>
        <v>538.59373225000002</v>
      </c>
      <c r="H380" s="37">
        <f>SUMIFS(СВЦЭМ!$K$34:$K$777,СВЦЭМ!$A$34:$A$777,$A380,СВЦЭМ!$B$34:$B$777,H$366)+'СЕТ СН'!$F$13</f>
        <v>518.99132016999999</v>
      </c>
      <c r="I380" s="37">
        <f>SUMIFS(СВЦЭМ!$K$34:$K$777,СВЦЭМ!$A$34:$A$777,$A380,СВЦЭМ!$B$34:$B$777,I$366)+'СЕТ СН'!$F$13</f>
        <v>522.03407674000005</v>
      </c>
      <c r="J380" s="37">
        <f>SUMIFS(СВЦЭМ!$K$34:$K$777,СВЦЭМ!$A$34:$A$777,$A380,СВЦЭМ!$B$34:$B$777,J$366)+'СЕТ СН'!$F$13</f>
        <v>464.8386964</v>
      </c>
      <c r="K380" s="37">
        <f>SUMIFS(СВЦЭМ!$K$34:$K$777,СВЦЭМ!$A$34:$A$777,$A380,СВЦЭМ!$B$34:$B$777,K$366)+'СЕТ СН'!$F$13</f>
        <v>411.57972337000001</v>
      </c>
      <c r="L380" s="37">
        <f>SUMIFS(СВЦЭМ!$K$34:$K$777,СВЦЭМ!$A$34:$A$777,$A380,СВЦЭМ!$B$34:$B$777,L$366)+'СЕТ СН'!$F$13</f>
        <v>399.62771142000003</v>
      </c>
      <c r="M380" s="37">
        <f>SUMIFS(СВЦЭМ!$K$34:$K$777,СВЦЭМ!$A$34:$A$777,$A380,СВЦЭМ!$B$34:$B$777,M$366)+'СЕТ СН'!$F$13</f>
        <v>426.86612811999998</v>
      </c>
      <c r="N380" s="37">
        <f>SUMIFS(СВЦЭМ!$K$34:$K$777,СВЦЭМ!$A$34:$A$777,$A380,СВЦЭМ!$B$34:$B$777,N$366)+'СЕТ СН'!$F$13</f>
        <v>425.22456235999999</v>
      </c>
      <c r="O380" s="37">
        <f>SUMIFS(СВЦЭМ!$K$34:$K$777,СВЦЭМ!$A$34:$A$777,$A380,СВЦЭМ!$B$34:$B$777,O$366)+'СЕТ СН'!$F$13</f>
        <v>429.08336872000001</v>
      </c>
      <c r="P380" s="37">
        <f>SUMIFS(СВЦЭМ!$K$34:$K$777,СВЦЭМ!$A$34:$A$777,$A380,СВЦЭМ!$B$34:$B$777,P$366)+'СЕТ СН'!$F$13</f>
        <v>425.45319345000001</v>
      </c>
      <c r="Q380" s="37">
        <f>SUMIFS(СВЦЭМ!$K$34:$K$777,СВЦЭМ!$A$34:$A$777,$A380,СВЦЭМ!$B$34:$B$777,Q$366)+'СЕТ СН'!$F$13</f>
        <v>425.13310160999998</v>
      </c>
      <c r="R380" s="37">
        <f>SUMIFS(СВЦЭМ!$K$34:$K$777,СВЦЭМ!$A$34:$A$777,$A380,СВЦЭМ!$B$34:$B$777,R$366)+'СЕТ СН'!$F$13</f>
        <v>422.79867411999999</v>
      </c>
      <c r="S380" s="37">
        <f>SUMIFS(СВЦЭМ!$K$34:$K$777,СВЦЭМ!$A$34:$A$777,$A380,СВЦЭМ!$B$34:$B$777,S$366)+'СЕТ СН'!$F$13</f>
        <v>429.02916354000001</v>
      </c>
      <c r="T380" s="37">
        <f>SUMIFS(СВЦЭМ!$K$34:$K$777,СВЦЭМ!$A$34:$A$777,$A380,СВЦЭМ!$B$34:$B$777,T$366)+'СЕТ СН'!$F$13</f>
        <v>428.87318066</v>
      </c>
      <c r="U380" s="37">
        <f>SUMIFS(СВЦЭМ!$K$34:$K$777,СВЦЭМ!$A$34:$A$777,$A380,СВЦЭМ!$B$34:$B$777,U$366)+'СЕТ СН'!$F$13</f>
        <v>433.06700603000002</v>
      </c>
      <c r="V380" s="37">
        <f>SUMIFS(СВЦЭМ!$K$34:$K$777,СВЦЭМ!$A$34:$A$777,$A380,СВЦЭМ!$B$34:$B$777,V$366)+'СЕТ СН'!$F$13</f>
        <v>415.93011931000001</v>
      </c>
      <c r="W380" s="37">
        <f>SUMIFS(СВЦЭМ!$K$34:$K$777,СВЦЭМ!$A$34:$A$777,$A380,СВЦЭМ!$B$34:$B$777,W$366)+'СЕТ СН'!$F$13</f>
        <v>391.39038909999999</v>
      </c>
      <c r="X380" s="37">
        <f>SUMIFS(СВЦЭМ!$K$34:$K$777,СВЦЭМ!$A$34:$A$777,$A380,СВЦЭМ!$B$34:$B$777,X$366)+'СЕТ СН'!$F$13</f>
        <v>390.50035179999998</v>
      </c>
      <c r="Y380" s="37">
        <f>SUMIFS(СВЦЭМ!$K$34:$K$777,СВЦЭМ!$A$34:$A$777,$A380,СВЦЭМ!$B$34:$B$777,Y$366)+'СЕТ СН'!$F$13</f>
        <v>447.89192019000001</v>
      </c>
    </row>
    <row r="381" spans="1:25" ht="15.75" x14ac:dyDescent="0.2">
      <c r="A381" s="36">
        <f t="shared" si="10"/>
        <v>42597</v>
      </c>
      <c r="B381" s="37">
        <f>SUMIFS(СВЦЭМ!$K$34:$K$777,СВЦЭМ!$A$34:$A$777,$A381,СВЦЭМ!$B$34:$B$777,B$366)+'СЕТ СН'!$F$13</f>
        <v>476.60625920000001</v>
      </c>
      <c r="C381" s="37">
        <f>SUMIFS(СВЦЭМ!$K$34:$K$777,СВЦЭМ!$A$34:$A$777,$A381,СВЦЭМ!$B$34:$B$777,C$366)+'СЕТ СН'!$F$13</f>
        <v>513.27953178999996</v>
      </c>
      <c r="D381" s="37">
        <f>SUMIFS(СВЦЭМ!$K$34:$K$777,СВЦЭМ!$A$34:$A$777,$A381,СВЦЭМ!$B$34:$B$777,D$366)+'СЕТ СН'!$F$13</f>
        <v>506.61294464000002</v>
      </c>
      <c r="E381" s="37">
        <f>SUMIFS(СВЦЭМ!$K$34:$K$777,СВЦЭМ!$A$34:$A$777,$A381,СВЦЭМ!$B$34:$B$777,E$366)+'СЕТ СН'!$F$13</f>
        <v>524.15648097999997</v>
      </c>
      <c r="F381" s="37">
        <f>SUMIFS(СВЦЭМ!$K$34:$K$777,СВЦЭМ!$A$34:$A$777,$A381,СВЦЭМ!$B$34:$B$777,F$366)+'СЕТ СН'!$F$13</f>
        <v>528.55258598</v>
      </c>
      <c r="G381" s="37">
        <f>SUMIFS(СВЦЭМ!$K$34:$K$777,СВЦЭМ!$A$34:$A$777,$A381,СВЦЭМ!$B$34:$B$777,G$366)+'СЕТ СН'!$F$13</f>
        <v>526.80795436999995</v>
      </c>
      <c r="H381" s="37">
        <f>SUMIFS(СВЦЭМ!$K$34:$K$777,СВЦЭМ!$A$34:$A$777,$A381,СВЦЭМ!$B$34:$B$777,H$366)+'СЕТ СН'!$F$13</f>
        <v>504.72460244000001</v>
      </c>
      <c r="I381" s="37">
        <f>SUMIFS(СВЦЭМ!$K$34:$K$777,СВЦЭМ!$A$34:$A$777,$A381,СВЦЭМ!$B$34:$B$777,I$366)+'СЕТ СН'!$F$13</f>
        <v>499.86818102000001</v>
      </c>
      <c r="J381" s="37">
        <f>SUMIFS(СВЦЭМ!$K$34:$K$777,СВЦЭМ!$A$34:$A$777,$A381,СВЦЭМ!$B$34:$B$777,J$366)+'СЕТ СН'!$F$13</f>
        <v>435.1859642</v>
      </c>
      <c r="K381" s="37">
        <f>SUMIFS(СВЦЭМ!$K$34:$K$777,СВЦЭМ!$A$34:$A$777,$A381,СВЦЭМ!$B$34:$B$777,K$366)+'СЕТ СН'!$F$13</f>
        <v>387.43357215999998</v>
      </c>
      <c r="L381" s="37">
        <f>SUMIFS(СВЦЭМ!$K$34:$K$777,СВЦЭМ!$A$34:$A$777,$A381,СВЦЭМ!$B$34:$B$777,L$366)+'СЕТ СН'!$F$13</f>
        <v>356.48219921999998</v>
      </c>
      <c r="M381" s="37">
        <f>SUMIFS(СВЦЭМ!$K$34:$K$777,СВЦЭМ!$A$34:$A$777,$A381,СВЦЭМ!$B$34:$B$777,M$366)+'СЕТ СН'!$F$13</f>
        <v>353.20504411000002</v>
      </c>
      <c r="N381" s="37">
        <f>SUMIFS(СВЦЭМ!$K$34:$K$777,СВЦЭМ!$A$34:$A$777,$A381,СВЦЭМ!$B$34:$B$777,N$366)+'СЕТ СН'!$F$13</f>
        <v>357.73512872999999</v>
      </c>
      <c r="O381" s="37">
        <f>SUMIFS(СВЦЭМ!$K$34:$K$777,СВЦЭМ!$A$34:$A$777,$A381,СВЦЭМ!$B$34:$B$777,O$366)+'СЕТ СН'!$F$13</f>
        <v>351.10652076999997</v>
      </c>
      <c r="P381" s="37">
        <f>SUMIFS(СВЦЭМ!$K$34:$K$777,СВЦЭМ!$A$34:$A$777,$A381,СВЦЭМ!$B$34:$B$777,P$366)+'СЕТ СН'!$F$13</f>
        <v>356.07154491</v>
      </c>
      <c r="Q381" s="37">
        <f>SUMIFS(СВЦЭМ!$K$34:$K$777,СВЦЭМ!$A$34:$A$777,$A381,СВЦЭМ!$B$34:$B$777,Q$366)+'СЕТ СН'!$F$13</f>
        <v>358.51173714999999</v>
      </c>
      <c r="R381" s="37">
        <f>SUMIFS(СВЦЭМ!$K$34:$K$777,СВЦЭМ!$A$34:$A$777,$A381,СВЦЭМ!$B$34:$B$777,R$366)+'СЕТ СН'!$F$13</f>
        <v>357.49953073</v>
      </c>
      <c r="S381" s="37">
        <f>SUMIFS(СВЦЭМ!$K$34:$K$777,СВЦЭМ!$A$34:$A$777,$A381,СВЦЭМ!$B$34:$B$777,S$366)+'СЕТ СН'!$F$13</f>
        <v>360.64247123000001</v>
      </c>
      <c r="T381" s="37">
        <f>SUMIFS(СВЦЭМ!$K$34:$K$777,СВЦЭМ!$A$34:$A$777,$A381,СВЦЭМ!$B$34:$B$777,T$366)+'СЕТ СН'!$F$13</f>
        <v>367.59404432000002</v>
      </c>
      <c r="U381" s="37">
        <f>SUMIFS(СВЦЭМ!$K$34:$K$777,СВЦЭМ!$A$34:$A$777,$A381,СВЦЭМ!$B$34:$B$777,U$366)+'СЕТ СН'!$F$13</f>
        <v>365.90370517000002</v>
      </c>
      <c r="V381" s="37">
        <f>SUMIFS(СВЦЭМ!$K$34:$K$777,СВЦЭМ!$A$34:$A$777,$A381,СВЦЭМ!$B$34:$B$777,V$366)+'СЕТ СН'!$F$13</f>
        <v>350.93503464999998</v>
      </c>
      <c r="W381" s="37">
        <f>SUMIFS(СВЦЭМ!$K$34:$K$777,СВЦЭМ!$A$34:$A$777,$A381,СВЦЭМ!$B$34:$B$777,W$366)+'СЕТ СН'!$F$13</f>
        <v>351.59775287000002</v>
      </c>
      <c r="X381" s="37">
        <f>SUMIFS(СВЦЭМ!$K$34:$K$777,СВЦЭМ!$A$34:$A$777,$A381,СВЦЭМ!$B$34:$B$777,X$366)+'СЕТ СН'!$F$13</f>
        <v>366.58822693000002</v>
      </c>
      <c r="Y381" s="37">
        <f>SUMIFS(СВЦЭМ!$K$34:$K$777,СВЦЭМ!$A$34:$A$777,$A381,СВЦЭМ!$B$34:$B$777,Y$366)+'СЕТ СН'!$F$13</f>
        <v>419.25586755</v>
      </c>
    </row>
    <row r="382" spans="1:25" ht="15.75" x14ac:dyDescent="0.2">
      <c r="A382" s="36">
        <f t="shared" si="10"/>
        <v>42598</v>
      </c>
      <c r="B382" s="37">
        <f>SUMIFS(СВЦЭМ!$K$34:$K$777,СВЦЭМ!$A$34:$A$777,$A382,СВЦЭМ!$B$34:$B$777,B$366)+'СЕТ СН'!$F$13</f>
        <v>446.51051539999997</v>
      </c>
      <c r="C382" s="37">
        <f>SUMIFS(СВЦЭМ!$K$34:$K$777,СВЦЭМ!$A$34:$A$777,$A382,СВЦЭМ!$B$34:$B$777,C$366)+'СЕТ СН'!$F$13</f>
        <v>485.75558821999999</v>
      </c>
      <c r="D382" s="37">
        <f>SUMIFS(СВЦЭМ!$K$34:$K$777,СВЦЭМ!$A$34:$A$777,$A382,СВЦЭМ!$B$34:$B$777,D$366)+'СЕТ СН'!$F$13</f>
        <v>514.16443627000001</v>
      </c>
      <c r="E382" s="37">
        <f>SUMIFS(СВЦЭМ!$K$34:$K$777,СВЦЭМ!$A$34:$A$777,$A382,СВЦЭМ!$B$34:$B$777,E$366)+'СЕТ СН'!$F$13</f>
        <v>528.17638265000005</v>
      </c>
      <c r="F382" s="37">
        <f>SUMIFS(СВЦЭМ!$K$34:$K$777,СВЦЭМ!$A$34:$A$777,$A382,СВЦЭМ!$B$34:$B$777,F$366)+'СЕТ СН'!$F$13</f>
        <v>535.19491307999999</v>
      </c>
      <c r="G382" s="37">
        <f>SUMIFS(СВЦЭМ!$K$34:$K$777,СВЦЭМ!$A$34:$A$777,$A382,СВЦЭМ!$B$34:$B$777,G$366)+'СЕТ СН'!$F$13</f>
        <v>533.38207779000004</v>
      </c>
      <c r="H382" s="37">
        <f>SUMIFS(СВЦЭМ!$K$34:$K$777,СВЦЭМ!$A$34:$A$777,$A382,СВЦЭМ!$B$34:$B$777,H$366)+'СЕТ СН'!$F$13</f>
        <v>504.65234070000002</v>
      </c>
      <c r="I382" s="37">
        <f>SUMIFS(СВЦЭМ!$K$34:$K$777,СВЦЭМ!$A$34:$A$777,$A382,СВЦЭМ!$B$34:$B$777,I$366)+'СЕТ СН'!$F$13</f>
        <v>474.74362869999999</v>
      </c>
      <c r="J382" s="37">
        <f>SUMIFS(СВЦЭМ!$K$34:$K$777,СВЦЭМ!$A$34:$A$777,$A382,СВЦЭМ!$B$34:$B$777,J$366)+'СЕТ СН'!$F$13</f>
        <v>415.17062258999999</v>
      </c>
      <c r="K382" s="37">
        <f>SUMIFS(СВЦЭМ!$K$34:$K$777,СВЦЭМ!$A$34:$A$777,$A382,СВЦЭМ!$B$34:$B$777,K$366)+'СЕТ СН'!$F$13</f>
        <v>378.83432426000002</v>
      </c>
      <c r="L382" s="37">
        <f>SUMIFS(СВЦЭМ!$K$34:$K$777,СВЦЭМ!$A$34:$A$777,$A382,СВЦЭМ!$B$34:$B$777,L$366)+'СЕТ СН'!$F$13</f>
        <v>350.00202854000003</v>
      </c>
      <c r="M382" s="37">
        <f>SUMIFS(СВЦЭМ!$K$34:$K$777,СВЦЭМ!$A$34:$A$777,$A382,СВЦЭМ!$B$34:$B$777,M$366)+'СЕТ СН'!$F$13</f>
        <v>357.99164717000002</v>
      </c>
      <c r="N382" s="37">
        <f>SUMIFS(СВЦЭМ!$K$34:$K$777,СВЦЭМ!$A$34:$A$777,$A382,СВЦЭМ!$B$34:$B$777,N$366)+'СЕТ СН'!$F$13</f>
        <v>377.84772519000001</v>
      </c>
      <c r="O382" s="37">
        <f>SUMIFS(СВЦЭМ!$K$34:$K$777,СВЦЭМ!$A$34:$A$777,$A382,СВЦЭМ!$B$34:$B$777,O$366)+'СЕТ СН'!$F$13</f>
        <v>390.60993144999998</v>
      </c>
      <c r="P382" s="37">
        <f>SUMIFS(СВЦЭМ!$K$34:$K$777,СВЦЭМ!$A$34:$A$777,$A382,СВЦЭМ!$B$34:$B$777,P$366)+'СЕТ СН'!$F$13</f>
        <v>367.30359047000002</v>
      </c>
      <c r="Q382" s="37">
        <f>SUMIFS(СВЦЭМ!$K$34:$K$777,СВЦЭМ!$A$34:$A$777,$A382,СВЦЭМ!$B$34:$B$777,Q$366)+'СЕТ СН'!$F$13</f>
        <v>355.47051692999997</v>
      </c>
      <c r="R382" s="37">
        <f>SUMIFS(СВЦЭМ!$K$34:$K$777,СВЦЭМ!$A$34:$A$777,$A382,СВЦЭМ!$B$34:$B$777,R$366)+'СЕТ СН'!$F$13</f>
        <v>354.23457232999999</v>
      </c>
      <c r="S382" s="37">
        <f>SUMIFS(СВЦЭМ!$K$34:$K$777,СВЦЭМ!$A$34:$A$777,$A382,СВЦЭМ!$B$34:$B$777,S$366)+'СЕТ СН'!$F$13</f>
        <v>358.48573718</v>
      </c>
      <c r="T382" s="37">
        <f>SUMIFS(СВЦЭМ!$K$34:$K$777,СВЦЭМ!$A$34:$A$777,$A382,СВЦЭМ!$B$34:$B$777,T$366)+'СЕТ СН'!$F$13</f>
        <v>363.82038334999999</v>
      </c>
      <c r="U382" s="37">
        <f>SUMIFS(СВЦЭМ!$K$34:$K$777,СВЦЭМ!$A$34:$A$777,$A382,СВЦЭМ!$B$34:$B$777,U$366)+'СЕТ СН'!$F$13</f>
        <v>367.11509474000002</v>
      </c>
      <c r="V382" s="37">
        <f>SUMIFS(СВЦЭМ!$K$34:$K$777,СВЦЭМ!$A$34:$A$777,$A382,СВЦЭМ!$B$34:$B$777,V$366)+'СЕТ СН'!$F$13</f>
        <v>357.02535638000001</v>
      </c>
      <c r="W382" s="37">
        <f>SUMIFS(СВЦЭМ!$K$34:$K$777,СВЦЭМ!$A$34:$A$777,$A382,СВЦЭМ!$B$34:$B$777,W$366)+'СЕТ СН'!$F$13</f>
        <v>365.28695148000003</v>
      </c>
      <c r="X382" s="37">
        <f>SUMIFS(СВЦЭМ!$K$34:$K$777,СВЦЭМ!$A$34:$A$777,$A382,СВЦЭМ!$B$34:$B$777,X$366)+'СЕТ СН'!$F$13</f>
        <v>370.21469780000001</v>
      </c>
      <c r="Y382" s="37">
        <f>SUMIFS(СВЦЭМ!$K$34:$K$777,СВЦЭМ!$A$34:$A$777,$A382,СВЦЭМ!$B$34:$B$777,Y$366)+'СЕТ СН'!$F$13</f>
        <v>419.13482128999999</v>
      </c>
    </row>
    <row r="383" spans="1:25" ht="15.75" x14ac:dyDescent="0.2">
      <c r="A383" s="36">
        <f t="shared" si="10"/>
        <v>42599</v>
      </c>
      <c r="B383" s="37">
        <f>SUMIFS(СВЦЭМ!$K$34:$K$777,СВЦЭМ!$A$34:$A$777,$A383,СВЦЭМ!$B$34:$B$777,B$366)+'СЕТ СН'!$F$13</f>
        <v>438.59824887000002</v>
      </c>
      <c r="C383" s="37">
        <f>SUMIFS(СВЦЭМ!$K$34:$K$777,СВЦЭМ!$A$34:$A$777,$A383,СВЦЭМ!$B$34:$B$777,C$366)+'СЕТ СН'!$F$13</f>
        <v>486.38958262</v>
      </c>
      <c r="D383" s="37">
        <f>SUMIFS(СВЦЭМ!$K$34:$K$777,СВЦЭМ!$A$34:$A$777,$A383,СВЦЭМ!$B$34:$B$777,D$366)+'СЕТ СН'!$F$13</f>
        <v>516.23095346000002</v>
      </c>
      <c r="E383" s="37">
        <f>SUMIFS(СВЦЭМ!$K$34:$K$777,СВЦЭМ!$A$34:$A$777,$A383,СВЦЭМ!$B$34:$B$777,E$366)+'СЕТ СН'!$F$13</f>
        <v>529.52236075999997</v>
      </c>
      <c r="F383" s="37">
        <f>SUMIFS(СВЦЭМ!$K$34:$K$777,СВЦЭМ!$A$34:$A$777,$A383,СВЦЭМ!$B$34:$B$777,F$366)+'СЕТ СН'!$F$13</f>
        <v>541.53072599999996</v>
      </c>
      <c r="G383" s="37">
        <f>SUMIFS(СВЦЭМ!$K$34:$K$777,СВЦЭМ!$A$34:$A$777,$A383,СВЦЭМ!$B$34:$B$777,G$366)+'СЕТ СН'!$F$13</f>
        <v>538.39134694999996</v>
      </c>
      <c r="H383" s="37">
        <f>SUMIFS(СВЦЭМ!$K$34:$K$777,СВЦЭМ!$A$34:$A$777,$A383,СВЦЭМ!$B$34:$B$777,H$366)+'СЕТ СН'!$F$13</f>
        <v>499.55187094000001</v>
      </c>
      <c r="I383" s="37">
        <f>SUMIFS(СВЦЭМ!$K$34:$K$777,СВЦЭМ!$A$34:$A$777,$A383,СВЦЭМ!$B$34:$B$777,I$366)+'СЕТ СН'!$F$13</f>
        <v>466.88472653999997</v>
      </c>
      <c r="J383" s="37">
        <f>SUMIFS(СВЦЭМ!$K$34:$K$777,СВЦЭМ!$A$34:$A$777,$A383,СВЦЭМ!$B$34:$B$777,J$366)+'СЕТ СН'!$F$13</f>
        <v>404.4338626</v>
      </c>
      <c r="K383" s="37">
        <f>SUMIFS(СВЦЭМ!$K$34:$K$777,СВЦЭМ!$A$34:$A$777,$A383,СВЦЭМ!$B$34:$B$777,K$366)+'СЕТ СН'!$F$13</f>
        <v>369.19639231000002</v>
      </c>
      <c r="L383" s="37">
        <f>SUMIFS(СВЦЭМ!$K$34:$K$777,СВЦЭМ!$A$34:$A$777,$A383,СВЦЭМ!$B$34:$B$777,L$366)+'СЕТ СН'!$F$13</f>
        <v>346.48890634999998</v>
      </c>
      <c r="M383" s="37">
        <f>SUMIFS(СВЦЭМ!$K$34:$K$777,СВЦЭМ!$A$34:$A$777,$A383,СВЦЭМ!$B$34:$B$777,M$366)+'СЕТ СН'!$F$13</f>
        <v>339.42811931</v>
      </c>
      <c r="N383" s="37">
        <f>SUMIFS(СВЦЭМ!$K$34:$K$777,СВЦЭМ!$A$34:$A$777,$A383,СВЦЭМ!$B$34:$B$777,N$366)+'СЕТ СН'!$F$13</f>
        <v>347.39967125999999</v>
      </c>
      <c r="O383" s="37">
        <f>SUMIFS(СВЦЭМ!$K$34:$K$777,СВЦЭМ!$A$34:$A$777,$A383,СВЦЭМ!$B$34:$B$777,O$366)+'СЕТ СН'!$F$13</f>
        <v>343.76466674</v>
      </c>
      <c r="P383" s="37">
        <f>SUMIFS(СВЦЭМ!$K$34:$K$777,СВЦЭМ!$A$34:$A$777,$A383,СВЦЭМ!$B$34:$B$777,P$366)+'СЕТ СН'!$F$13</f>
        <v>346.48895851999998</v>
      </c>
      <c r="Q383" s="37">
        <f>SUMIFS(СВЦЭМ!$K$34:$K$777,СВЦЭМ!$A$34:$A$777,$A383,СВЦЭМ!$B$34:$B$777,Q$366)+'СЕТ СН'!$F$13</f>
        <v>348.65679842999998</v>
      </c>
      <c r="R383" s="37">
        <f>SUMIFS(СВЦЭМ!$K$34:$K$777,СВЦЭМ!$A$34:$A$777,$A383,СВЦЭМ!$B$34:$B$777,R$366)+'СЕТ СН'!$F$13</f>
        <v>357.77803561000002</v>
      </c>
      <c r="S383" s="37">
        <f>SUMIFS(СВЦЭМ!$K$34:$K$777,СВЦЭМ!$A$34:$A$777,$A383,СВЦЭМ!$B$34:$B$777,S$366)+'СЕТ СН'!$F$13</f>
        <v>370.50964983</v>
      </c>
      <c r="T383" s="37">
        <f>SUMIFS(СВЦЭМ!$K$34:$K$777,СВЦЭМ!$A$34:$A$777,$A383,СВЦЭМ!$B$34:$B$777,T$366)+'СЕТ СН'!$F$13</f>
        <v>401.29028019999998</v>
      </c>
      <c r="U383" s="37">
        <f>SUMIFS(СВЦЭМ!$K$34:$K$777,СВЦЭМ!$A$34:$A$777,$A383,СВЦЭМ!$B$34:$B$777,U$366)+'СЕТ СН'!$F$13</f>
        <v>405.53118129000001</v>
      </c>
      <c r="V383" s="37">
        <f>SUMIFS(СВЦЭМ!$K$34:$K$777,СВЦЭМ!$A$34:$A$777,$A383,СВЦЭМ!$B$34:$B$777,V$366)+'СЕТ СН'!$F$13</f>
        <v>388.34760053000002</v>
      </c>
      <c r="W383" s="37">
        <f>SUMIFS(СВЦЭМ!$K$34:$K$777,СВЦЭМ!$A$34:$A$777,$A383,СВЦЭМ!$B$34:$B$777,W$366)+'СЕТ СН'!$F$13</f>
        <v>380.96080183999999</v>
      </c>
      <c r="X383" s="37">
        <f>SUMIFS(СВЦЭМ!$K$34:$K$777,СВЦЭМ!$A$34:$A$777,$A383,СВЦЭМ!$B$34:$B$777,X$366)+'СЕТ СН'!$F$13</f>
        <v>376.27669076000001</v>
      </c>
      <c r="Y383" s="37">
        <f>SUMIFS(СВЦЭМ!$K$34:$K$777,СВЦЭМ!$A$34:$A$777,$A383,СВЦЭМ!$B$34:$B$777,Y$366)+'СЕТ СН'!$F$13</f>
        <v>416.44255326000001</v>
      </c>
    </row>
    <row r="384" spans="1:25" ht="15.75" x14ac:dyDescent="0.2">
      <c r="A384" s="36">
        <f t="shared" si="10"/>
        <v>42600</v>
      </c>
      <c r="B384" s="37">
        <f>SUMIFS(СВЦЭМ!$K$34:$K$777,СВЦЭМ!$A$34:$A$777,$A384,СВЦЭМ!$B$34:$B$777,B$366)+'СЕТ СН'!$F$13</f>
        <v>411.64926715000001</v>
      </c>
      <c r="C384" s="37">
        <f>SUMIFS(СВЦЭМ!$K$34:$K$777,СВЦЭМ!$A$34:$A$777,$A384,СВЦЭМ!$B$34:$B$777,C$366)+'СЕТ СН'!$F$13</f>
        <v>443.52447274000002</v>
      </c>
      <c r="D384" s="37">
        <f>SUMIFS(СВЦЭМ!$K$34:$K$777,СВЦЭМ!$A$34:$A$777,$A384,СВЦЭМ!$B$34:$B$777,D$366)+'СЕТ СН'!$F$13</f>
        <v>466.92314445</v>
      </c>
      <c r="E384" s="37">
        <f>SUMIFS(СВЦЭМ!$K$34:$K$777,СВЦЭМ!$A$34:$A$777,$A384,СВЦЭМ!$B$34:$B$777,E$366)+'СЕТ СН'!$F$13</f>
        <v>477.35265650999997</v>
      </c>
      <c r="F384" s="37">
        <f>SUMIFS(СВЦЭМ!$K$34:$K$777,СВЦЭМ!$A$34:$A$777,$A384,СВЦЭМ!$B$34:$B$777,F$366)+'СЕТ СН'!$F$13</f>
        <v>488.63400294000002</v>
      </c>
      <c r="G384" s="37">
        <f>SUMIFS(СВЦЭМ!$K$34:$K$777,СВЦЭМ!$A$34:$A$777,$A384,СВЦЭМ!$B$34:$B$777,G$366)+'СЕТ СН'!$F$13</f>
        <v>486.49445572000002</v>
      </c>
      <c r="H384" s="37">
        <f>SUMIFS(СВЦЭМ!$K$34:$K$777,СВЦЭМ!$A$34:$A$777,$A384,СВЦЭМ!$B$34:$B$777,H$366)+'СЕТ СН'!$F$13</f>
        <v>466.91791597000002</v>
      </c>
      <c r="I384" s="37">
        <f>SUMIFS(СВЦЭМ!$K$34:$K$777,СВЦЭМ!$A$34:$A$777,$A384,СВЦЭМ!$B$34:$B$777,I$366)+'СЕТ СН'!$F$13</f>
        <v>431.44168816000001</v>
      </c>
      <c r="J384" s="37">
        <f>SUMIFS(СВЦЭМ!$K$34:$K$777,СВЦЭМ!$A$34:$A$777,$A384,СВЦЭМ!$B$34:$B$777,J$366)+'СЕТ СН'!$F$13</f>
        <v>372.20550372999998</v>
      </c>
      <c r="K384" s="37">
        <f>SUMIFS(СВЦЭМ!$K$34:$K$777,СВЦЭМ!$A$34:$A$777,$A384,СВЦЭМ!$B$34:$B$777,K$366)+'СЕТ СН'!$F$13</f>
        <v>337.68005355000003</v>
      </c>
      <c r="L384" s="37">
        <f>SUMIFS(СВЦЭМ!$K$34:$K$777,СВЦЭМ!$A$34:$A$777,$A384,СВЦЭМ!$B$34:$B$777,L$366)+'СЕТ СН'!$F$13</f>
        <v>317.90173357999998</v>
      </c>
      <c r="M384" s="37">
        <f>SUMIFS(СВЦЭМ!$K$34:$K$777,СВЦЭМ!$A$34:$A$777,$A384,СВЦЭМ!$B$34:$B$777,M$366)+'СЕТ СН'!$F$13</f>
        <v>326.46494848999998</v>
      </c>
      <c r="N384" s="37">
        <f>SUMIFS(СВЦЭМ!$K$34:$K$777,СВЦЭМ!$A$34:$A$777,$A384,СВЦЭМ!$B$34:$B$777,N$366)+'СЕТ СН'!$F$13</f>
        <v>317.69531056</v>
      </c>
      <c r="O384" s="37">
        <f>SUMIFS(СВЦЭМ!$K$34:$K$777,СВЦЭМ!$A$34:$A$777,$A384,СВЦЭМ!$B$34:$B$777,O$366)+'СЕТ СН'!$F$13</f>
        <v>320.88182590999998</v>
      </c>
      <c r="P384" s="37">
        <f>SUMIFS(СВЦЭМ!$K$34:$K$777,СВЦЭМ!$A$34:$A$777,$A384,СВЦЭМ!$B$34:$B$777,P$366)+'СЕТ СН'!$F$13</f>
        <v>312.83197100000001</v>
      </c>
      <c r="Q384" s="37">
        <f>SUMIFS(СВЦЭМ!$K$34:$K$777,СВЦЭМ!$A$34:$A$777,$A384,СВЦЭМ!$B$34:$B$777,Q$366)+'СЕТ СН'!$F$13</f>
        <v>309.35245486999997</v>
      </c>
      <c r="R384" s="37">
        <f>SUMIFS(СВЦЭМ!$K$34:$K$777,СВЦЭМ!$A$34:$A$777,$A384,СВЦЭМ!$B$34:$B$777,R$366)+'СЕТ СН'!$F$13</f>
        <v>309.87143889999999</v>
      </c>
      <c r="S384" s="37">
        <f>SUMIFS(СВЦЭМ!$K$34:$K$777,СВЦЭМ!$A$34:$A$777,$A384,СВЦЭМ!$B$34:$B$777,S$366)+'СЕТ СН'!$F$13</f>
        <v>313.94546220000001</v>
      </c>
      <c r="T384" s="37">
        <f>SUMIFS(СВЦЭМ!$K$34:$K$777,СВЦЭМ!$A$34:$A$777,$A384,СВЦЭМ!$B$34:$B$777,T$366)+'СЕТ СН'!$F$13</f>
        <v>316.23961352999999</v>
      </c>
      <c r="U384" s="37">
        <f>SUMIFS(СВЦЭМ!$K$34:$K$777,СВЦЭМ!$A$34:$A$777,$A384,СВЦЭМ!$B$34:$B$777,U$366)+'СЕТ СН'!$F$13</f>
        <v>314.85642275999999</v>
      </c>
      <c r="V384" s="37">
        <f>SUMIFS(СВЦЭМ!$K$34:$K$777,СВЦЭМ!$A$34:$A$777,$A384,СВЦЭМ!$B$34:$B$777,V$366)+'СЕТ СН'!$F$13</f>
        <v>323.60409286999999</v>
      </c>
      <c r="W384" s="37">
        <f>SUMIFS(СВЦЭМ!$K$34:$K$777,СВЦЭМ!$A$34:$A$777,$A384,СВЦЭМ!$B$34:$B$777,W$366)+'СЕТ СН'!$F$13</f>
        <v>339.16804344000002</v>
      </c>
      <c r="X384" s="37">
        <f>SUMIFS(СВЦЭМ!$K$34:$K$777,СВЦЭМ!$A$34:$A$777,$A384,СВЦЭМ!$B$34:$B$777,X$366)+'СЕТ СН'!$F$13</f>
        <v>327.20348997000002</v>
      </c>
      <c r="Y384" s="37">
        <f>SUMIFS(СВЦЭМ!$K$34:$K$777,СВЦЭМ!$A$34:$A$777,$A384,СВЦЭМ!$B$34:$B$777,Y$366)+'СЕТ СН'!$F$13</f>
        <v>368.67016093000001</v>
      </c>
    </row>
    <row r="385" spans="1:26" ht="15.75" x14ac:dyDescent="0.2">
      <c r="A385" s="36">
        <f t="shared" si="10"/>
        <v>42601</v>
      </c>
      <c r="B385" s="37">
        <f>SUMIFS(СВЦЭМ!$K$34:$K$777,СВЦЭМ!$A$34:$A$777,$A385,СВЦЭМ!$B$34:$B$777,B$366)+'СЕТ СН'!$F$13</f>
        <v>419.37347139000002</v>
      </c>
      <c r="C385" s="37">
        <f>SUMIFS(СВЦЭМ!$K$34:$K$777,СВЦЭМ!$A$34:$A$777,$A385,СВЦЭМ!$B$34:$B$777,C$366)+'СЕТ СН'!$F$13</f>
        <v>460.45756290000003</v>
      </c>
      <c r="D385" s="37">
        <f>SUMIFS(СВЦЭМ!$K$34:$K$777,СВЦЭМ!$A$34:$A$777,$A385,СВЦЭМ!$B$34:$B$777,D$366)+'СЕТ СН'!$F$13</f>
        <v>485.64337677999998</v>
      </c>
      <c r="E385" s="37">
        <f>SUMIFS(СВЦЭМ!$K$34:$K$777,СВЦЭМ!$A$34:$A$777,$A385,СВЦЭМ!$B$34:$B$777,E$366)+'СЕТ СН'!$F$13</f>
        <v>485.28746353999998</v>
      </c>
      <c r="F385" s="37">
        <f>SUMIFS(СВЦЭМ!$K$34:$K$777,СВЦЭМ!$A$34:$A$777,$A385,СВЦЭМ!$B$34:$B$777,F$366)+'СЕТ СН'!$F$13</f>
        <v>492.30924646</v>
      </c>
      <c r="G385" s="37">
        <f>SUMIFS(СВЦЭМ!$K$34:$K$777,СВЦЭМ!$A$34:$A$777,$A385,СВЦЭМ!$B$34:$B$777,G$366)+'СЕТ СН'!$F$13</f>
        <v>482.27660099000002</v>
      </c>
      <c r="H385" s="37">
        <f>SUMIFS(СВЦЭМ!$K$34:$K$777,СВЦЭМ!$A$34:$A$777,$A385,СВЦЭМ!$B$34:$B$777,H$366)+'СЕТ СН'!$F$13</f>
        <v>459.59692651</v>
      </c>
      <c r="I385" s="37">
        <f>SUMIFS(СВЦЭМ!$K$34:$K$777,СВЦЭМ!$A$34:$A$777,$A385,СВЦЭМ!$B$34:$B$777,I$366)+'СЕТ СН'!$F$13</f>
        <v>413.52757379000002</v>
      </c>
      <c r="J385" s="37">
        <f>SUMIFS(СВЦЭМ!$K$34:$K$777,СВЦЭМ!$A$34:$A$777,$A385,СВЦЭМ!$B$34:$B$777,J$366)+'СЕТ СН'!$F$13</f>
        <v>365.66389170000002</v>
      </c>
      <c r="K385" s="37">
        <f>SUMIFS(СВЦЭМ!$K$34:$K$777,СВЦЭМ!$A$34:$A$777,$A385,СВЦЭМ!$B$34:$B$777,K$366)+'СЕТ СН'!$F$13</f>
        <v>326.28302680000002</v>
      </c>
      <c r="L385" s="37">
        <f>SUMIFS(СВЦЭМ!$K$34:$K$777,СВЦЭМ!$A$34:$A$777,$A385,СВЦЭМ!$B$34:$B$777,L$366)+'СЕТ СН'!$F$13</f>
        <v>315.28344016</v>
      </c>
      <c r="M385" s="37">
        <f>SUMIFS(СВЦЭМ!$K$34:$K$777,СВЦЭМ!$A$34:$A$777,$A385,СВЦЭМ!$B$34:$B$777,M$366)+'СЕТ СН'!$F$13</f>
        <v>317.48104819000002</v>
      </c>
      <c r="N385" s="37">
        <f>SUMIFS(СВЦЭМ!$K$34:$K$777,СВЦЭМ!$A$34:$A$777,$A385,СВЦЭМ!$B$34:$B$777,N$366)+'СЕТ СН'!$F$13</f>
        <v>334.71972190000002</v>
      </c>
      <c r="O385" s="37">
        <f>SUMIFS(СВЦЭМ!$K$34:$K$777,СВЦЭМ!$A$34:$A$777,$A385,СВЦЭМ!$B$34:$B$777,O$366)+'СЕТ СН'!$F$13</f>
        <v>345.45179519999999</v>
      </c>
      <c r="P385" s="37">
        <f>SUMIFS(СВЦЭМ!$K$34:$K$777,СВЦЭМ!$A$34:$A$777,$A385,СВЦЭМ!$B$34:$B$777,P$366)+'СЕТ СН'!$F$13</f>
        <v>344.21543725999999</v>
      </c>
      <c r="Q385" s="37">
        <f>SUMIFS(СВЦЭМ!$K$34:$K$777,СВЦЭМ!$A$34:$A$777,$A385,СВЦЭМ!$B$34:$B$777,Q$366)+'СЕТ СН'!$F$13</f>
        <v>348.36228840000001</v>
      </c>
      <c r="R385" s="37">
        <f>SUMIFS(СВЦЭМ!$K$34:$K$777,СВЦЭМ!$A$34:$A$777,$A385,СВЦЭМ!$B$34:$B$777,R$366)+'СЕТ СН'!$F$13</f>
        <v>345.64838588999999</v>
      </c>
      <c r="S385" s="37">
        <f>SUMIFS(СВЦЭМ!$K$34:$K$777,СВЦЭМ!$A$34:$A$777,$A385,СВЦЭМ!$B$34:$B$777,S$366)+'СЕТ СН'!$F$13</f>
        <v>343.05933716999999</v>
      </c>
      <c r="T385" s="37">
        <f>SUMIFS(СВЦЭМ!$K$34:$K$777,СВЦЭМ!$A$34:$A$777,$A385,СВЦЭМ!$B$34:$B$777,T$366)+'СЕТ СН'!$F$13</f>
        <v>338.85002377000001</v>
      </c>
      <c r="U385" s="37">
        <f>SUMIFS(СВЦЭМ!$K$34:$K$777,СВЦЭМ!$A$34:$A$777,$A385,СВЦЭМ!$B$34:$B$777,U$366)+'СЕТ СН'!$F$13</f>
        <v>343.05724530999998</v>
      </c>
      <c r="V385" s="37">
        <f>SUMIFS(СВЦЭМ!$K$34:$K$777,СВЦЭМ!$A$34:$A$777,$A385,СВЦЭМ!$B$34:$B$777,V$366)+'СЕТ СН'!$F$13</f>
        <v>343.97956807999998</v>
      </c>
      <c r="W385" s="37">
        <f>SUMIFS(СВЦЭМ!$K$34:$K$777,СВЦЭМ!$A$34:$A$777,$A385,СВЦЭМ!$B$34:$B$777,W$366)+'СЕТ СН'!$F$13</f>
        <v>341.73405015999998</v>
      </c>
      <c r="X385" s="37">
        <f>SUMIFS(СВЦЭМ!$K$34:$K$777,СВЦЭМ!$A$34:$A$777,$A385,СВЦЭМ!$B$34:$B$777,X$366)+'СЕТ СН'!$F$13</f>
        <v>318.29199265</v>
      </c>
      <c r="Y385" s="37">
        <f>SUMIFS(СВЦЭМ!$K$34:$K$777,СВЦЭМ!$A$34:$A$777,$A385,СВЦЭМ!$B$34:$B$777,Y$366)+'СЕТ СН'!$F$13</f>
        <v>340.86792549</v>
      </c>
    </row>
    <row r="386" spans="1:26" ht="15.75" x14ac:dyDescent="0.2">
      <c r="A386" s="36">
        <f t="shared" si="10"/>
        <v>42602</v>
      </c>
      <c r="B386" s="37">
        <f>SUMIFS(СВЦЭМ!$K$34:$K$777,СВЦЭМ!$A$34:$A$777,$A386,СВЦЭМ!$B$34:$B$777,B$366)+'СЕТ СН'!$F$13</f>
        <v>361.50074257</v>
      </c>
      <c r="C386" s="37">
        <f>SUMIFS(СВЦЭМ!$K$34:$K$777,СВЦЭМ!$A$34:$A$777,$A386,СВЦЭМ!$B$34:$B$777,C$366)+'СЕТ СН'!$F$13</f>
        <v>370.88711085</v>
      </c>
      <c r="D386" s="37">
        <f>SUMIFS(СВЦЭМ!$K$34:$K$777,СВЦЭМ!$A$34:$A$777,$A386,СВЦЭМ!$B$34:$B$777,D$366)+'СЕТ СН'!$F$13</f>
        <v>397.54114406999997</v>
      </c>
      <c r="E386" s="37">
        <f>SUMIFS(СВЦЭМ!$K$34:$K$777,СВЦЭМ!$A$34:$A$777,$A386,СВЦЭМ!$B$34:$B$777,E$366)+'СЕТ СН'!$F$13</f>
        <v>410.66297878</v>
      </c>
      <c r="F386" s="37">
        <f>SUMIFS(СВЦЭМ!$K$34:$K$777,СВЦЭМ!$A$34:$A$777,$A386,СВЦЭМ!$B$34:$B$777,F$366)+'СЕТ СН'!$F$13</f>
        <v>414.85064190000003</v>
      </c>
      <c r="G386" s="37">
        <f>SUMIFS(СВЦЭМ!$K$34:$K$777,СВЦЭМ!$A$34:$A$777,$A386,СВЦЭМ!$B$34:$B$777,G$366)+'СЕТ СН'!$F$13</f>
        <v>411.81974556</v>
      </c>
      <c r="H386" s="37">
        <f>SUMIFS(СВЦЭМ!$K$34:$K$777,СВЦЭМ!$A$34:$A$777,$A386,СВЦЭМ!$B$34:$B$777,H$366)+'СЕТ СН'!$F$13</f>
        <v>414.71338299000001</v>
      </c>
      <c r="I386" s="37">
        <f>SUMIFS(СВЦЭМ!$K$34:$K$777,СВЦЭМ!$A$34:$A$777,$A386,СВЦЭМ!$B$34:$B$777,I$366)+'СЕТ СН'!$F$13</f>
        <v>407.08330245000002</v>
      </c>
      <c r="J386" s="37">
        <f>SUMIFS(СВЦЭМ!$K$34:$K$777,СВЦЭМ!$A$34:$A$777,$A386,СВЦЭМ!$B$34:$B$777,J$366)+'СЕТ СН'!$F$13</f>
        <v>372.85835594999998</v>
      </c>
      <c r="K386" s="37">
        <f>SUMIFS(СВЦЭМ!$K$34:$K$777,СВЦЭМ!$A$34:$A$777,$A386,СВЦЭМ!$B$34:$B$777,K$366)+'СЕТ СН'!$F$13</f>
        <v>342.72776359</v>
      </c>
      <c r="L386" s="37">
        <f>SUMIFS(СВЦЭМ!$K$34:$K$777,СВЦЭМ!$A$34:$A$777,$A386,СВЦЭМ!$B$34:$B$777,L$366)+'СЕТ СН'!$F$13</f>
        <v>329.88906397</v>
      </c>
      <c r="M386" s="37">
        <f>SUMIFS(СВЦЭМ!$K$34:$K$777,СВЦЭМ!$A$34:$A$777,$A386,СВЦЭМ!$B$34:$B$777,M$366)+'СЕТ СН'!$F$13</f>
        <v>399.76480199999997</v>
      </c>
      <c r="N386" s="37">
        <f>SUMIFS(СВЦЭМ!$K$34:$K$777,СВЦЭМ!$A$34:$A$777,$A386,СВЦЭМ!$B$34:$B$777,N$366)+'СЕТ СН'!$F$13</f>
        <v>397.09195913000002</v>
      </c>
      <c r="O386" s="37">
        <f>SUMIFS(СВЦЭМ!$K$34:$K$777,СВЦЭМ!$A$34:$A$777,$A386,СВЦЭМ!$B$34:$B$777,O$366)+'СЕТ СН'!$F$13</f>
        <v>395.55260177999997</v>
      </c>
      <c r="P386" s="37">
        <f>SUMIFS(СВЦЭМ!$K$34:$K$777,СВЦЭМ!$A$34:$A$777,$A386,СВЦЭМ!$B$34:$B$777,P$366)+'СЕТ СН'!$F$13</f>
        <v>378.32756582000002</v>
      </c>
      <c r="Q386" s="37">
        <f>SUMIFS(СВЦЭМ!$K$34:$K$777,СВЦЭМ!$A$34:$A$777,$A386,СВЦЭМ!$B$34:$B$777,Q$366)+'СЕТ СН'!$F$13</f>
        <v>373.24356841000002</v>
      </c>
      <c r="R386" s="37">
        <f>SUMIFS(СВЦЭМ!$K$34:$K$777,СВЦЭМ!$A$34:$A$777,$A386,СВЦЭМ!$B$34:$B$777,R$366)+'СЕТ СН'!$F$13</f>
        <v>357.88805329000002</v>
      </c>
      <c r="S386" s="37">
        <f>SUMIFS(СВЦЭМ!$K$34:$K$777,СВЦЭМ!$A$34:$A$777,$A386,СВЦЭМ!$B$34:$B$777,S$366)+'СЕТ СН'!$F$13</f>
        <v>344.23089748000001</v>
      </c>
      <c r="T386" s="37">
        <f>SUMIFS(СВЦЭМ!$K$34:$K$777,СВЦЭМ!$A$34:$A$777,$A386,СВЦЭМ!$B$34:$B$777,T$366)+'СЕТ СН'!$F$13</f>
        <v>344.46857921999998</v>
      </c>
      <c r="U386" s="37">
        <f>SUMIFS(СВЦЭМ!$K$34:$K$777,СВЦЭМ!$A$34:$A$777,$A386,СВЦЭМ!$B$34:$B$777,U$366)+'СЕТ СН'!$F$13</f>
        <v>343.96758317000001</v>
      </c>
      <c r="V386" s="37">
        <f>SUMIFS(СВЦЭМ!$K$34:$K$777,СВЦЭМ!$A$34:$A$777,$A386,СВЦЭМ!$B$34:$B$777,V$366)+'СЕТ СН'!$F$13</f>
        <v>341.39009183000002</v>
      </c>
      <c r="W386" s="37">
        <f>SUMIFS(СВЦЭМ!$K$34:$K$777,СВЦЭМ!$A$34:$A$777,$A386,СВЦЭМ!$B$34:$B$777,W$366)+'СЕТ СН'!$F$13</f>
        <v>351.13326800999999</v>
      </c>
      <c r="X386" s="37">
        <f>SUMIFS(СВЦЭМ!$K$34:$K$777,СВЦЭМ!$A$34:$A$777,$A386,СВЦЭМ!$B$34:$B$777,X$366)+'СЕТ СН'!$F$13</f>
        <v>345.00276201000003</v>
      </c>
      <c r="Y386" s="37">
        <f>SUMIFS(СВЦЭМ!$K$34:$K$777,СВЦЭМ!$A$34:$A$777,$A386,СВЦЭМ!$B$34:$B$777,Y$366)+'СЕТ СН'!$F$13</f>
        <v>370.81105279000002</v>
      </c>
    </row>
    <row r="387" spans="1:26" ht="15.75" x14ac:dyDescent="0.2">
      <c r="A387" s="36">
        <f t="shared" si="10"/>
        <v>42603</v>
      </c>
      <c r="B387" s="37">
        <f>SUMIFS(СВЦЭМ!$K$34:$K$777,СВЦЭМ!$A$34:$A$777,$A387,СВЦЭМ!$B$34:$B$777,B$366)+'СЕТ СН'!$F$13</f>
        <v>428.58254436999999</v>
      </c>
      <c r="C387" s="37">
        <f>SUMIFS(СВЦЭМ!$K$34:$K$777,СВЦЭМ!$A$34:$A$777,$A387,СВЦЭМ!$B$34:$B$777,C$366)+'СЕТ СН'!$F$13</f>
        <v>466.66485792999998</v>
      </c>
      <c r="D387" s="37">
        <f>SUMIFS(СВЦЭМ!$K$34:$K$777,СВЦЭМ!$A$34:$A$777,$A387,СВЦЭМ!$B$34:$B$777,D$366)+'СЕТ СН'!$F$13</f>
        <v>500.28517638</v>
      </c>
      <c r="E387" s="37">
        <f>SUMIFS(СВЦЭМ!$K$34:$K$777,СВЦЭМ!$A$34:$A$777,$A387,СВЦЭМ!$B$34:$B$777,E$366)+'СЕТ СН'!$F$13</f>
        <v>514.65625928999998</v>
      </c>
      <c r="F387" s="37">
        <f>SUMIFS(СВЦЭМ!$K$34:$K$777,СВЦЭМ!$A$34:$A$777,$A387,СВЦЭМ!$B$34:$B$777,F$366)+'СЕТ СН'!$F$13</f>
        <v>520.15135642999996</v>
      </c>
      <c r="G387" s="37">
        <f>SUMIFS(СВЦЭМ!$K$34:$K$777,СВЦЭМ!$A$34:$A$777,$A387,СВЦЭМ!$B$34:$B$777,G$366)+'СЕТ СН'!$F$13</f>
        <v>517.10108909999997</v>
      </c>
      <c r="H387" s="37">
        <f>SUMIFS(СВЦЭМ!$K$34:$K$777,СВЦЭМ!$A$34:$A$777,$A387,СВЦЭМ!$B$34:$B$777,H$366)+'СЕТ СН'!$F$13</f>
        <v>505.05283793000001</v>
      </c>
      <c r="I387" s="37">
        <f>SUMIFS(СВЦЭМ!$K$34:$K$777,СВЦЭМ!$A$34:$A$777,$A387,СВЦЭМ!$B$34:$B$777,I$366)+'СЕТ СН'!$F$13</f>
        <v>480.65066336000001</v>
      </c>
      <c r="J387" s="37">
        <f>SUMIFS(СВЦЭМ!$K$34:$K$777,СВЦЭМ!$A$34:$A$777,$A387,СВЦЭМ!$B$34:$B$777,J$366)+'СЕТ СН'!$F$13</f>
        <v>422.48821959999998</v>
      </c>
      <c r="K387" s="37">
        <f>SUMIFS(СВЦЭМ!$K$34:$K$777,СВЦЭМ!$A$34:$A$777,$A387,СВЦЭМ!$B$34:$B$777,K$366)+'СЕТ СН'!$F$13</f>
        <v>366.90312944999999</v>
      </c>
      <c r="L387" s="37">
        <f>SUMIFS(СВЦЭМ!$K$34:$K$777,СВЦЭМ!$A$34:$A$777,$A387,СВЦЭМ!$B$34:$B$777,L$366)+'СЕТ СН'!$F$13</f>
        <v>364.54781204</v>
      </c>
      <c r="M387" s="37">
        <f>SUMIFS(СВЦЭМ!$K$34:$K$777,СВЦЭМ!$A$34:$A$777,$A387,СВЦЭМ!$B$34:$B$777,M$366)+'СЕТ СН'!$F$13</f>
        <v>399.21815350999998</v>
      </c>
      <c r="N387" s="37">
        <f>SUMIFS(СВЦЭМ!$K$34:$K$777,СВЦЭМ!$A$34:$A$777,$A387,СВЦЭМ!$B$34:$B$777,N$366)+'СЕТ СН'!$F$13</f>
        <v>401.96496005</v>
      </c>
      <c r="O387" s="37">
        <f>SUMIFS(СВЦЭМ!$K$34:$K$777,СВЦЭМ!$A$34:$A$777,$A387,СВЦЭМ!$B$34:$B$777,O$366)+'СЕТ СН'!$F$13</f>
        <v>406.52783097000002</v>
      </c>
      <c r="P387" s="37">
        <f>SUMIFS(СВЦЭМ!$K$34:$K$777,СВЦЭМ!$A$34:$A$777,$A387,СВЦЭМ!$B$34:$B$777,P$366)+'СЕТ СН'!$F$13</f>
        <v>394.77110718</v>
      </c>
      <c r="Q387" s="37">
        <f>SUMIFS(СВЦЭМ!$K$34:$K$777,СВЦЭМ!$A$34:$A$777,$A387,СВЦЭМ!$B$34:$B$777,Q$366)+'СЕТ СН'!$F$13</f>
        <v>393.68487140000002</v>
      </c>
      <c r="R387" s="37">
        <f>SUMIFS(СВЦЭМ!$K$34:$K$777,СВЦЭМ!$A$34:$A$777,$A387,СВЦЭМ!$B$34:$B$777,R$366)+'СЕТ СН'!$F$13</f>
        <v>386.48944065000001</v>
      </c>
      <c r="S387" s="37">
        <f>SUMIFS(СВЦЭМ!$K$34:$K$777,СВЦЭМ!$A$34:$A$777,$A387,СВЦЭМ!$B$34:$B$777,S$366)+'СЕТ СН'!$F$13</f>
        <v>384.42757652</v>
      </c>
      <c r="T387" s="37">
        <f>SUMIFS(СВЦЭМ!$K$34:$K$777,СВЦЭМ!$A$34:$A$777,$A387,СВЦЭМ!$B$34:$B$777,T$366)+'СЕТ СН'!$F$13</f>
        <v>385.53231047999998</v>
      </c>
      <c r="U387" s="37">
        <f>SUMIFS(СВЦЭМ!$K$34:$K$777,СВЦЭМ!$A$34:$A$777,$A387,СВЦЭМ!$B$34:$B$777,U$366)+'СЕТ СН'!$F$13</f>
        <v>389.99559476000002</v>
      </c>
      <c r="V387" s="37">
        <f>SUMIFS(СВЦЭМ!$K$34:$K$777,СВЦЭМ!$A$34:$A$777,$A387,СВЦЭМ!$B$34:$B$777,V$366)+'СЕТ СН'!$F$13</f>
        <v>354.47908962000002</v>
      </c>
      <c r="W387" s="37">
        <f>SUMIFS(СВЦЭМ!$K$34:$K$777,СВЦЭМ!$A$34:$A$777,$A387,СВЦЭМ!$B$34:$B$777,W$366)+'СЕТ СН'!$F$13</f>
        <v>419.50387990000002</v>
      </c>
      <c r="X387" s="37">
        <f>SUMIFS(СВЦЭМ!$K$34:$K$777,СВЦЭМ!$A$34:$A$777,$A387,СВЦЭМ!$B$34:$B$777,X$366)+'СЕТ СН'!$F$13</f>
        <v>392.92275993999999</v>
      </c>
      <c r="Y387" s="37">
        <f>SUMIFS(СВЦЭМ!$K$34:$K$777,СВЦЭМ!$A$34:$A$777,$A387,СВЦЭМ!$B$34:$B$777,Y$366)+'СЕТ СН'!$F$13</f>
        <v>367.17920796999999</v>
      </c>
    </row>
    <row r="388" spans="1:26" ht="15.75" x14ac:dyDescent="0.2">
      <c r="A388" s="36">
        <f t="shared" si="10"/>
        <v>42604</v>
      </c>
      <c r="B388" s="37">
        <f>SUMIFS(СВЦЭМ!$K$34:$K$777,СВЦЭМ!$A$34:$A$777,$A388,СВЦЭМ!$B$34:$B$777,B$366)+'СЕТ СН'!$F$13</f>
        <v>376.36504267999999</v>
      </c>
      <c r="C388" s="37">
        <f>SUMIFS(СВЦЭМ!$K$34:$K$777,СВЦЭМ!$A$34:$A$777,$A388,СВЦЭМ!$B$34:$B$777,C$366)+'СЕТ СН'!$F$13</f>
        <v>421.87608267000002</v>
      </c>
      <c r="D388" s="37">
        <f>SUMIFS(СВЦЭМ!$K$34:$K$777,СВЦЭМ!$A$34:$A$777,$A388,СВЦЭМ!$B$34:$B$777,D$366)+'СЕТ СН'!$F$13</f>
        <v>446.27846620000003</v>
      </c>
      <c r="E388" s="37">
        <f>SUMIFS(СВЦЭМ!$K$34:$K$777,СВЦЭМ!$A$34:$A$777,$A388,СВЦЭМ!$B$34:$B$777,E$366)+'СЕТ СН'!$F$13</f>
        <v>445.31479436000001</v>
      </c>
      <c r="F388" s="37">
        <f>SUMIFS(СВЦЭМ!$K$34:$K$777,СВЦЭМ!$A$34:$A$777,$A388,СВЦЭМ!$B$34:$B$777,F$366)+'СЕТ СН'!$F$13</f>
        <v>457.00568330999999</v>
      </c>
      <c r="G388" s="37">
        <f>SUMIFS(СВЦЭМ!$K$34:$K$777,СВЦЭМ!$A$34:$A$777,$A388,СВЦЭМ!$B$34:$B$777,G$366)+'СЕТ СН'!$F$13</f>
        <v>465.14465989000001</v>
      </c>
      <c r="H388" s="37">
        <f>SUMIFS(СВЦЭМ!$K$34:$K$777,СВЦЭМ!$A$34:$A$777,$A388,СВЦЭМ!$B$34:$B$777,H$366)+'СЕТ СН'!$F$13</f>
        <v>430.70309171999997</v>
      </c>
      <c r="I388" s="37">
        <f>SUMIFS(СВЦЭМ!$K$34:$K$777,СВЦЭМ!$A$34:$A$777,$A388,СВЦЭМ!$B$34:$B$777,I$366)+'СЕТ СН'!$F$13</f>
        <v>406.16110555</v>
      </c>
      <c r="J388" s="37">
        <f>SUMIFS(СВЦЭМ!$K$34:$K$777,СВЦЭМ!$A$34:$A$777,$A388,СВЦЭМ!$B$34:$B$777,J$366)+'СЕТ СН'!$F$13</f>
        <v>348.24837952000001</v>
      </c>
      <c r="K388" s="37">
        <f>SUMIFS(СВЦЭМ!$K$34:$K$777,СВЦЭМ!$A$34:$A$777,$A388,СВЦЭМ!$B$34:$B$777,K$366)+'СЕТ СН'!$F$13</f>
        <v>320.22084151000001</v>
      </c>
      <c r="L388" s="37">
        <f>SUMIFS(СВЦЭМ!$K$34:$K$777,СВЦЭМ!$A$34:$A$777,$A388,СВЦЭМ!$B$34:$B$777,L$366)+'СЕТ СН'!$F$13</f>
        <v>333.86719503</v>
      </c>
      <c r="M388" s="37">
        <f>SUMIFS(СВЦЭМ!$K$34:$K$777,СВЦЭМ!$A$34:$A$777,$A388,СВЦЭМ!$B$34:$B$777,M$366)+'СЕТ СН'!$F$13</f>
        <v>361.56809203</v>
      </c>
      <c r="N388" s="37">
        <f>SUMIFS(СВЦЭМ!$K$34:$K$777,СВЦЭМ!$A$34:$A$777,$A388,СВЦЭМ!$B$34:$B$777,N$366)+'СЕТ СН'!$F$13</f>
        <v>356.22029788999998</v>
      </c>
      <c r="O388" s="37">
        <f>SUMIFS(СВЦЭМ!$K$34:$K$777,СВЦЭМ!$A$34:$A$777,$A388,СВЦЭМ!$B$34:$B$777,O$366)+'СЕТ СН'!$F$13</f>
        <v>363.60957517000003</v>
      </c>
      <c r="P388" s="37">
        <f>SUMIFS(СВЦЭМ!$K$34:$K$777,СВЦЭМ!$A$34:$A$777,$A388,СВЦЭМ!$B$34:$B$777,P$366)+'СЕТ СН'!$F$13</f>
        <v>358.96471387000003</v>
      </c>
      <c r="Q388" s="37">
        <f>SUMIFS(СВЦЭМ!$K$34:$K$777,СВЦЭМ!$A$34:$A$777,$A388,СВЦЭМ!$B$34:$B$777,Q$366)+'СЕТ СН'!$F$13</f>
        <v>354.69499988000001</v>
      </c>
      <c r="R388" s="37">
        <f>SUMIFS(СВЦЭМ!$K$34:$K$777,СВЦЭМ!$A$34:$A$777,$A388,СВЦЭМ!$B$34:$B$777,R$366)+'СЕТ СН'!$F$13</f>
        <v>352.45129902000002</v>
      </c>
      <c r="S388" s="37">
        <f>SUMIFS(СВЦЭМ!$K$34:$K$777,СВЦЭМ!$A$34:$A$777,$A388,СВЦЭМ!$B$34:$B$777,S$366)+'СЕТ СН'!$F$13</f>
        <v>348.65525729000001</v>
      </c>
      <c r="T388" s="37">
        <f>SUMIFS(СВЦЭМ!$K$34:$K$777,СВЦЭМ!$A$34:$A$777,$A388,СВЦЭМ!$B$34:$B$777,T$366)+'СЕТ СН'!$F$13</f>
        <v>291.69313355000003</v>
      </c>
      <c r="U388" s="37">
        <f>SUMIFS(СВЦЭМ!$K$34:$K$777,СВЦЭМ!$A$34:$A$777,$A388,СВЦЭМ!$B$34:$B$777,U$366)+'СЕТ СН'!$F$13</f>
        <v>292.28062699999998</v>
      </c>
      <c r="V388" s="37">
        <f>SUMIFS(СВЦЭМ!$K$34:$K$777,СВЦЭМ!$A$34:$A$777,$A388,СВЦЭМ!$B$34:$B$777,V$366)+'СЕТ СН'!$F$13</f>
        <v>305.06324321</v>
      </c>
      <c r="W388" s="37">
        <f>SUMIFS(СВЦЭМ!$K$34:$K$777,СВЦЭМ!$A$34:$A$777,$A388,СВЦЭМ!$B$34:$B$777,W$366)+'СЕТ СН'!$F$13</f>
        <v>305.56207025999998</v>
      </c>
      <c r="X388" s="37">
        <f>SUMIFS(СВЦЭМ!$K$34:$K$777,СВЦЭМ!$A$34:$A$777,$A388,СВЦЭМ!$B$34:$B$777,X$366)+'СЕТ СН'!$F$13</f>
        <v>302.68826452000002</v>
      </c>
      <c r="Y388" s="37">
        <f>SUMIFS(СВЦЭМ!$K$34:$K$777,СВЦЭМ!$A$34:$A$777,$A388,СВЦЭМ!$B$34:$B$777,Y$366)+'СЕТ СН'!$F$13</f>
        <v>342.86675953000002</v>
      </c>
    </row>
    <row r="389" spans="1:26" ht="15.75" x14ac:dyDescent="0.2">
      <c r="A389" s="36">
        <f t="shared" si="10"/>
        <v>42605</v>
      </c>
      <c r="B389" s="37">
        <f>SUMIFS(СВЦЭМ!$K$34:$K$777,СВЦЭМ!$A$34:$A$777,$A389,СВЦЭМ!$B$34:$B$777,B$366)+'СЕТ СН'!$F$13</f>
        <v>382.67643827000001</v>
      </c>
      <c r="C389" s="37">
        <f>SUMIFS(СВЦЭМ!$K$34:$K$777,СВЦЭМ!$A$34:$A$777,$A389,СВЦЭМ!$B$34:$B$777,C$366)+'СЕТ СН'!$F$13</f>
        <v>417.05255707999999</v>
      </c>
      <c r="D389" s="37">
        <f>SUMIFS(СВЦЭМ!$K$34:$K$777,СВЦЭМ!$A$34:$A$777,$A389,СВЦЭМ!$B$34:$B$777,D$366)+'СЕТ СН'!$F$13</f>
        <v>442.57260430999997</v>
      </c>
      <c r="E389" s="37">
        <f>SUMIFS(СВЦЭМ!$K$34:$K$777,СВЦЭМ!$A$34:$A$777,$A389,СВЦЭМ!$B$34:$B$777,E$366)+'СЕТ СН'!$F$13</f>
        <v>436.53756879000002</v>
      </c>
      <c r="F389" s="37">
        <f>SUMIFS(СВЦЭМ!$K$34:$K$777,СВЦЭМ!$A$34:$A$777,$A389,СВЦЭМ!$B$34:$B$777,F$366)+'СЕТ СН'!$F$13</f>
        <v>436.89675595</v>
      </c>
      <c r="G389" s="37">
        <f>SUMIFS(СВЦЭМ!$K$34:$K$777,СВЦЭМ!$A$34:$A$777,$A389,СВЦЭМ!$B$34:$B$777,G$366)+'СЕТ СН'!$F$13</f>
        <v>437.26934328999999</v>
      </c>
      <c r="H389" s="37">
        <f>SUMIFS(СВЦЭМ!$K$34:$K$777,СВЦЭМ!$A$34:$A$777,$A389,СВЦЭМ!$B$34:$B$777,H$366)+'СЕТ СН'!$F$13</f>
        <v>430.78298188999997</v>
      </c>
      <c r="I389" s="37">
        <f>SUMIFS(СВЦЭМ!$K$34:$K$777,СВЦЭМ!$A$34:$A$777,$A389,СВЦЭМ!$B$34:$B$777,I$366)+'СЕТ СН'!$F$13</f>
        <v>397.78729322999999</v>
      </c>
      <c r="J389" s="37">
        <f>SUMIFS(СВЦЭМ!$K$34:$K$777,СВЦЭМ!$A$34:$A$777,$A389,СВЦЭМ!$B$34:$B$777,J$366)+'СЕТ СН'!$F$13</f>
        <v>436.12957532000001</v>
      </c>
      <c r="K389" s="37">
        <f>SUMIFS(СВЦЭМ!$K$34:$K$777,СВЦЭМ!$A$34:$A$777,$A389,СВЦЭМ!$B$34:$B$777,K$366)+'СЕТ СН'!$F$13</f>
        <v>310.10751414999999</v>
      </c>
      <c r="L389" s="37">
        <f>SUMIFS(СВЦЭМ!$K$34:$K$777,СВЦЭМ!$A$34:$A$777,$A389,СВЦЭМ!$B$34:$B$777,L$366)+'СЕТ СН'!$F$13</f>
        <v>298.66241826999999</v>
      </c>
      <c r="M389" s="37">
        <f>SUMIFS(СВЦЭМ!$K$34:$K$777,СВЦЭМ!$A$34:$A$777,$A389,СВЦЭМ!$B$34:$B$777,M$366)+'СЕТ СН'!$F$13</f>
        <v>290.79373706000001</v>
      </c>
      <c r="N389" s="37">
        <f>SUMIFS(СВЦЭМ!$K$34:$K$777,СВЦЭМ!$A$34:$A$777,$A389,СВЦЭМ!$B$34:$B$777,N$366)+'СЕТ СН'!$F$13</f>
        <v>286.94212190000002</v>
      </c>
      <c r="O389" s="37">
        <f>SUMIFS(СВЦЭМ!$K$34:$K$777,СВЦЭМ!$A$34:$A$777,$A389,СВЦЭМ!$B$34:$B$777,O$366)+'СЕТ СН'!$F$13</f>
        <v>294.20556354000001</v>
      </c>
      <c r="P389" s="37">
        <f>SUMIFS(СВЦЭМ!$K$34:$K$777,СВЦЭМ!$A$34:$A$777,$A389,СВЦЭМ!$B$34:$B$777,P$366)+'СЕТ СН'!$F$13</f>
        <v>290.55308366000003</v>
      </c>
      <c r="Q389" s="37">
        <f>SUMIFS(СВЦЭМ!$K$34:$K$777,СВЦЭМ!$A$34:$A$777,$A389,СВЦЭМ!$B$34:$B$777,Q$366)+'СЕТ СН'!$F$13</f>
        <v>287.61370608999999</v>
      </c>
      <c r="R389" s="37">
        <f>SUMIFS(СВЦЭМ!$K$34:$K$777,СВЦЭМ!$A$34:$A$777,$A389,СВЦЭМ!$B$34:$B$777,R$366)+'СЕТ СН'!$F$13</f>
        <v>289.11792228000002</v>
      </c>
      <c r="S389" s="37">
        <f>SUMIFS(СВЦЭМ!$K$34:$K$777,СВЦЭМ!$A$34:$A$777,$A389,СВЦЭМ!$B$34:$B$777,S$366)+'СЕТ СН'!$F$13</f>
        <v>286.82840238</v>
      </c>
      <c r="T389" s="37">
        <f>SUMIFS(СВЦЭМ!$K$34:$K$777,СВЦЭМ!$A$34:$A$777,$A389,СВЦЭМ!$B$34:$B$777,T$366)+'СЕТ СН'!$F$13</f>
        <v>285.90215796000001</v>
      </c>
      <c r="U389" s="37">
        <f>SUMIFS(СВЦЭМ!$K$34:$K$777,СВЦЭМ!$A$34:$A$777,$A389,СВЦЭМ!$B$34:$B$777,U$366)+'СЕТ СН'!$F$13</f>
        <v>285.160865</v>
      </c>
      <c r="V389" s="37">
        <f>SUMIFS(СВЦЭМ!$K$34:$K$777,СВЦЭМ!$A$34:$A$777,$A389,СВЦЭМ!$B$34:$B$777,V$366)+'СЕТ СН'!$F$13</f>
        <v>297.65986366999999</v>
      </c>
      <c r="W389" s="37">
        <f>SUMIFS(СВЦЭМ!$K$34:$K$777,СВЦЭМ!$A$34:$A$777,$A389,СВЦЭМ!$B$34:$B$777,W$366)+'СЕТ СН'!$F$13</f>
        <v>302.33204983000002</v>
      </c>
      <c r="X389" s="37">
        <f>SUMIFS(СВЦЭМ!$K$34:$K$777,СВЦЭМ!$A$34:$A$777,$A389,СВЦЭМ!$B$34:$B$777,X$366)+'СЕТ СН'!$F$13</f>
        <v>354.41300676999998</v>
      </c>
      <c r="Y389" s="37">
        <f>SUMIFS(СВЦЭМ!$K$34:$K$777,СВЦЭМ!$A$34:$A$777,$A389,СВЦЭМ!$B$34:$B$777,Y$366)+'СЕТ СН'!$F$13</f>
        <v>336.20720182999997</v>
      </c>
    </row>
    <row r="390" spans="1:26" ht="15.75" x14ac:dyDescent="0.2">
      <c r="A390" s="36">
        <f t="shared" si="10"/>
        <v>42606</v>
      </c>
      <c r="B390" s="37">
        <f>SUMIFS(СВЦЭМ!$K$34:$K$777,СВЦЭМ!$A$34:$A$777,$A390,СВЦЭМ!$B$34:$B$777,B$366)+'СЕТ СН'!$F$13</f>
        <v>395.02361767000002</v>
      </c>
      <c r="C390" s="37">
        <f>SUMIFS(СВЦЭМ!$K$34:$K$777,СВЦЭМ!$A$34:$A$777,$A390,СВЦЭМ!$B$34:$B$777,C$366)+'СЕТ СН'!$F$13</f>
        <v>436.16527323000003</v>
      </c>
      <c r="D390" s="37">
        <f>SUMIFS(СВЦЭМ!$K$34:$K$777,СВЦЭМ!$A$34:$A$777,$A390,СВЦЭМ!$B$34:$B$777,D$366)+'СЕТ СН'!$F$13</f>
        <v>447.68858977999997</v>
      </c>
      <c r="E390" s="37">
        <f>SUMIFS(СВЦЭМ!$K$34:$K$777,СВЦЭМ!$A$34:$A$777,$A390,СВЦЭМ!$B$34:$B$777,E$366)+'СЕТ СН'!$F$13</f>
        <v>453.98953662000002</v>
      </c>
      <c r="F390" s="37">
        <f>SUMIFS(СВЦЭМ!$K$34:$K$777,СВЦЭМ!$A$34:$A$777,$A390,СВЦЭМ!$B$34:$B$777,F$366)+'СЕТ СН'!$F$13</f>
        <v>443.52595649</v>
      </c>
      <c r="G390" s="37">
        <f>SUMIFS(СВЦЭМ!$K$34:$K$777,СВЦЭМ!$A$34:$A$777,$A390,СВЦЭМ!$B$34:$B$777,G$366)+'СЕТ СН'!$F$13</f>
        <v>439.85436456999997</v>
      </c>
      <c r="H390" s="37">
        <f>SUMIFS(СВЦЭМ!$K$34:$K$777,СВЦЭМ!$A$34:$A$777,$A390,СВЦЭМ!$B$34:$B$777,H$366)+'СЕТ СН'!$F$13</f>
        <v>413.03983603</v>
      </c>
      <c r="I390" s="37">
        <f>SUMIFS(СВЦЭМ!$K$34:$K$777,СВЦЭМ!$A$34:$A$777,$A390,СВЦЭМ!$B$34:$B$777,I$366)+'СЕТ СН'!$F$13</f>
        <v>392.42662086000001</v>
      </c>
      <c r="J390" s="37">
        <f>SUMIFS(СВЦЭМ!$K$34:$K$777,СВЦЭМ!$A$34:$A$777,$A390,СВЦЭМ!$B$34:$B$777,J$366)+'СЕТ СН'!$F$13</f>
        <v>346.26518721000002</v>
      </c>
      <c r="K390" s="37">
        <f>SUMIFS(СВЦЭМ!$K$34:$K$777,СВЦЭМ!$A$34:$A$777,$A390,СВЦЭМ!$B$34:$B$777,K$366)+'СЕТ СН'!$F$13</f>
        <v>306.93142847000001</v>
      </c>
      <c r="L390" s="37">
        <f>SUMIFS(СВЦЭМ!$K$34:$K$777,СВЦЭМ!$A$34:$A$777,$A390,СВЦЭМ!$B$34:$B$777,L$366)+'СЕТ СН'!$F$13</f>
        <v>302.82006054999999</v>
      </c>
      <c r="M390" s="37">
        <f>SUMIFS(СВЦЭМ!$K$34:$K$777,СВЦЭМ!$A$34:$A$777,$A390,СВЦЭМ!$B$34:$B$777,M$366)+'СЕТ СН'!$F$13</f>
        <v>333.02217195999998</v>
      </c>
      <c r="N390" s="37">
        <f>SUMIFS(СВЦЭМ!$K$34:$K$777,СВЦЭМ!$A$34:$A$777,$A390,СВЦЭМ!$B$34:$B$777,N$366)+'СЕТ СН'!$F$13</f>
        <v>306.70500219000002</v>
      </c>
      <c r="O390" s="37">
        <f>SUMIFS(СВЦЭМ!$K$34:$K$777,СВЦЭМ!$A$34:$A$777,$A390,СВЦЭМ!$B$34:$B$777,O$366)+'СЕТ СН'!$F$13</f>
        <v>333.82398075999998</v>
      </c>
      <c r="P390" s="37">
        <f>SUMIFS(СВЦЭМ!$K$34:$K$777,СВЦЭМ!$A$34:$A$777,$A390,СВЦЭМ!$B$34:$B$777,P$366)+'СЕТ СН'!$F$13</f>
        <v>341.43584762</v>
      </c>
      <c r="Q390" s="37">
        <f>SUMIFS(СВЦЭМ!$K$34:$K$777,СВЦЭМ!$A$34:$A$777,$A390,СВЦЭМ!$B$34:$B$777,Q$366)+'СЕТ СН'!$F$13</f>
        <v>325.56409495999998</v>
      </c>
      <c r="R390" s="37">
        <f>SUMIFS(СВЦЭМ!$K$34:$K$777,СВЦЭМ!$A$34:$A$777,$A390,СВЦЭМ!$B$34:$B$777,R$366)+'СЕТ СН'!$F$13</f>
        <v>318.68127957000002</v>
      </c>
      <c r="S390" s="37">
        <f>SUMIFS(СВЦЭМ!$K$34:$K$777,СВЦЭМ!$A$34:$A$777,$A390,СВЦЭМ!$B$34:$B$777,S$366)+'СЕТ СН'!$F$13</f>
        <v>316.44993399999998</v>
      </c>
      <c r="T390" s="37">
        <f>SUMIFS(СВЦЭМ!$K$34:$K$777,СВЦЭМ!$A$34:$A$777,$A390,СВЦЭМ!$B$34:$B$777,T$366)+'СЕТ СН'!$F$13</f>
        <v>341.09416205000002</v>
      </c>
      <c r="U390" s="37">
        <f>SUMIFS(СВЦЭМ!$K$34:$K$777,СВЦЭМ!$A$34:$A$777,$A390,СВЦЭМ!$B$34:$B$777,U$366)+'СЕТ СН'!$F$13</f>
        <v>355.46278638000001</v>
      </c>
      <c r="V390" s="37">
        <f>SUMIFS(СВЦЭМ!$K$34:$K$777,СВЦЭМ!$A$34:$A$777,$A390,СВЦЭМ!$B$34:$B$777,V$366)+'СЕТ СН'!$F$13</f>
        <v>360.36268326999999</v>
      </c>
      <c r="W390" s="37">
        <f>SUMIFS(СВЦЭМ!$K$34:$K$777,СВЦЭМ!$A$34:$A$777,$A390,СВЦЭМ!$B$34:$B$777,W$366)+'СЕТ СН'!$F$13</f>
        <v>364.57079757999998</v>
      </c>
      <c r="X390" s="37">
        <f>SUMIFS(СВЦЭМ!$K$34:$K$777,СВЦЭМ!$A$34:$A$777,$A390,СВЦЭМ!$B$34:$B$777,X$366)+'СЕТ СН'!$F$13</f>
        <v>325.43532219000002</v>
      </c>
      <c r="Y390" s="37">
        <f>SUMIFS(СВЦЭМ!$K$34:$K$777,СВЦЭМ!$A$34:$A$777,$A390,СВЦЭМ!$B$34:$B$777,Y$366)+'СЕТ СН'!$F$13</f>
        <v>337.20751755999999</v>
      </c>
    </row>
    <row r="391" spans="1:26" ht="15.75" x14ac:dyDescent="0.2">
      <c r="A391" s="36">
        <f t="shared" si="10"/>
        <v>42607</v>
      </c>
      <c r="B391" s="37">
        <f>SUMIFS(СВЦЭМ!$K$34:$K$777,СВЦЭМ!$A$34:$A$777,$A391,СВЦЭМ!$B$34:$B$777,B$366)+'СЕТ СН'!$F$13</f>
        <v>390.13234246000002</v>
      </c>
      <c r="C391" s="37">
        <f>SUMIFS(СВЦЭМ!$K$34:$K$777,СВЦЭМ!$A$34:$A$777,$A391,СВЦЭМ!$B$34:$B$777,C$366)+'СЕТ СН'!$F$13</f>
        <v>437.28700698</v>
      </c>
      <c r="D391" s="37">
        <f>SUMIFS(СВЦЭМ!$K$34:$K$777,СВЦЭМ!$A$34:$A$777,$A391,СВЦЭМ!$B$34:$B$777,D$366)+'СЕТ СН'!$F$13</f>
        <v>463.64504964999998</v>
      </c>
      <c r="E391" s="37">
        <f>SUMIFS(СВЦЭМ!$K$34:$K$777,СВЦЭМ!$A$34:$A$777,$A391,СВЦЭМ!$B$34:$B$777,E$366)+'СЕТ СН'!$F$13</f>
        <v>468.36023989</v>
      </c>
      <c r="F391" s="37">
        <f>SUMIFS(СВЦЭМ!$K$34:$K$777,СВЦЭМ!$A$34:$A$777,$A391,СВЦЭМ!$B$34:$B$777,F$366)+'СЕТ СН'!$F$13</f>
        <v>468.67019295</v>
      </c>
      <c r="G391" s="37">
        <f>SUMIFS(СВЦЭМ!$K$34:$K$777,СВЦЭМ!$A$34:$A$777,$A391,СВЦЭМ!$B$34:$B$777,G$366)+'СЕТ СН'!$F$13</f>
        <v>458.84625863999997</v>
      </c>
      <c r="H391" s="37">
        <f>SUMIFS(СВЦЭМ!$K$34:$K$777,СВЦЭМ!$A$34:$A$777,$A391,СВЦЭМ!$B$34:$B$777,H$366)+'СЕТ СН'!$F$13</f>
        <v>431.81083997000002</v>
      </c>
      <c r="I391" s="37">
        <f>SUMIFS(СВЦЭМ!$K$34:$K$777,СВЦЭМ!$A$34:$A$777,$A391,СВЦЭМ!$B$34:$B$777,I$366)+'СЕТ СН'!$F$13</f>
        <v>386.49120226000002</v>
      </c>
      <c r="J391" s="37">
        <f>SUMIFS(СВЦЭМ!$K$34:$K$777,СВЦЭМ!$A$34:$A$777,$A391,СВЦЭМ!$B$34:$B$777,J$366)+'СЕТ СН'!$F$13</f>
        <v>343.04073296000001</v>
      </c>
      <c r="K391" s="37">
        <f>SUMIFS(СВЦЭМ!$K$34:$K$777,СВЦЭМ!$A$34:$A$777,$A391,СВЦЭМ!$B$34:$B$777,K$366)+'СЕТ СН'!$F$13</f>
        <v>308.79637230999998</v>
      </c>
      <c r="L391" s="37">
        <f>SUMIFS(СВЦЭМ!$K$34:$K$777,СВЦЭМ!$A$34:$A$777,$A391,СВЦЭМ!$B$34:$B$777,L$366)+'СЕТ СН'!$F$13</f>
        <v>308.53441151999999</v>
      </c>
      <c r="M391" s="37">
        <f>SUMIFS(СВЦЭМ!$K$34:$K$777,СВЦЭМ!$A$34:$A$777,$A391,СВЦЭМ!$B$34:$B$777,M$366)+'СЕТ СН'!$F$13</f>
        <v>343.30748462000003</v>
      </c>
      <c r="N391" s="37">
        <f>SUMIFS(СВЦЭМ!$K$34:$K$777,СВЦЭМ!$A$34:$A$777,$A391,СВЦЭМ!$B$34:$B$777,N$366)+'СЕТ СН'!$F$13</f>
        <v>336.80949063999998</v>
      </c>
      <c r="O391" s="37">
        <f>SUMIFS(СВЦЭМ!$K$34:$K$777,СВЦЭМ!$A$34:$A$777,$A391,СВЦЭМ!$B$34:$B$777,O$366)+'СЕТ СН'!$F$13</f>
        <v>340.36190531</v>
      </c>
      <c r="P391" s="37">
        <f>SUMIFS(СВЦЭМ!$K$34:$K$777,СВЦЭМ!$A$34:$A$777,$A391,СВЦЭМ!$B$34:$B$777,P$366)+'СЕТ СН'!$F$13</f>
        <v>318.23945094999999</v>
      </c>
      <c r="Q391" s="37">
        <f>SUMIFS(СВЦЭМ!$K$34:$K$777,СВЦЭМ!$A$34:$A$777,$A391,СВЦЭМ!$B$34:$B$777,Q$366)+'СЕТ СН'!$F$13</f>
        <v>318.64362146000002</v>
      </c>
      <c r="R391" s="37">
        <f>SUMIFS(СВЦЭМ!$K$34:$K$777,СВЦЭМ!$A$34:$A$777,$A391,СВЦЭМ!$B$34:$B$777,R$366)+'СЕТ СН'!$F$13</f>
        <v>320.05387216000003</v>
      </c>
      <c r="S391" s="37">
        <f>SUMIFS(СВЦЭМ!$K$34:$K$777,СВЦЭМ!$A$34:$A$777,$A391,СВЦЭМ!$B$34:$B$777,S$366)+'СЕТ СН'!$F$13</f>
        <v>324.58401511</v>
      </c>
      <c r="T391" s="37">
        <f>SUMIFS(СВЦЭМ!$K$34:$K$777,СВЦЭМ!$A$34:$A$777,$A391,СВЦЭМ!$B$34:$B$777,T$366)+'СЕТ СН'!$F$13</f>
        <v>356.53418166</v>
      </c>
      <c r="U391" s="37">
        <f>SUMIFS(СВЦЭМ!$K$34:$K$777,СВЦЭМ!$A$34:$A$777,$A391,СВЦЭМ!$B$34:$B$777,U$366)+'СЕТ СН'!$F$13</f>
        <v>344.61575418000001</v>
      </c>
      <c r="V391" s="37">
        <f>SUMIFS(СВЦЭМ!$K$34:$K$777,СВЦЭМ!$A$34:$A$777,$A391,СВЦЭМ!$B$34:$B$777,V$366)+'СЕТ СН'!$F$13</f>
        <v>358.96692937</v>
      </c>
      <c r="W391" s="37">
        <f>SUMIFS(СВЦЭМ!$K$34:$K$777,СВЦЭМ!$A$34:$A$777,$A391,СВЦЭМ!$B$34:$B$777,W$366)+'СЕТ СН'!$F$13</f>
        <v>358.85943559999998</v>
      </c>
      <c r="X391" s="37">
        <f>SUMIFS(СВЦЭМ!$K$34:$K$777,СВЦЭМ!$A$34:$A$777,$A391,СВЦЭМ!$B$34:$B$777,X$366)+'СЕТ СН'!$F$13</f>
        <v>324.09250960999998</v>
      </c>
      <c r="Y391" s="37">
        <f>SUMIFS(СВЦЭМ!$K$34:$K$777,СВЦЭМ!$A$34:$A$777,$A391,СВЦЭМ!$B$34:$B$777,Y$366)+'СЕТ СН'!$F$13</f>
        <v>332.89639140000003</v>
      </c>
    </row>
    <row r="392" spans="1:26" ht="15.75" x14ac:dyDescent="0.2">
      <c r="A392" s="36">
        <f t="shared" si="10"/>
        <v>42608</v>
      </c>
      <c r="B392" s="37">
        <f>SUMIFS(СВЦЭМ!$K$34:$K$777,СВЦЭМ!$A$34:$A$777,$A392,СВЦЭМ!$B$34:$B$777,B$366)+'СЕТ СН'!$F$13</f>
        <v>386.39719487000002</v>
      </c>
      <c r="C392" s="37">
        <f>SUMIFS(СВЦЭМ!$K$34:$K$777,СВЦЭМ!$A$34:$A$777,$A392,СВЦЭМ!$B$34:$B$777,C$366)+'СЕТ СН'!$F$13</f>
        <v>422.60624199</v>
      </c>
      <c r="D392" s="37">
        <f>SUMIFS(СВЦЭМ!$K$34:$K$777,СВЦЭМ!$A$34:$A$777,$A392,СВЦЭМ!$B$34:$B$777,D$366)+'СЕТ СН'!$F$13</f>
        <v>448.49341382</v>
      </c>
      <c r="E392" s="37">
        <f>SUMIFS(СВЦЭМ!$K$34:$K$777,СВЦЭМ!$A$34:$A$777,$A392,СВЦЭМ!$B$34:$B$777,E$366)+'СЕТ СН'!$F$13</f>
        <v>456.90913969000002</v>
      </c>
      <c r="F392" s="37">
        <f>SUMIFS(СВЦЭМ!$K$34:$K$777,СВЦЭМ!$A$34:$A$777,$A392,СВЦЭМ!$B$34:$B$777,F$366)+'СЕТ СН'!$F$13</f>
        <v>457.10036740999999</v>
      </c>
      <c r="G392" s="37">
        <f>SUMIFS(СВЦЭМ!$K$34:$K$777,СВЦЭМ!$A$34:$A$777,$A392,СВЦЭМ!$B$34:$B$777,G$366)+'СЕТ СН'!$F$13</f>
        <v>453.14716331</v>
      </c>
      <c r="H392" s="37">
        <f>SUMIFS(СВЦЭМ!$K$34:$K$777,СВЦЭМ!$A$34:$A$777,$A392,СВЦЭМ!$B$34:$B$777,H$366)+'СЕТ СН'!$F$13</f>
        <v>424.24911187999999</v>
      </c>
      <c r="I392" s="37">
        <f>SUMIFS(СВЦЭМ!$K$34:$K$777,СВЦЭМ!$A$34:$A$777,$A392,СВЦЭМ!$B$34:$B$777,I$366)+'СЕТ СН'!$F$13</f>
        <v>378.32590904</v>
      </c>
      <c r="J392" s="37">
        <f>SUMIFS(СВЦЭМ!$K$34:$K$777,СВЦЭМ!$A$34:$A$777,$A392,СВЦЭМ!$B$34:$B$777,J$366)+'СЕТ СН'!$F$13</f>
        <v>333.38558053999998</v>
      </c>
      <c r="K392" s="37">
        <f>SUMIFS(СВЦЭМ!$K$34:$K$777,СВЦЭМ!$A$34:$A$777,$A392,СВЦЭМ!$B$34:$B$777,K$366)+'СЕТ СН'!$F$13</f>
        <v>305.84217455999999</v>
      </c>
      <c r="L392" s="37">
        <f>SUMIFS(СВЦЭМ!$K$34:$K$777,СВЦЭМ!$A$34:$A$777,$A392,СВЦЭМ!$B$34:$B$777,L$366)+'СЕТ СН'!$F$13</f>
        <v>307.34319526000002</v>
      </c>
      <c r="M392" s="37">
        <f>SUMIFS(СВЦЭМ!$K$34:$K$777,СВЦЭМ!$A$34:$A$777,$A392,СВЦЭМ!$B$34:$B$777,M$366)+'СЕТ СН'!$F$13</f>
        <v>328.87630465000001</v>
      </c>
      <c r="N392" s="37">
        <f>SUMIFS(СВЦЭМ!$K$34:$K$777,СВЦЭМ!$A$34:$A$777,$A392,СВЦЭМ!$B$34:$B$777,N$366)+'СЕТ СН'!$F$13</f>
        <v>324.29493681999998</v>
      </c>
      <c r="O392" s="37">
        <f>SUMIFS(СВЦЭМ!$K$34:$K$777,СВЦЭМ!$A$34:$A$777,$A392,СВЦЭМ!$B$34:$B$777,O$366)+'СЕТ СН'!$F$13</f>
        <v>335.00956206000001</v>
      </c>
      <c r="P392" s="37">
        <f>SUMIFS(СВЦЭМ!$K$34:$K$777,СВЦЭМ!$A$34:$A$777,$A392,СВЦЭМ!$B$34:$B$777,P$366)+'СЕТ СН'!$F$13</f>
        <v>335.73563135000001</v>
      </c>
      <c r="Q392" s="37">
        <f>SUMIFS(СВЦЭМ!$K$34:$K$777,СВЦЭМ!$A$34:$A$777,$A392,СВЦЭМ!$B$34:$B$777,Q$366)+'СЕТ СН'!$F$13</f>
        <v>330.34085943000002</v>
      </c>
      <c r="R392" s="37">
        <f>SUMIFS(СВЦЭМ!$K$34:$K$777,СВЦЭМ!$A$34:$A$777,$A392,СВЦЭМ!$B$34:$B$777,R$366)+'СЕТ СН'!$F$13</f>
        <v>323.21155735000002</v>
      </c>
      <c r="S392" s="37">
        <f>SUMIFS(СВЦЭМ!$K$34:$K$777,СВЦЭМ!$A$34:$A$777,$A392,СВЦЭМ!$B$34:$B$777,S$366)+'СЕТ СН'!$F$13</f>
        <v>323.09608809999997</v>
      </c>
      <c r="T392" s="37">
        <f>SUMIFS(СВЦЭМ!$K$34:$K$777,СВЦЭМ!$A$34:$A$777,$A392,СВЦЭМ!$B$34:$B$777,T$366)+'СЕТ СН'!$F$13</f>
        <v>323.77965449999999</v>
      </c>
      <c r="U392" s="37">
        <f>SUMIFS(СВЦЭМ!$K$34:$K$777,СВЦЭМ!$A$34:$A$777,$A392,СВЦЭМ!$B$34:$B$777,U$366)+'СЕТ СН'!$F$13</f>
        <v>324.56002416000001</v>
      </c>
      <c r="V392" s="37">
        <f>SUMIFS(СВЦЭМ!$K$34:$K$777,СВЦЭМ!$A$34:$A$777,$A392,СВЦЭМ!$B$34:$B$777,V$366)+'СЕТ СН'!$F$13</f>
        <v>336.56861774999999</v>
      </c>
      <c r="W392" s="37">
        <f>SUMIFS(СВЦЭМ!$K$34:$K$777,СВЦЭМ!$A$34:$A$777,$A392,СВЦЭМ!$B$34:$B$777,W$366)+'СЕТ СН'!$F$13</f>
        <v>341.73036466999997</v>
      </c>
      <c r="X392" s="37">
        <f>SUMIFS(СВЦЭМ!$K$34:$K$777,СВЦЭМ!$A$34:$A$777,$A392,СВЦЭМ!$B$34:$B$777,X$366)+'СЕТ СН'!$F$13</f>
        <v>317.07269639999998</v>
      </c>
      <c r="Y392" s="37">
        <f>SUMIFS(СВЦЭМ!$K$34:$K$777,СВЦЭМ!$A$34:$A$777,$A392,СВЦЭМ!$B$34:$B$777,Y$366)+'СЕТ СН'!$F$13</f>
        <v>329.23032152000002</v>
      </c>
    </row>
    <row r="393" spans="1:26" ht="15.75" x14ac:dyDescent="0.2">
      <c r="A393" s="36">
        <f t="shared" si="10"/>
        <v>42609</v>
      </c>
      <c r="B393" s="37">
        <f>SUMIFS(СВЦЭМ!$K$34:$K$777,СВЦЭМ!$A$34:$A$777,$A393,СВЦЭМ!$B$34:$B$777,B$366)+'СЕТ СН'!$F$13</f>
        <v>360.45012709000002</v>
      </c>
      <c r="C393" s="37">
        <f>SUMIFS(СВЦЭМ!$K$34:$K$777,СВЦЭМ!$A$34:$A$777,$A393,СВЦЭМ!$B$34:$B$777,C$366)+'СЕТ СН'!$F$13</f>
        <v>397.51407926000002</v>
      </c>
      <c r="D393" s="37">
        <f>SUMIFS(СВЦЭМ!$K$34:$K$777,СВЦЭМ!$A$34:$A$777,$A393,СВЦЭМ!$B$34:$B$777,D$366)+'СЕТ СН'!$F$13</f>
        <v>419.15795256000001</v>
      </c>
      <c r="E393" s="37">
        <f>SUMIFS(СВЦЭМ!$K$34:$K$777,СВЦЭМ!$A$34:$A$777,$A393,СВЦЭМ!$B$34:$B$777,E$366)+'СЕТ СН'!$F$13</f>
        <v>431.40876737000002</v>
      </c>
      <c r="F393" s="37">
        <f>SUMIFS(СВЦЭМ!$K$34:$K$777,СВЦЭМ!$A$34:$A$777,$A393,СВЦЭМ!$B$34:$B$777,F$366)+'СЕТ СН'!$F$13</f>
        <v>426.08405391999997</v>
      </c>
      <c r="G393" s="37">
        <f>SUMIFS(СВЦЭМ!$K$34:$K$777,СВЦЭМ!$A$34:$A$777,$A393,СВЦЭМ!$B$34:$B$777,G$366)+'СЕТ СН'!$F$13</f>
        <v>426.05986273000002</v>
      </c>
      <c r="H393" s="37">
        <f>SUMIFS(СВЦЭМ!$K$34:$K$777,СВЦЭМ!$A$34:$A$777,$A393,СВЦЭМ!$B$34:$B$777,H$366)+'СЕТ СН'!$F$13</f>
        <v>419.73648709999998</v>
      </c>
      <c r="I393" s="37">
        <f>SUMIFS(СВЦЭМ!$K$34:$K$777,СВЦЭМ!$A$34:$A$777,$A393,СВЦЭМ!$B$34:$B$777,I$366)+'СЕТ СН'!$F$13</f>
        <v>418.57334436000002</v>
      </c>
      <c r="J393" s="37">
        <f>SUMIFS(СВЦЭМ!$K$34:$K$777,СВЦЭМ!$A$34:$A$777,$A393,СВЦЭМ!$B$34:$B$777,J$366)+'СЕТ СН'!$F$13</f>
        <v>385.21169805</v>
      </c>
      <c r="K393" s="37">
        <f>SUMIFS(СВЦЭМ!$K$34:$K$777,СВЦЭМ!$A$34:$A$777,$A393,СВЦЭМ!$B$34:$B$777,K$366)+'СЕТ СН'!$F$13</f>
        <v>348.42347790000002</v>
      </c>
      <c r="L393" s="37">
        <f>SUMIFS(СВЦЭМ!$K$34:$K$777,СВЦЭМ!$A$34:$A$777,$A393,СВЦЭМ!$B$34:$B$777,L$366)+'СЕТ СН'!$F$13</f>
        <v>385.21000457000002</v>
      </c>
      <c r="M393" s="37">
        <f>SUMIFS(СВЦЭМ!$K$34:$K$777,СВЦЭМ!$A$34:$A$777,$A393,СВЦЭМ!$B$34:$B$777,M$366)+'СЕТ СН'!$F$13</f>
        <v>443.77052257000003</v>
      </c>
      <c r="N393" s="37">
        <f>SUMIFS(СВЦЭМ!$K$34:$K$777,СВЦЭМ!$A$34:$A$777,$A393,СВЦЭМ!$B$34:$B$777,N$366)+'СЕТ СН'!$F$13</f>
        <v>461.59010168999998</v>
      </c>
      <c r="O393" s="37">
        <f>SUMIFS(СВЦЭМ!$K$34:$K$777,СВЦЭМ!$A$34:$A$777,$A393,СВЦЭМ!$B$34:$B$777,O$366)+'СЕТ СН'!$F$13</f>
        <v>446.07185059</v>
      </c>
      <c r="P393" s="37">
        <f>SUMIFS(СВЦЭМ!$K$34:$K$777,СВЦЭМ!$A$34:$A$777,$A393,СВЦЭМ!$B$34:$B$777,P$366)+'СЕТ СН'!$F$13</f>
        <v>412.20305359000002</v>
      </c>
      <c r="Q393" s="37">
        <f>SUMIFS(СВЦЭМ!$K$34:$K$777,СВЦЭМ!$A$34:$A$777,$A393,СВЦЭМ!$B$34:$B$777,Q$366)+'СЕТ СН'!$F$13</f>
        <v>402.16366713000002</v>
      </c>
      <c r="R393" s="37">
        <f>SUMIFS(СВЦЭМ!$K$34:$K$777,СВЦЭМ!$A$34:$A$777,$A393,СВЦЭМ!$B$34:$B$777,R$366)+'СЕТ СН'!$F$13</f>
        <v>391.87150076</v>
      </c>
      <c r="S393" s="37">
        <f>SUMIFS(СВЦЭМ!$K$34:$K$777,СВЦЭМ!$A$34:$A$777,$A393,СВЦЭМ!$B$34:$B$777,S$366)+'СЕТ СН'!$F$13</f>
        <v>396.53960819999998</v>
      </c>
      <c r="T393" s="37">
        <f>SUMIFS(СВЦЭМ!$K$34:$K$777,СВЦЭМ!$A$34:$A$777,$A393,СВЦЭМ!$B$34:$B$777,T$366)+'СЕТ СН'!$F$13</f>
        <v>400.28062475000002</v>
      </c>
      <c r="U393" s="37">
        <f>SUMIFS(СВЦЭМ!$K$34:$K$777,СВЦЭМ!$A$34:$A$777,$A393,СВЦЭМ!$B$34:$B$777,U$366)+'СЕТ СН'!$F$13</f>
        <v>397.92845865999999</v>
      </c>
      <c r="V393" s="37">
        <f>SUMIFS(СВЦЭМ!$K$34:$K$777,СВЦЭМ!$A$34:$A$777,$A393,СВЦЭМ!$B$34:$B$777,V$366)+'СЕТ СН'!$F$13</f>
        <v>411.72972296</v>
      </c>
      <c r="W393" s="37">
        <f>SUMIFS(СВЦЭМ!$K$34:$K$777,СВЦЭМ!$A$34:$A$777,$A393,СВЦЭМ!$B$34:$B$777,W$366)+'СЕТ СН'!$F$13</f>
        <v>429.65772150999999</v>
      </c>
      <c r="X393" s="37">
        <f>SUMIFS(СВЦЭМ!$K$34:$K$777,СВЦЭМ!$A$34:$A$777,$A393,СВЦЭМ!$B$34:$B$777,X$366)+'СЕТ СН'!$F$13</f>
        <v>385.50883391999997</v>
      </c>
      <c r="Y393" s="37">
        <f>SUMIFS(СВЦЭМ!$K$34:$K$777,СВЦЭМ!$A$34:$A$777,$A393,СВЦЭМ!$B$34:$B$777,Y$366)+'СЕТ СН'!$F$13</f>
        <v>397.93427193999997</v>
      </c>
    </row>
    <row r="394" spans="1:26" ht="15.75" x14ac:dyDescent="0.2">
      <c r="A394" s="36">
        <f t="shared" si="10"/>
        <v>42610</v>
      </c>
      <c r="B394" s="37">
        <f>SUMIFS(СВЦЭМ!$K$34:$K$777,СВЦЭМ!$A$34:$A$777,$A394,СВЦЭМ!$B$34:$B$777,B$366)+'СЕТ СН'!$F$13</f>
        <v>443.12436929</v>
      </c>
      <c r="C394" s="37">
        <f>SUMIFS(СВЦЭМ!$K$34:$K$777,СВЦЭМ!$A$34:$A$777,$A394,СВЦЭМ!$B$34:$B$777,C$366)+'СЕТ СН'!$F$13</f>
        <v>494.57014863000001</v>
      </c>
      <c r="D394" s="37">
        <f>SUMIFS(СВЦЭМ!$K$34:$K$777,СВЦЭМ!$A$34:$A$777,$A394,СВЦЭМ!$B$34:$B$777,D$366)+'СЕТ СН'!$F$13</f>
        <v>515.58878398000002</v>
      </c>
      <c r="E394" s="37">
        <f>SUMIFS(СВЦЭМ!$K$34:$K$777,СВЦЭМ!$A$34:$A$777,$A394,СВЦЭМ!$B$34:$B$777,E$366)+'СЕТ СН'!$F$13</f>
        <v>519.89823955999998</v>
      </c>
      <c r="F394" s="37">
        <f>SUMIFS(СВЦЭМ!$K$34:$K$777,СВЦЭМ!$A$34:$A$777,$A394,СВЦЭМ!$B$34:$B$777,F$366)+'СЕТ СН'!$F$13</f>
        <v>523.75045788</v>
      </c>
      <c r="G394" s="37">
        <f>SUMIFS(СВЦЭМ!$K$34:$K$777,СВЦЭМ!$A$34:$A$777,$A394,СВЦЭМ!$B$34:$B$777,G$366)+'СЕТ СН'!$F$13</f>
        <v>521.61581826999998</v>
      </c>
      <c r="H394" s="37">
        <f>SUMIFS(СВЦЭМ!$K$34:$K$777,СВЦЭМ!$A$34:$A$777,$A394,СВЦЭМ!$B$34:$B$777,H$366)+'СЕТ СН'!$F$13</f>
        <v>511.17729493000002</v>
      </c>
      <c r="I394" s="37">
        <f>SUMIFS(СВЦЭМ!$K$34:$K$777,СВЦЭМ!$A$34:$A$777,$A394,СВЦЭМ!$B$34:$B$777,I$366)+'СЕТ СН'!$F$13</f>
        <v>485.48912396999998</v>
      </c>
      <c r="J394" s="37">
        <f>SUMIFS(СВЦЭМ!$K$34:$K$777,СВЦЭМ!$A$34:$A$777,$A394,СВЦЭМ!$B$34:$B$777,J$366)+'СЕТ СН'!$F$13</f>
        <v>428.34823093</v>
      </c>
      <c r="K394" s="37">
        <f>SUMIFS(СВЦЭМ!$K$34:$K$777,СВЦЭМ!$A$34:$A$777,$A394,СВЦЭМ!$B$34:$B$777,K$366)+'СЕТ СН'!$F$13</f>
        <v>389.92372981</v>
      </c>
      <c r="L394" s="37">
        <f>SUMIFS(СВЦЭМ!$K$34:$K$777,СВЦЭМ!$A$34:$A$777,$A394,СВЦЭМ!$B$34:$B$777,L$366)+'СЕТ СН'!$F$13</f>
        <v>373.63102660999999</v>
      </c>
      <c r="M394" s="37">
        <f>SUMIFS(СВЦЭМ!$K$34:$K$777,СВЦЭМ!$A$34:$A$777,$A394,СВЦЭМ!$B$34:$B$777,M$366)+'СЕТ СН'!$F$13</f>
        <v>369.32716927000001</v>
      </c>
      <c r="N394" s="37">
        <f>SUMIFS(СВЦЭМ!$K$34:$K$777,СВЦЭМ!$A$34:$A$777,$A394,СВЦЭМ!$B$34:$B$777,N$366)+'СЕТ СН'!$F$13</f>
        <v>376.48648130999999</v>
      </c>
      <c r="O394" s="37">
        <f>SUMIFS(СВЦЭМ!$K$34:$K$777,СВЦЭМ!$A$34:$A$777,$A394,СВЦЭМ!$B$34:$B$777,O$366)+'СЕТ СН'!$F$13</f>
        <v>372.05262778999997</v>
      </c>
      <c r="P394" s="37">
        <f>SUMIFS(СВЦЭМ!$K$34:$K$777,СВЦЭМ!$A$34:$A$777,$A394,СВЦЭМ!$B$34:$B$777,P$366)+'СЕТ СН'!$F$13</f>
        <v>404.33618110999998</v>
      </c>
      <c r="Q394" s="37">
        <f>SUMIFS(СВЦЭМ!$K$34:$K$777,СВЦЭМ!$A$34:$A$777,$A394,СВЦЭМ!$B$34:$B$777,Q$366)+'СЕТ СН'!$F$13</f>
        <v>399.36037829000003</v>
      </c>
      <c r="R394" s="37">
        <f>SUMIFS(СВЦЭМ!$K$34:$K$777,СВЦЭМ!$A$34:$A$777,$A394,СВЦЭМ!$B$34:$B$777,R$366)+'СЕТ СН'!$F$13</f>
        <v>398.26280718999999</v>
      </c>
      <c r="S394" s="37">
        <f>SUMIFS(СВЦЭМ!$K$34:$K$777,СВЦЭМ!$A$34:$A$777,$A394,СВЦЭМ!$B$34:$B$777,S$366)+'СЕТ СН'!$F$13</f>
        <v>401.68788555999998</v>
      </c>
      <c r="T394" s="37">
        <f>SUMIFS(СВЦЭМ!$K$34:$K$777,СВЦЭМ!$A$34:$A$777,$A394,СВЦЭМ!$B$34:$B$777,T$366)+'СЕТ СН'!$F$13</f>
        <v>406.92696849999999</v>
      </c>
      <c r="U394" s="37">
        <f>SUMIFS(СВЦЭМ!$K$34:$K$777,СВЦЭМ!$A$34:$A$777,$A394,СВЦЭМ!$B$34:$B$777,U$366)+'СЕТ СН'!$F$13</f>
        <v>385.59886485999999</v>
      </c>
      <c r="V394" s="37">
        <f>SUMIFS(СВЦЭМ!$K$34:$K$777,СВЦЭМ!$A$34:$A$777,$A394,СВЦЭМ!$B$34:$B$777,V$366)+'СЕТ СН'!$F$13</f>
        <v>366.68042064000002</v>
      </c>
      <c r="W394" s="37">
        <f>SUMIFS(СВЦЭМ!$K$34:$K$777,СВЦЭМ!$A$34:$A$777,$A394,СВЦЭМ!$B$34:$B$777,W$366)+'СЕТ СН'!$F$13</f>
        <v>444.10346944999998</v>
      </c>
      <c r="X394" s="37">
        <f>SUMIFS(СВЦЭМ!$K$34:$K$777,СВЦЭМ!$A$34:$A$777,$A394,СВЦЭМ!$B$34:$B$777,X$366)+'СЕТ СН'!$F$13</f>
        <v>383.83497444</v>
      </c>
      <c r="Y394" s="37">
        <f>SUMIFS(СВЦЭМ!$K$34:$K$777,СВЦЭМ!$A$34:$A$777,$A394,СВЦЭМ!$B$34:$B$777,Y$366)+'СЕТ СН'!$F$13</f>
        <v>393.19243967</v>
      </c>
    </row>
    <row r="395" spans="1:26" ht="15.75" x14ac:dyDescent="0.2">
      <c r="A395" s="36">
        <f t="shared" si="10"/>
        <v>42611</v>
      </c>
      <c r="B395" s="37">
        <f>SUMIFS(СВЦЭМ!$K$34:$K$777,СВЦЭМ!$A$34:$A$777,$A395,СВЦЭМ!$B$34:$B$777,B$366)+'СЕТ СН'!$F$13</f>
        <v>455.81383022</v>
      </c>
      <c r="C395" s="37">
        <f>SUMIFS(СВЦЭМ!$K$34:$K$777,СВЦЭМ!$A$34:$A$777,$A395,СВЦЭМ!$B$34:$B$777,C$366)+'СЕТ СН'!$F$13</f>
        <v>499.46760148999999</v>
      </c>
      <c r="D395" s="37">
        <f>SUMIFS(СВЦЭМ!$K$34:$K$777,СВЦЭМ!$A$34:$A$777,$A395,СВЦЭМ!$B$34:$B$777,D$366)+'СЕТ СН'!$F$13</f>
        <v>514.27823277000005</v>
      </c>
      <c r="E395" s="37">
        <f>SUMIFS(СВЦЭМ!$K$34:$K$777,СВЦЭМ!$A$34:$A$777,$A395,СВЦЭМ!$B$34:$B$777,E$366)+'СЕТ СН'!$F$13</f>
        <v>519.92690961000005</v>
      </c>
      <c r="F395" s="37">
        <f>SUMIFS(СВЦЭМ!$K$34:$K$777,СВЦЭМ!$A$34:$A$777,$A395,СВЦЭМ!$B$34:$B$777,F$366)+'СЕТ СН'!$F$13</f>
        <v>525.96922196000003</v>
      </c>
      <c r="G395" s="37">
        <f>SUMIFS(СВЦЭМ!$K$34:$K$777,СВЦЭМ!$A$34:$A$777,$A395,СВЦЭМ!$B$34:$B$777,G$366)+'СЕТ СН'!$F$13</f>
        <v>521.91959435000001</v>
      </c>
      <c r="H395" s="37">
        <f>SUMIFS(СВЦЭМ!$K$34:$K$777,СВЦЭМ!$A$34:$A$777,$A395,СВЦЭМ!$B$34:$B$777,H$366)+'СЕТ СН'!$F$13</f>
        <v>509.31509758999999</v>
      </c>
      <c r="I395" s="37">
        <f>SUMIFS(СВЦЭМ!$K$34:$K$777,СВЦЭМ!$A$34:$A$777,$A395,СВЦЭМ!$B$34:$B$777,I$366)+'СЕТ СН'!$F$13</f>
        <v>456.72491076</v>
      </c>
      <c r="J395" s="37">
        <f>SUMIFS(СВЦЭМ!$K$34:$K$777,СВЦЭМ!$A$34:$A$777,$A395,СВЦЭМ!$B$34:$B$777,J$366)+'СЕТ СН'!$F$13</f>
        <v>454.52692617000002</v>
      </c>
      <c r="K395" s="37">
        <f>SUMIFS(СВЦЭМ!$K$34:$K$777,СВЦЭМ!$A$34:$A$777,$A395,СВЦЭМ!$B$34:$B$777,K$366)+'СЕТ СН'!$F$13</f>
        <v>451.48335053</v>
      </c>
      <c r="L395" s="37">
        <f>SUMIFS(СВЦЭМ!$K$34:$K$777,СВЦЭМ!$A$34:$A$777,$A395,СВЦЭМ!$B$34:$B$777,L$366)+'СЕТ СН'!$F$13</f>
        <v>442.10633360999998</v>
      </c>
      <c r="M395" s="37">
        <f>SUMIFS(СВЦЭМ!$K$34:$K$777,СВЦЭМ!$A$34:$A$777,$A395,СВЦЭМ!$B$34:$B$777,M$366)+'СЕТ СН'!$F$13</f>
        <v>450.19652239999999</v>
      </c>
      <c r="N395" s="37">
        <f>SUMIFS(СВЦЭМ!$K$34:$K$777,СВЦЭМ!$A$34:$A$777,$A395,СВЦЭМ!$B$34:$B$777,N$366)+'СЕТ СН'!$F$13</f>
        <v>446.33134286000001</v>
      </c>
      <c r="O395" s="37">
        <f>SUMIFS(СВЦЭМ!$K$34:$K$777,СВЦЭМ!$A$34:$A$777,$A395,СВЦЭМ!$B$34:$B$777,O$366)+'СЕТ СН'!$F$13</f>
        <v>452.32677335</v>
      </c>
      <c r="P395" s="37">
        <f>SUMIFS(СВЦЭМ!$K$34:$K$777,СВЦЭМ!$A$34:$A$777,$A395,СВЦЭМ!$B$34:$B$777,P$366)+'СЕТ СН'!$F$13</f>
        <v>449.20563190000001</v>
      </c>
      <c r="Q395" s="37">
        <f>SUMIFS(СВЦЭМ!$K$34:$K$777,СВЦЭМ!$A$34:$A$777,$A395,СВЦЭМ!$B$34:$B$777,Q$366)+'СЕТ СН'!$F$13</f>
        <v>443.47723137000003</v>
      </c>
      <c r="R395" s="37">
        <f>SUMIFS(СВЦЭМ!$K$34:$K$777,СВЦЭМ!$A$34:$A$777,$A395,СВЦЭМ!$B$34:$B$777,R$366)+'СЕТ СН'!$F$13</f>
        <v>440.98461710999999</v>
      </c>
      <c r="S395" s="37">
        <f>SUMIFS(СВЦЭМ!$K$34:$K$777,СВЦЭМ!$A$34:$A$777,$A395,СВЦЭМ!$B$34:$B$777,S$366)+'СЕТ СН'!$F$13</f>
        <v>440.73923135000001</v>
      </c>
      <c r="T395" s="37">
        <f>SUMIFS(СВЦЭМ!$K$34:$K$777,СВЦЭМ!$A$34:$A$777,$A395,СВЦЭМ!$B$34:$B$777,T$366)+'СЕТ СН'!$F$13</f>
        <v>441.19759040999998</v>
      </c>
      <c r="U395" s="37">
        <f>SUMIFS(СВЦЭМ!$K$34:$K$777,СВЦЭМ!$A$34:$A$777,$A395,СВЦЭМ!$B$34:$B$777,U$366)+'СЕТ СН'!$F$13</f>
        <v>425.19073500000002</v>
      </c>
      <c r="V395" s="37">
        <f>SUMIFS(СВЦЭМ!$K$34:$K$777,СВЦЭМ!$A$34:$A$777,$A395,СВЦЭМ!$B$34:$B$777,V$366)+'СЕТ СН'!$F$13</f>
        <v>440.07504928999998</v>
      </c>
      <c r="W395" s="37">
        <f>SUMIFS(СВЦЭМ!$K$34:$K$777,СВЦЭМ!$A$34:$A$777,$A395,СВЦЭМ!$B$34:$B$777,W$366)+'СЕТ СН'!$F$13</f>
        <v>434.45436040999999</v>
      </c>
      <c r="X395" s="37">
        <f>SUMIFS(СВЦЭМ!$K$34:$K$777,СВЦЭМ!$A$34:$A$777,$A395,СВЦЭМ!$B$34:$B$777,X$366)+'СЕТ СН'!$F$13</f>
        <v>415.98358357000001</v>
      </c>
      <c r="Y395" s="37">
        <f>SUMIFS(СВЦЭМ!$K$34:$K$777,СВЦЭМ!$A$34:$A$777,$A395,СВЦЭМ!$B$34:$B$777,Y$366)+'СЕТ СН'!$F$13</f>
        <v>401.54377333000002</v>
      </c>
    </row>
    <row r="396" spans="1:26" ht="15.75" x14ac:dyDescent="0.2">
      <c r="A396" s="36">
        <f t="shared" si="10"/>
        <v>42612</v>
      </c>
      <c r="B396" s="37">
        <f>SUMIFS(СВЦЭМ!$K$34:$K$777,СВЦЭМ!$A$34:$A$777,$A396,СВЦЭМ!$B$34:$B$777,B$366)+'СЕТ СН'!$F$13</f>
        <v>444.99740247</v>
      </c>
      <c r="C396" s="37">
        <f>SUMIFS(СВЦЭМ!$K$34:$K$777,СВЦЭМ!$A$34:$A$777,$A396,СВЦЭМ!$B$34:$B$777,C$366)+'СЕТ СН'!$F$13</f>
        <v>490.26310138999997</v>
      </c>
      <c r="D396" s="37">
        <f>SUMIFS(СВЦЭМ!$K$34:$K$777,СВЦЭМ!$A$34:$A$777,$A396,СВЦЭМ!$B$34:$B$777,D$366)+'СЕТ СН'!$F$13</f>
        <v>510.17915044</v>
      </c>
      <c r="E396" s="37">
        <f>SUMIFS(СВЦЭМ!$K$34:$K$777,СВЦЭМ!$A$34:$A$777,$A396,СВЦЭМ!$B$34:$B$777,E$366)+'СЕТ СН'!$F$13</f>
        <v>511.10657444999998</v>
      </c>
      <c r="F396" s="37">
        <f>SUMIFS(СВЦЭМ!$K$34:$K$777,СВЦЭМ!$A$34:$A$777,$A396,СВЦЭМ!$B$34:$B$777,F$366)+'СЕТ СН'!$F$13</f>
        <v>515.64193850000004</v>
      </c>
      <c r="G396" s="37">
        <f>SUMIFS(СВЦЭМ!$K$34:$K$777,СВЦЭМ!$A$34:$A$777,$A396,СВЦЭМ!$B$34:$B$777,G$366)+'СЕТ СН'!$F$13</f>
        <v>504.00365397000002</v>
      </c>
      <c r="H396" s="37">
        <f>SUMIFS(СВЦЭМ!$K$34:$K$777,СВЦЭМ!$A$34:$A$777,$A396,СВЦЭМ!$B$34:$B$777,H$366)+'СЕТ СН'!$F$13</f>
        <v>481.98101353999999</v>
      </c>
      <c r="I396" s="37">
        <f>SUMIFS(СВЦЭМ!$K$34:$K$777,СВЦЭМ!$A$34:$A$777,$A396,СВЦЭМ!$B$34:$B$777,I$366)+'СЕТ СН'!$F$13</f>
        <v>450.46785402</v>
      </c>
      <c r="J396" s="37">
        <f>SUMIFS(СВЦЭМ!$K$34:$K$777,СВЦЭМ!$A$34:$A$777,$A396,СВЦЭМ!$B$34:$B$777,J$366)+'СЕТ СН'!$F$13</f>
        <v>463.03777113000001</v>
      </c>
      <c r="K396" s="37">
        <f>SUMIFS(СВЦЭМ!$K$34:$K$777,СВЦЭМ!$A$34:$A$777,$A396,СВЦЭМ!$B$34:$B$777,K$366)+'СЕТ СН'!$F$13</f>
        <v>461.41111309000001</v>
      </c>
      <c r="L396" s="37">
        <f>SUMIFS(СВЦЭМ!$K$34:$K$777,СВЦЭМ!$A$34:$A$777,$A396,СВЦЭМ!$B$34:$B$777,L$366)+'СЕТ СН'!$F$13</f>
        <v>458.71432458999999</v>
      </c>
      <c r="M396" s="37">
        <f>SUMIFS(СВЦЭМ!$K$34:$K$777,СВЦЭМ!$A$34:$A$777,$A396,СВЦЭМ!$B$34:$B$777,M$366)+'СЕТ СН'!$F$13</f>
        <v>450.02593041</v>
      </c>
      <c r="N396" s="37">
        <f>SUMIFS(СВЦЭМ!$K$34:$K$777,СВЦЭМ!$A$34:$A$777,$A396,СВЦЭМ!$B$34:$B$777,N$366)+'СЕТ СН'!$F$13</f>
        <v>446.28721838000001</v>
      </c>
      <c r="O396" s="37">
        <f>SUMIFS(СВЦЭМ!$K$34:$K$777,СВЦЭМ!$A$34:$A$777,$A396,СВЦЭМ!$B$34:$B$777,O$366)+'СЕТ СН'!$F$13</f>
        <v>450.39552485000002</v>
      </c>
      <c r="P396" s="37">
        <f>SUMIFS(СВЦЭМ!$K$34:$K$777,СВЦЭМ!$A$34:$A$777,$A396,СВЦЭМ!$B$34:$B$777,P$366)+'СЕТ СН'!$F$13</f>
        <v>444.34725116999999</v>
      </c>
      <c r="Q396" s="37">
        <f>SUMIFS(СВЦЭМ!$K$34:$K$777,СВЦЭМ!$A$34:$A$777,$A396,СВЦЭМ!$B$34:$B$777,Q$366)+'СЕТ СН'!$F$13</f>
        <v>442.47786762999999</v>
      </c>
      <c r="R396" s="37">
        <f>SUMIFS(СВЦЭМ!$K$34:$K$777,СВЦЭМ!$A$34:$A$777,$A396,СВЦЭМ!$B$34:$B$777,R$366)+'СЕТ СН'!$F$13</f>
        <v>445.79859685999998</v>
      </c>
      <c r="S396" s="37">
        <f>SUMIFS(СВЦЭМ!$K$34:$K$777,СВЦЭМ!$A$34:$A$777,$A396,СВЦЭМ!$B$34:$B$777,S$366)+'СЕТ СН'!$F$13</f>
        <v>444.85534982000001</v>
      </c>
      <c r="T396" s="37">
        <f>SUMIFS(СВЦЭМ!$K$34:$K$777,СВЦЭМ!$A$34:$A$777,$A396,СВЦЭМ!$B$34:$B$777,T$366)+'СЕТ СН'!$F$13</f>
        <v>440.59894572000002</v>
      </c>
      <c r="U396" s="37">
        <f>SUMIFS(СВЦЭМ!$K$34:$K$777,СВЦЭМ!$A$34:$A$777,$A396,СВЦЭМ!$B$34:$B$777,U$366)+'СЕТ СН'!$F$13</f>
        <v>438.27830619000002</v>
      </c>
      <c r="V396" s="37">
        <f>SUMIFS(СВЦЭМ!$K$34:$K$777,СВЦЭМ!$A$34:$A$777,$A396,СВЦЭМ!$B$34:$B$777,V$366)+'СЕТ СН'!$F$13</f>
        <v>445.27136571</v>
      </c>
      <c r="W396" s="37">
        <f>SUMIFS(СВЦЭМ!$K$34:$K$777,СВЦЭМ!$A$34:$A$777,$A396,СВЦЭМ!$B$34:$B$777,W$366)+'СЕТ СН'!$F$13</f>
        <v>440.08089877999998</v>
      </c>
      <c r="X396" s="37">
        <f>SUMIFS(СВЦЭМ!$K$34:$K$777,СВЦЭМ!$A$34:$A$777,$A396,СВЦЭМ!$B$34:$B$777,X$366)+'СЕТ СН'!$F$13</f>
        <v>421.85132988999999</v>
      </c>
      <c r="Y396" s="37">
        <f>SUMIFS(СВЦЭМ!$K$34:$K$777,СВЦЭМ!$A$34:$A$777,$A396,СВЦЭМ!$B$34:$B$777,Y$366)+'СЕТ СН'!$F$13</f>
        <v>406.33302715000002</v>
      </c>
    </row>
    <row r="397" spans="1:26" ht="15.75" x14ac:dyDescent="0.2">
      <c r="A397" s="36">
        <f t="shared" si="10"/>
        <v>42613</v>
      </c>
      <c r="B397" s="37">
        <f>SUMIFS(СВЦЭМ!$K$34:$K$777,СВЦЭМ!$A$34:$A$777,$A397,СВЦЭМ!$B$34:$B$777,B$366)+'СЕТ СН'!$F$13</f>
        <v>443.97718257999998</v>
      </c>
      <c r="C397" s="37">
        <f>SUMIFS(СВЦЭМ!$K$34:$K$777,СВЦЭМ!$A$34:$A$777,$A397,СВЦЭМ!$B$34:$B$777,C$366)+'СЕТ СН'!$F$13</f>
        <v>493.14492553000002</v>
      </c>
      <c r="D397" s="37">
        <f>SUMIFS(СВЦЭМ!$K$34:$K$777,СВЦЭМ!$A$34:$A$777,$A397,СВЦЭМ!$B$34:$B$777,D$366)+'СЕТ СН'!$F$13</f>
        <v>507.82675225999998</v>
      </c>
      <c r="E397" s="37">
        <f>SUMIFS(СВЦЭМ!$K$34:$K$777,СВЦЭМ!$A$34:$A$777,$A397,СВЦЭМ!$B$34:$B$777,E$366)+'СЕТ СН'!$F$13</f>
        <v>506.29303255999997</v>
      </c>
      <c r="F397" s="37">
        <f>SUMIFS(СВЦЭМ!$K$34:$K$777,СВЦЭМ!$A$34:$A$777,$A397,СВЦЭМ!$B$34:$B$777,F$366)+'СЕТ СН'!$F$13</f>
        <v>507.55866069000001</v>
      </c>
      <c r="G397" s="37">
        <f>SUMIFS(СВЦЭМ!$K$34:$K$777,СВЦЭМ!$A$34:$A$777,$A397,СВЦЭМ!$B$34:$B$777,G$366)+'СЕТ СН'!$F$13</f>
        <v>503.79394761999998</v>
      </c>
      <c r="H397" s="37">
        <f>SUMIFS(СВЦЭМ!$K$34:$K$777,СВЦЭМ!$A$34:$A$777,$A397,СВЦЭМ!$B$34:$B$777,H$366)+'СЕТ СН'!$F$13</f>
        <v>485.05213427000001</v>
      </c>
      <c r="I397" s="37">
        <f>SUMIFS(СВЦЭМ!$K$34:$K$777,СВЦЭМ!$A$34:$A$777,$A397,СВЦЭМ!$B$34:$B$777,I$366)+'СЕТ СН'!$F$13</f>
        <v>456.54899386</v>
      </c>
      <c r="J397" s="37">
        <f>SUMIFS(СВЦЭМ!$K$34:$K$777,СВЦЭМ!$A$34:$A$777,$A397,СВЦЭМ!$B$34:$B$777,J$366)+'СЕТ СН'!$F$13</f>
        <v>463.10607535999998</v>
      </c>
      <c r="K397" s="37">
        <f>SUMIFS(СВЦЭМ!$K$34:$K$777,СВЦЭМ!$A$34:$A$777,$A397,СВЦЭМ!$B$34:$B$777,K$366)+'СЕТ СН'!$F$13</f>
        <v>458.44758990999998</v>
      </c>
      <c r="L397" s="37">
        <f>SUMIFS(СВЦЭМ!$K$34:$K$777,СВЦЭМ!$A$34:$A$777,$A397,СВЦЭМ!$B$34:$B$777,L$366)+'СЕТ СН'!$F$13</f>
        <v>447.28214133</v>
      </c>
      <c r="M397" s="37">
        <f>SUMIFS(СВЦЭМ!$K$34:$K$777,СВЦЭМ!$A$34:$A$777,$A397,СВЦЭМ!$B$34:$B$777,M$366)+'СЕТ СН'!$F$13</f>
        <v>438.60944761000002</v>
      </c>
      <c r="N397" s="37">
        <f>SUMIFS(СВЦЭМ!$K$34:$K$777,СВЦЭМ!$A$34:$A$777,$A397,СВЦЭМ!$B$34:$B$777,N$366)+'СЕТ СН'!$F$13</f>
        <v>430.95076902</v>
      </c>
      <c r="O397" s="37">
        <f>SUMIFS(СВЦЭМ!$K$34:$K$777,СВЦЭМ!$A$34:$A$777,$A397,СВЦЭМ!$B$34:$B$777,O$366)+'СЕТ СН'!$F$13</f>
        <v>431.63640812</v>
      </c>
      <c r="P397" s="37">
        <f>SUMIFS(СВЦЭМ!$K$34:$K$777,СВЦЭМ!$A$34:$A$777,$A397,СВЦЭМ!$B$34:$B$777,P$366)+'СЕТ СН'!$F$13</f>
        <v>428.05096376</v>
      </c>
      <c r="Q397" s="37">
        <f>SUMIFS(СВЦЭМ!$K$34:$K$777,СВЦЭМ!$A$34:$A$777,$A397,СВЦЭМ!$B$34:$B$777,Q$366)+'СЕТ СН'!$F$13</f>
        <v>424.99985743000002</v>
      </c>
      <c r="R397" s="37">
        <f>SUMIFS(СВЦЭМ!$K$34:$K$777,СВЦЭМ!$A$34:$A$777,$A397,СВЦЭМ!$B$34:$B$777,R$366)+'СЕТ СН'!$F$13</f>
        <v>423.93911892</v>
      </c>
      <c r="S397" s="37">
        <f>SUMIFS(СВЦЭМ!$K$34:$K$777,СВЦЭМ!$A$34:$A$777,$A397,СВЦЭМ!$B$34:$B$777,S$366)+'СЕТ СН'!$F$13</f>
        <v>422.85098033000003</v>
      </c>
      <c r="T397" s="37">
        <f>SUMIFS(СВЦЭМ!$K$34:$K$777,СВЦЭМ!$A$34:$A$777,$A397,СВЦЭМ!$B$34:$B$777,T$366)+'СЕТ СН'!$F$13</f>
        <v>422.94805910999997</v>
      </c>
      <c r="U397" s="37">
        <f>SUMIFS(СВЦЭМ!$K$34:$K$777,СВЦЭМ!$A$34:$A$777,$A397,СВЦЭМ!$B$34:$B$777,U$366)+'СЕТ СН'!$F$13</f>
        <v>424.90081916999998</v>
      </c>
      <c r="V397" s="37">
        <f>SUMIFS(СВЦЭМ!$K$34:$K$777,СВЦЭМ!$A$34:$A$777,$A397,СВЦЭМ!$B$34:$B$777,V$366)+'СЕТ СН'!$F$13</f>
        <v>431.85545944</v>
      </c>
      <c r="W397" s="37">
        <f>SUMIFS(СВЦЭМ!$K$34:$K$777,СВЦЭМ!$A$34:$A$777,$A397,СВЦЭМ!$B$34:$B$777,W$366)+'СЕТ СН'!$F$13</f>
        <v>427.46755883999998</v>
      </c>
      <c r="X397" s="37">
        <f>SUMIFS(СВЦЭМ!$K$34:$K$777,СВЦЭМ!$A$34:$A$777,$A397,СВЦЭМ!$B$34:$B$777,X$366)+'СЕТ СН'!$F$13</f>
        <v>411.67396807</v>
      </c>
      <c r="Y397" s="37">
        <f>SUMIFS(СВЦЭМ!$K$34:$K$777,СВЦЭМ!$A$34:$A$777,$A397,СВЦЭМ!$B$34:$B$777,Y$366)+'СЕТ СН'!$F$13</f>
        <v>403.77133966000002</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87" t="s">
        <v>7</v>
      </c>
      <c r="B399" s="81" t="s">
        <v>135</v>
      </c>
      <c r="C399" s="82"/>
      <c r="D399" s="82"/>
      <c r="E399" s="82"/>
      <c r="F399" s="82"/>
      <c r="G399" s="82"/>
      <c r="H399" s="82"/>
      <c r="I399" s="82"/>
      <c r="J399" s="82"/>
      <c r="K399" s="82"/>
      <c r="L399" s="82"/>
      <c r="M399" s="82"/>
      <c r="N399" s="82"/>
      <c r="O399" s="82"/>
      <c r="P399" s="82"/>
      <c r="Q399" s="82"/>
      <c r="R399" s="82"/>
      <c r="S399" s="82"/>
      <c r="T399" s="82"/>
      <c r="U399" s="82"/>
      <c r="V399" s="82"/>
      <c r="W399" s="82"/>
      <c r="X399" s="82"/>
      <c r="Y399" s="83"/>
    </row>
    <row r="400" spans="1:26" ht="12.75" customHeight="1" x14ac:dyDescent="0.2">
      <c r="A400" s="88"/>
      <c r="B400" s="84"/>
      <c r="C400" s="85"/>
      <c r="D400" s="85"/>
      <c r="E400" s="85"/>
      <c r="F400" s="85"/>
      <c r="G400" s="85"/>
      <c r="H400" s="85"/>
      <c r="I400" s="85"/>
      <c r="J400" s="85"/>
      <c r="K400" s="85"/>
      <c r="L400" s="85"/>
      <c r="M400" s="85"/>
      <c r="N400" s="85"/>
      <c r="O400" s="85"/>
      <c r="P400" s="85"/>
      <c r="Q400" s="85"/>
      <c r="R400" s="85"/>
      <c r="S400" s="85"/>
      <c r="T400" s="85"/>
      <c r="U400" s="85"/>
      <c r="V400" s="85"/>
      <c r="W400" s="85"/>
      <c r="X400" s="85"/>
      <c r="Y400" s="86"/>
    </row>
    <row r="401" spans="1:27" s="47" customFormat="1" ht="12.75" customHeight="1" x14ac:dyDescent="0.2">
      <c r="A401" s="8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01.08.2016</v>
      </c>
      <c r="B402" s="37">
        <f>SUMIFS(СВЦЭМ!$L$34:$L$777,СВЦЭМ!$A$34:$A$777,$A402,СВЦЭМ!$B$34:$B$777,B$401)+'СЕТ СН'!$F$13</f>
        <v>487.29616691000001</v>
      </c>
      <c r="C402" s="37">
        <f>SUMIFS(СВЦЭМ!$L$34:$L$777,СВЦЭМ!$A$34:$A$777,$A402,СВЦЭМ!$B$34:$B$777,C$401)+'СЕТ СН'!$F$13</f>
        <v>533.87460720000001</v>
      </c>
      <c r="D402" s="37">
        <f>SUMIFS(СВЦЭМ!$L$34:$L$777,СВЦЭМ!$A$34:$A$777,$A402,СВЦЭМ!$B$34:$B$777,D$401)+'СЕТ СН'!$F$13</f>
        <v>568.96052092000002</v>
      </c>
      <c r="E402" s="37">
        <f>SUMIFS(СВЦЭМ!$L$34:$L$777,СВЦЭМ!$A$34:$A$777,$A402,СВЦЭМ!$B$34:$B$777,E$401)+'СЕТ СН'!$F$13</f>
        <v>581.67927641000006</v>
      </c>
      <c r="F402" s="37">
        <f>SUMIFS(СВЦЭМ!$L$34:$L$777,СВЦЭМ!$A$34:$A$777,$A402,СВЦЭМ!$B$34:$B$777,F$401)+'СЕТ СН'!$F$13</f>
        <v>586.12337593999996</v>
      </c>
      <c r="G402" s="37">
        <f>SUMIFS(СВЦЭМ!$L$34:$L$777,СВЦЭМ!$A$34:$A$777,$A402,СВЦЭМ!$B$34:$B$777,G$401)+'СЕТ СН'!$F$13</f>
        <v>578.13282517000005</v>
      </c>
      <c r="H402" s="37">
        <f>SUMIFS(СВЦЭМ!$L$34:$L$777,СВЦЭМ!$A$34:$A$777,$A402,СВЦЭМ!$B$34:$B$777,H$401)+'СЕТ СН'!$F$13</f>
        <v>542.07899454999995</v>
      </c>
      <c r="I402" s="37">
        <f>SUMIFS(СВЦЭМ!$L$34:$L$777,СВЦЭМ!$A$34:$A$777,$A402,СВЦЭМ!$B$34:$B$777,I$401)+'СЕТ СН'!$F$13</f>
        <v>516.55795934000002</v>
      </c>
      <c r="J402" s="37">
        <f>SUMIFS(СВЦЭМ!$L$34:$L$777,СВЦЭМ!$A$34:$A$777,$A402,СВЦЭМ!$B$34:$B$777,J$401)+'СЕТ СН'!$F$13</f>
        <v>539.03677399000003</v>
      </c>
      <c r="K402" s="37">
        <f>SUMIFS(СВЦЭМ!$L$34:$L$777,СВЦЭМ!$A$34:$A$777,$A402,СВЦЭМ!$B$34:$B$777,K$401)+'СЕТ СН'!$F$13</f>
        <v>538.82191413999999</v>
      </c>
      <c r="L402" s="37">
        <f>SUMIFS(СВЦЭМ!$L$34:$L$777,СВЦЭМ!$A$34:$A$777,$A402,СВЦЭМ!$B$34:$B$777,L$401)+'СЕТ СН'!$F$13</f>
        <v>524.08694787000002</v>
      </c>
      <c r="M402" s="37">
        <f>SUMIFS(СВЦЭМ!$L$34:$L$777,СВЦЭМ!$A$34:$A$777,$A402,СВЦЭМ!$B$34:$B$777,M$401)+'СЕТ СН'!$F$13</f>
        <v>507.84914149999997</v>
      </c>
      <c r="N402" s="37">
        <f>SUMIFS(СВЦЭМ!$L$34:$L$777,СВЦЭМ!$A$34:$A$777,$A402,СВЦЭМ!$B$34:$B$777,N$401)+'СЕТ СН'!$F$13</f>
        <v>509.63146562999998</v>
      </c>
      <c r="O402" s="37">
        <f>SUMIFS(СВЦЭМ!$L$34:$L$777,СВЦЭМ!$A$34:$A$777,$A402,СВЦЭМ!$B$34:$B$777,O$401)+'СЕТ СН'!$F$13</f>
        <v>512.72231022000005</v>
      </c>
      <c r="P402" s="37">
        <f>SUMIFS(СВЦЭМ!$L$34:$L$777,СВЦЭМ!$A$34:$A$777,$A402,СВЦЭМ!$B$34:$B$777,P$401)+'СЕТ СН'!$F$13</f>
        <v>512.45259998999995</v>
      </c>
      <c r="Q402" s="37">
        <f>SUMIFS(СВЦЭМ!$L$34:$L$777,СВЦЭМ!$A$34:$A$777,$A402,СВЦЭМ!$B$34:$B$777,Q$401)+'СЕТ СН'!$F$13</f>
        <v>510.66481298999997</v>
      </c>
      <c r="R402" s="37">
        <f>SUMIFS(СВЦЭМ!$L$34:$L$777,СВЦЭМ!$A$34:$A$777,$A402,СВЦЭМ!$B$34:$B$777,R$401)+'СЕТ СН'!$F$13</f>
        <v>509.95783975000001</v>
      </c>
      <c r="S402" s="37">
        <f>SUMIFS(СВЦЭМ!$L$34:$L$777,СВЦЭМ!$A$34:$A$777,$A402,СВЦЭМ!$B$34:$B$777,S$401)+'СЕТ СН'!$F$13</f>
        <v>507.11546063999998</v>
      </c>
      <c r="T402" s="37">
        <f>SUMIFS(СВЦЭМ!$L$34:$L$777,СВЦЭМ!$A$34:$A$777,$A402,СВЦЭМ!$B$34:$B$777,T$401)+'СЕТ СН'!$F$13</f>
        <v>504.06912383999997</v>
      </c>
      <c r="U402" s="37">
        <f>SUMIFS(СВЦЭМ!$L$34:$L$777,СВЦЭМ!$A$34:$A$777,$A402,СВЦЭМ!$B$34:$B$777,U$401)+'СЕТ СН'!$F$13</f>
        <v>428.64462852000003</v>
      </c>
      <c r="V402" s="37">
        <f>SUMIFS(СВЦЭМ!$L$34:$L$777,СВЦЭМ!$A$34:$A$777,$A402,СВЦЭМ!$B$34:$B$777,V$401)+'СЕТ СН'!$F$13</f>
        <v>405.29932022000003</v>
      </c>
      <c r="W402" s="37">
        <f>SUMIFS(СВЦЭМ!$L$34:$L$777,СВЦЭМ!$A$34:$A$777,$A402,СВЦЭМ!$B$34:$B$777,W$401)+'СЕТ СН'!$F$13</f>
        <v>410.51692432999999</v>
      </c>
      <c r="X402" s="37">
        <f>SUMIFS(СВЦЭМ!$L$34:$L$777,СВЦЭМ!$A$34:$A$777,$A402,СВЦЭМ!$B$34:$B$777,X$401)+'СЕТ СН'!$F$13</f>
        <v>399.84529850000001</v>
      </c>
      <c r="Y402" s="37">
        <f>SUMIFS(СВЦЭМ!$L$34:$L$777,СВЦЭМ!$A$34:$A$777,$A402,СВЦЭМ!$B$34:$B$777,Y$401)+'СЕТ СН'!$F$13</f>
        <v>416.58442731000002</v>
      </c>
      <c r="AA402" s="46"/>
    </row>
    <row r="403" spans="1:27" ht="15.75" x14ac:dyDescent="0.2">
      <c r="A403" s="36">
        <f>A402+1</f>
        <v>42584</v>
      </c>
      <c r="B403" s="37">
        <f>SUMIFS(СВЦЭМ!$L$34:$L$777,СВЦЭМ!$A$34:$A$777,$A403,СВЦЭМ!$B$34:$B$777,B$401)+'СЕТ СН'!$F$13</f>
        <v>453.17222571000002</v>
      </c>
      <c r="C403" s="37">
        <f>SUMIFS(СВЦЭМ!$L$34:$L$777,СВЦЭМ!$A$34:$A$777,$A403,СВЦЭМ!$B$34:$B$777,C$401)+'СЕТ СН'!$F$13</f>
        <v>513.84670886000004</v>
      </c>
      <c r="D403" s="37">
        <f>SUMIFS(СВЦЭМ!$L$34:$L$777,СВЦЭМ!$A$34:$A$777,$A403,СВЦЭМ!$B$34:$B$777,D$401)+'СЕТ СН'!$F$13</f>
        <v>547.39978387999997</v>
      </c>
      <c r="E403" s="37">
        <f>SUMIFS(СВЦЭМ!$L$34:$L$777,СВЦЭМ!$A$34:$A$777,$A403,СВЦЭМ!$B$34:$B$777,E$401)+'СЕТ СН'!$F$13</f>
        <v>556.09841211000003</v>
      </c>
      <c r="F403" s="37">
        <f>SUMIFS(СВЦЭМ!$L$34:$L$777,СВЦЭМ!$A$34:$A$777,$A403,СВЦЭМ!$B$34:$B$777,F$401)+'СЕТ СН'!$F$13</f>
        <v>556.59281836000002</v>
      </c>
      <c r="G403" s="37">
        <f>SUMIFS(СВЦЭМ!$L$34:$L$777,СВЦЭМ!$A$34:$A$777,$A403,СВЦЭМ!$B$34:$B$777,G$401)+'СЕТ СН'!$F$13</f>
        <v>555.41254934999995</v>
      </c>
      <c r="H403" s="37">
        <f>SUMIFS(СВЦЭМ!$L$34:$L$777,СВЦЭМ!$A$34:$A$777,$A403,СВЦЭМ!$B$34:$B$777,H$401)+'СЕТ СН'!$F$13</f>
        <v>517.74557041000003</v>
      </c>
      <c r="I403" s="37">
        <f>SUMIFS(СВЦЭМ!$L$34:$L$777,СВЦЭМ!$A$34:$A$777,$A403,СВЦЭМ!$B$34:$B$777,I$401)+'СЕТ СН'!$F$13</f>
        <v>502.44965797999998</v>
      </c>
      <c r="J403" s="37">
        <f>SUMIFS(СВЦЭМ!$L$34:$L$777,СВЦЭМ!$A$34:$A$777,$A403,СВЦЭМ!$B$34:$B$777,J$401)+'СЕТ СН'!$F$13</f>
        <v>521.23144816000001</v>
      </c>
      <c r="K403" s="37">
        <f>SUMIFS(СВЦЭМ!$L$34:$L$777,СВЦЭМ!$A$34:$A$777,$A403,СВЦЭМ!$B$34:$B$777,K$401)+'СЕТ СН'!$F$13</f>
        <v>524.28371646000005</v>
      </c>
      <c r="L403" s="37">
        <f>SUMIFS(СВЦЭМ!$L$34:$L$777,СВЦЭМ!$A$34:$A$777,$A403,СВЦЭМ!$B$34:$B$777,L$401)+'СЕТ СН'!$F$13</f>
        <v>521.07501476000004</v>
      </c>
      <c r="M403" s="37">
        <f>SUMIFS(СВЦЭМ!$L$34:$L$777,СВЦЭМ!$A$34:$A$777,$A403,СВЦЭМ!$B$34:$B$777,M$401)+'СЕТ СН'!$F$13</f>
        <v>529.90713155000003</v>
      </c>
      <c r="N403" s="37">
        <f>SUMIFS(СВЦЭМ!$L$34:$L$777,СВЦЭМ!$A$34:$A$777,$A403,СВЦЭМ!$B$34:$B$777,N$401)+'СЕТ СН'!$F$13</f>
        <v>519.35716258000002</v>
      </c>
      <c r="O403" s="37">
        <f>SUMIFS(СВЦЭМ!$L$34:$L$777,СВЦЭМ!$A$34:$A$777,$A403,СВЦЭМ!$B$34:$B$777,O$401)+'СЕТ СН'!$F$13</f>
        <v>508.37114167999999</v>
      </c>
      <c r="P403" s="37">
        <f>SUMIFS(СВЦЭМ!$L$34:$L$777,СВЦЭМ!$A$34:$A$777,$A403,СВЦЭМ!$B$34:$B$777,P$401)+'СЕТ СН'!$F$13</f>
        <v>509.35281351999998</v>
      </c>
      <c r="Q403" s="37">
        <f>SUMIFS(СВЦЭМ!$L$34:$L$777,СВЦЭМ!$A$34:$A$777,$A403,СВЦЭМ!$B$34:$B$777,Q$401)+'СЕТ СН'!$F$13</f>
        <v>505.44651617</v>
      </c>
      <c r="R403" s="37">
        <f>SUMIFS(СВЦЭМ!$L$34:$L$777,СВЦЭМ!$A$34:$A$777,$A403,СВЦЭМ!$B$34:$B$777,R$401)+'СЕТ СН'!$F$13</f>
        <v>502.35231468000001</v>
      </c>
      <c r="S403" s="37">
        <f>SUMIFS(СВЦЭМ!$L$34:$L$777,СВЦЭМ!$A$34:$A$777,$A403,СВЦЭМ!$B$34:$B$777,S$401)+'СЕТ СН'!$F$13</f>
        <v>502.78171304</v>
      </c>
      <c r="T403" s="37">
        <f>SUMIFS(СВЦЭМ!$L$34:$L$777,СВЦЭМ!$A$34:$A$777,$A403,СВЦЭМ!$B$34:$B$777,T$401)+'СЕТ СН'!$F$13</f>
        <v>502.12425260999998</v>
      </c>
      <c r="U403" s="37">
        <f>SUMIFS(СВЦЭМ!$L$34:$L$777,СВЦЭМ!$A$34:$A$777,$A403,СВЦЭМ!$B$34:$B$777,U$401)+'СЕТ СН'!$F$13</f>
        <v>495.65411662999998</v>
      </c>
      <c r="V403" s="37">
        <f>SUMIFS(СВЦЭМ!$L$34:$L$777,СВЦЭМ!$A$34:$A$777,$A403,СВЦЭМ!$B$34:$B$777,V$401)+'СЕТ СН'!$F$13</f>
        <v>499.84880244999999</v>
      </c>
      <c r="W403" s="37">
        <f>SUMIFS(СВЦЭМ!$L$34:$L$777,СВЦЭМ!$A$34:$A$777,$A403,СВЦЭМ!$B$34:$B$777,W$401)+'СЕТ СН'!$F$13</f>
        <v>507.69054662999997</v>
      </c>
      <c r="X403" s="37">
        <f>SUMIFS(СВЦЭМ!$L$34:$L$777,СВЦЭМ!$A$34:$A$777,$A403,СВЦЭМ!$B$34:$B$777,X$401)+'СЕТ СН'!$F$13</f>
        <v>484.54380529999997</v>
      </c>
      <c r="Y403" s="37">
        <f>SUMIFS(СВЦЭМ!$L$34:$L$777,СВЦЭМ!$A$34:$A$777,$A403,СВЦЭМ!$B$34:$B$777,Y$401)+'СЕТ СН'!$F$13</f>
        <v>461.90646106999998</v>
      </c>
    </row>
    <row r="404" spans="1:27" ht="15.75" x14ac:dyDescent="0.2">
      <c r="A404" s="36">
        <f t="shared" ref="A404:A432" si="11">A403+1</f>
        <v>42585</v>
      </c>
      <c r="B404" s="37">
        <f>SUMIFS(СВЦЭМ!$L$34:$L$777,СВЦЭМ!$A$34:$A$777,$A404,СВЦЭМ!$B$34:$B$777,B$401)+'СЕТ СН'!$F$13</f>
        <v>474.96696763</v>
      </c>
      <c r="C404" s="37">
        <f>SUMIFS(СВЦЭМ!$L$34:$L$777,СВЦЭМ!$A$34:$A$777,$A404,СВЦЭМ!$B$34:$B$777,C$401)+'СЕТ СН'!$F$13</f>
        <v>517.14335265</v>
      </c>
      <c r="D404" s="37">
        <f>SUMIFS(СВЦЭМ!$L$34:$L$777,СВЦЭМ!$A$34:$A$777,$A404,СВЦЭМ!$B$34:$B$777,D$401)+'СЕТ СН'!$F$13</f>
        <v>555.50833565999994</v>
      </c>
      <c r="E404" s="37">
        <f>SUMIFS(СВЦЭМ!$L$34:$L$777,СВЦЭМ!$A$34:$A$777,$A404,СВЦЭМ!$B$34:$B$777,E$401)+'СЕТ СН'!$F$13</f>
        <v>569.90340601000003</v>
      </c>
      <c r="F404" s="37">
        <f>SUMIFS(СВЦЭМ!$L$34:$L$777,СВЦЭМ!$A$34:$A$777,$A404,СВЦЭМ!$B$34:$B$777,F$401)+'СЕТ СН'!$F$13</f>
        <v>569.45060607000005</v>
      </c>
      <c r="G404" s="37">
        <f>SUMIFS(СВЦЭМ!$L$34:$L$777,СВЦЭМ!$A$34:$A$777,$A404,СВЦЭМ!$B$34:$B$777,G$401)+'СЕТ СН'!$F$13</f>
        <v>563.31585643999995</v>
      </c>
      <c r="H404" s="37">
        <f>SUMIFS(СВЦЭМ!$L$34:$L$777,СВЦЭМ!$A$34:$A$777,$A404,СВЦЭМ!$B$34:$B$777,H$401)+'СЕТ СН'!$F$13</f>
        <v>527.40974897000001</v>
      </c>
      <c r="I404" s="37">
        <f>SUMIFS(СВЦЭМ!$L$34:$L$777,СВЦЭМ!$A$34:$A$777,$A404,СВЦЭМ!$B$34:$B$777,I$401)+'СЕТ СН'!$F$13</f>
        <v>491.37407289999999</v>
      </c>
      <c r="J404" s="37">
        <f>SUMIFS(СВЦЭМ!$L$34:$L$777,СВЦЭМ!$A$34:$A$777,$A404,СВЦЭМ!$B$34:$B$777,J$401)+'СЕТ СН'!$F$13</f>
        <v>503.57407525000002</v>
      </c>
      <c r="K404" s="37">
        <f>SUMIFS(СВЦЭМ!$L$34:$L$777,СВЦЭМ!$A$34:$A$777,$A404,СВЦЭМ!$B$34:$B$777,K$401)+'СЕТ СН'!$F$13</f>
        <v>503.30478617</v>
      </c>
      <c r="L404" s="37">
        <f>SUMIFS(СВЦЭМ!$L$34:$L$777,СВЦЭМ!$A$34:$A$777,$A404,СВЦЭМ!$B$34:$B$777,L$401)+'СЕТ СН'!$F$13</f>
        <v>493.46067729999999</v>
      </c>
      <c r="M404" s="37">
        <f>SUMIFS(СВЦЭМ!$L$34:$L$777,СВЦЭМ!$A$34:$A$777,$A404,СВЦЭМ!$B$34:$B$777,M$401)+'СЕТ СН'!$F$13</f>
        <v>496.44175654999998</v>
      </c>
      <c r="N404" s="37">
        <f>SUMIFS(СВЦЭМ!$L$34:$L$777,СВЦЭМ!$A$34:$A$777,$A404,СВЦЭМ!$B$34:$B$777,N$401)+'СЕТ СН'!$F$13</f>
        <v>495.10654552</v>
      </c>
      <c r="O404" s="37">
        <f>SUMIFS(СВЦЭМ!$L$34:$L$777,СВЦЭМ!$A$34:$A$777,$A404,СВЦЭМ!$B$34:$B$777,O$401)+'СЕТ СН'!$F$13</f>
        <v>503.70419881999999</v>
      </c>
      <c r="P404" s="37">
        <f>SUMIFS(СВЦЭМ!$L$34:$L$777,СВЦЭМ!$A$34:$A$777,$A404,СВЦЭМ!$B$34:$B$777,P$401)+'СЕТ СН'!$F$13</f>
        <v>501.23261797999999</v>
      </c>
      <c r="Q404" s="37">
        <f>SUMIFS(СВЦЭМ!$L$34:$L$777,СВЦЭМ!$A$34:$A$777,$A404,СВЦЭМ!$B$34:$B$777,Q$401)+'СЕТ СН'!$F$13</f>
        <v>492.89585412999998</v>
      </c>
      <c r="R404" s="37">
        <f>SUMIFS(СВЦЭМ!$L$34:$L$777,СВЦЭМ!$A$34:$A$777,$A404,СВЦЭМ!$B$34:$B$777,R$401)+'СЕТ СН'!$F$13</f>
        <v>486.56511849999998</v>
      </c>
      <c r="S404" s="37">
        <f>SUMIFS(СВЦЭМ!$L$34:$L$777,СВЦЭМ!$A$34:$A$777,$A404,СВЦЭМ!$B$34:$B$777,S$401)+'СЕТ СН'!$F$13</f>
        <v>487.15547665999998</v>
      </c>
      <c r="T404" s="37">
        <f>SUMIFS(СВЦЭМ!$L$34:$L$777,СВЦЭМ!$A$34:$A$777,$A404,СВЦЭМ!$B$34:$B$777,T$401)+'СЕТ СН'!$F$13</f>
        <v>485.77432295</v>
      </c>
      <c r="U404" s="37">
        <f>SUMIFS(СВЦЭМ!$L$34:$L$777,СВЦЭМ!$A$34:$A$777,$A404,СВЦЭМ!$B$34:$B$777,U$401)+'СЕТ СН'!$F$13</f>
        <v>482.50971442999997</v>
      </c>
      <c r="V404" s="37">
        <f>SUMIFS(СВЦЭМ!$L$34:$L$777,СВЦЭМ!$A$34:$A$777,$A404,СВЦЭМ!$B$34:$B$777,V$401)+'СЕТ СН'!$F$13</f>
        <v>490.47267936999998</v>
      </c>
      <c r="W404" s="37">
        <f>SUMIFS(СВЦЭМ!$L$34:$L$777,СВЦЭМ!$A$34:$A$777,$A404,СВЦЭМ!$B$34:$B$777,W$401)+'СЕТ СН'!$F$13</f>
        <v>509.57854823000002</v>
      </c>
      <c r="X404" s="37">
        <f>SUMIFS(СВЦЭМ!$L$34:$L$777,СВЦЭМ!$A$34:$A$777,$A404,СВЦЭМ!$B$34:$B$777,X$401)+'СЕТ СН'!$F$13</f>
        <v>466.65166412999997</v>
      </c>
      <c r="Y404" s="37">
        <f>SUMIFS(СВЦЭМ!$L$34:$L$777,СВЦЭМ!$A$34:$A$777,$A404,СВЦЭМ!$B$34:$B$777,Y$401)+'СЕТ СН'!$F$13</f>
        <v>444.44896614999999</v>
      </c>
    </row>
    <row r="405" spans="1:27" ht="15.75" x14ac:dyDescent="0.2">
      <c r="A405" s="36">
        <f t="shared" si="11"/>
        <v>42586</v>
      </c>
      <c r="B405" s="37">
        <f>SUMIFS(СВЦЭМ!$L$34:$L$777,СВЦЭМ!$A$34:$A$777,$A405,СВЦЭМ!$B$34:$B$777,B$401)+'СЕТ СН'!$F$13</f>
        <v>486.15532722</v>
      </c>
      <c r="C405" s="37">
        <f>SUMIFS(СВЦЭМ!$L$34:$L$777,СВЦЭМ!$A$34:$A$777,$A405,СВЦЭМ!$B$34:$B$777,C$401)+'СЕТ СН'!$F$13</f>
        <v>535.22435903999997</v>
      </c>
      <c r="D405" s="37">
        <f>SUMIFS(СВЦЭМ!$L$34:$L$777,СВЦЭМ!$A$34:$A$777,$A405,СВЦЭМ!$B$34:$B$777,D$401)+'СЕТ СН'!$F$13</f>
        <v>574.15549995000003</v>
      </c>
      <c r="E405" s="37">
        <f>SUMIFS(СВЦЭМ!$L$34:$L$777,СВЦЭМ!$A$34:$A$777,$A405,СВЦЭМ!$B$34:$B$777,E$401)+'СЕТ СН'!$F$13</f>
        <v>584.81499453000004</v>
      </c>
      <c r="F405" s="37">
        <f>SUMIFS(СВЦЭМ!$L$34:$L$777,СВЦЭМ!$A$34:$A$777,$A405,СВЦЭМ!$B$34:$B$777,F$401)+'СЕТ СН'!$F$13</f>
        <v>591.86555575</v>
      </c>
      <c r="G405" s="37">
        <f>SUMIFS(СВЦЭМ!$L$34:$L$777,СВЦЭМ!$A$34:$A$777,$A405,СВЦЭМ!$B$34:$B$777,G$401)+'СЕТ СН'!$F$13</f>
        <v>590.35743565999996</v>
      </c>
      <c r="H405" s="37">
        <f>SUMIFS(СВЦЭМ!$L$34:$L$777,СВЦЭМ!$A$34:$A$777,$A405,СВЦЭМ!$B$34:$B$777,H$401)+'СЕТ СН'!$F$13</f>
        <v>547.38526877000004</v>
      </c>
      <c r="I405" s="37">
        <f>SUMIFS(СВЦЭМ!$L$34:$L$777,СВЦЭМ!$A$34:$A$777,$A405,СВЦЭМ!$B$34:$B$777,I$401)+'СЕТ СН'!$F$13</f>
        <v>507.01492457000001</v>
      </c>
      <c r="J405" s="37">
        <f>SUMIFS(СВЦЭМ!$L$34:$L$777,СВЦЭМ!$A$34:$A$777,$A405,СВЦЭМ!$B$34:$B$777,J$401)+'СЕТ СН'!$F$13</f>
        <v>518.13874310000006</v>
      </c>
      <c r="K405" s="37">
        <f>SUMIFS(СВЦЭМ!$L$34:$L$777,СВЦЭМ!$A$34:$A$777,$A405,СВЦЭМ!$B$34:$B$777,K$401)+'СЕТ СН'!$F$13</f>
        <v>530.19900189999998</v>
      </c>
      <c r="L405" s="37">
        <f>SUMIFS(СВЦЭМ!$L$34:$L$777,СВЦЭМ!$A$34:$A$777,$A405,СВЦЭМ!$B$34:$B$777,L$401)+'СЕТ СН'!$F$13</f>
        <v>500.44507270999998</v>
      </c>
      <c r="M405" s="37">
        <f>SUMIFS(СВЦЭМ!$L$34:$L$777,СВЦЭМ!$A$34:$A$777,$A405,СВЦЭМ!$B$34:$B$777,M$401)+'СЕТ СН'!$F$13</f>
        <v>486.02343317999998</v>
      </c>
      <c r="N405" s="37">
        <f>SUMIFS(СВЦЭМ!$L$34:$L$777,СВЦЭМ!$A$34:$A$777,$A405,СВЦЭМ!$B$34:$B$777,N$401)+'СЕТ СН'!$F$13</f>
        <v>479.36966447999998</v>
      </c>
      <c r="O405" s="37">
        <f>SUMIFS(СВЦЭМ!$L$34:$L$777,СВЦЭМ!$A$34:$A$777,$A405,СВЦЭМ!$B$34:$B$777,O$401)+'СЕТ СН'!$F$13</f>
        <v>492.01796465000001</v>
      </c>
      <c r="P405" s="37">
        <f>SUMIFS(СВЦЭМ!$L$34:$L$777,СВЦЭМ!$A$34:$A$777,$A405,СВЦЭМ!$B$34:$B$777,P$401)+'СЕТ СН'!$F$13</f>
        <v>486.06224564000001</v>
      </c>
      <c r="Q405" s="37">
        <f>SUMIFS(СВЦЭМ!$L$34:$L$777,СВЦЭМ!$A$34:$A$777,$A405,СВЦЭМ!$B$34:$B$777,Q$401)+'СЕТ СН'!$F$13</f>
        <v>479.76385729999998</v>
      </c>
      <c r="R405" s="37">
        <f>SUMIFS(СВЦЭМ!$L$34:$L$777,СВЦЭМ!$A$34:$A$777,$A405,СВЦЭМ!$B$34:$B$777,R$401)+'СЕТ СН'!$F$13</f>
        <v>479.02230613</v>
      </c>
      <c r="S405" s="37">
        <f>SUMIFS(СВЦЭМ!$L$34:$L$777,СВЦЭМ!$A$34:$A$777,$A405,СВЦЭМ!$B$34:$B$777,S$401)+'СЕТ СН'!$F$13</f>
        <v>482.70868673000001</v>
      </c>
      <c r="T405" s="37">
        <f>SUMIFS(СВЦЭМ!$L$34:$L$777,СВЦЭМ!$A$34:$A$777,$A405,СВЦЭМ!$B$34:$B$777,T$401)+'СЕТ СН'!$F$13</f>
        <v>482.75043409</v>
      </c>
      <c r="U405" s="37">
        <f>SUMIFS(СВЦЭМ!$L$34:$L$777,СВЦЭМ!$A$34:$A$777,$A405,СВЦЭМ!$B$34:$B$777,U$401)+'СЕТ СН'!$F$13</f>
        <v>481.93614183</v>
      </c>
      <c r="V405" s="37">
        <f>SUMIFS(СВЦЭМ!$L$34:$L$777,СВЦЭМ!$A$34:$A$777,$A405,СВЦЭМ!$B$34:$B$777,V$401)+'СЕТ СН'!$F$13</f>
        <v>494.51598777999999</v>
      </c>
      <c r="W405" s="37">
        <f>SUMIFS(СВЦЭМ!$L$34:$L$777,СВЦЭМ!$A$34:$A$777,$A405,СВЦЭМ!$B$34:$B$777,W$401)+'СЕТ СН'!$F$13</f>
        <v>505.43060678000001</v>
      </c>
      <c r="X405" s="37">
        <f>SUMIFS(СВЦЭМ!$L$34:$L$777,СВЦЭМ!$A$34:$A$777,$A405,СВЦЭМ!$B$34:$B$777,X$401)+'СЕТ СН'!$F$13</f>
        <v>482.40564151000001</v>
      </c>
      <c r="Y405" s="37">
        <f>SUMIFS(СВЦЭМ!$L$34:$L$777,СВЦЭМ!$A$34:$A$777,$A405,СВЦЭМ!$B$34:$B$777,Y$401)+'СЕТ СН'!$F$13</f>
        <v>467.05416804999999</v>
      </c>
    </row>
    <row r="406" spans="1:27" ht="15.75" x14ac:dyDescent="0.2">
      <c r="A406" s="36">
        <f t="shared" si="11"/>
        <v>42587</v>
      </c>
      <c r="B406" s="37">
        <f>SUMIFS(СВЦЭМ!$L$34:$L$777,СВЦЭМ!$A$34:$A$777,$A406,СВЦЭМ!$B$34:$B$777,B$401)+'СЕТ СН'!$F$13</f>
        <v>411.62077718</v>
      </c>
      <c r="C406" s="37">
        <f>SUMIFS(СВЦЭМ!$L$34:$L$777,СВЦЭМ!$A$34:$A$777,$A406,СВЦЭМ!$B$34:$B$777,C$401)+'СЕТ СН'!$F$13</f>
        <v>470.63778372000002</v>
      </c>
      <c r="D406" s="37">
        <f>SUMIFS(СВЦЭМ!$L$34:$L$777,СВЦЭМ!$A$34:$A$777,$A406,СВЦЭМ!$B$34:$B$777,D$401)+'СЕТ СН'!$F$13</f>
        <v>504.31083188000002</v>
      </c>
      <c r="E406" s="37">
        <f>SUMIFS(СВЦЭМ!$L$34:$L$777,СВЦЭМ!$A$34:$A$777,$A406,СВЦЭМ!$B$34:$B$777,E$401)+'СЕТ СН'!$F$13</f>
        <v>515.70697050000001</v>
      </c>
      <c r="F406" s="37">
        <f>SUMIFS(СВЦЭМ!$L$34:$L$777,СВЦЭМ!$A$34:$A$777,$A406,СВЦЭМ!$B$34:$B$777,F$401)+'СЕТ СН'!$F$13</f>
        <v>519.46101533000001</v>
      </c>
      <c r="G406" s="37">
        <f>SUMIFS(СВЦЭМ!$L$34:$L$777,СВЦЭМ!$A$34:$A$777,$A406,СВЦЭМ!$B$34:$B$777,G$401)+'СЕТ СН'!$F$13</f>
        <v>521.95405161999997</v>
      </c>
      <c r="H406" s="37">
        <f>SUMIFS(СВЦЭМ!$L$34:$L$777,СВЦЭМ!$A$34:$A$777,$A406,СВЦЭМ!$B$34:$B$777,H$401)+'СЕТ СН'!$F$13</f>
        <v>507.11147831</v>
      </c>
      <c r="I406" s="37">
        <f>SUMIFS(СВЦЭМ!$L$34:$L$777,СВЦЭМ!$A$34:$A$777,$A406,СВЦЭМ!$B$34:$B$777,I$401)+'СЕТ СН'!$F$13</f>
        <v>493.77168032999998</v>
      </c>
      <c r="J406" s="37">
        <f>SUMIFS(СВЦЭМ!$L$34:$L$777,СВЦЭМ!$A$34:$A$777,$A406,СВЦЭМ!$B$34:$B$777,J$401)+'СЕТ СН'!$F$13</f>
        <v>496.80154285999998</v>
      </c>
      <c r="K406" s="37">
        <f>SUMIFS(СВЦЭМ!$L$34:$L$777,СВЦЭМ!$A$34:$A$777,$A406,СВЦЭМ!$B$34:$B$777,K$401)+'СЕТ СН'!$F$13</f>
        <v>502.78676257000001</v>
      </c>
      <c r="L406" s="37">
        <f>SUMIFS(СВЦЭМ!$L$34:$L$777,СВЦЭМ!$A$34:$A$777,$A406,СВЦЭМ!$B$34:$B$777,L$401)+'СЕТ СН'!$F$13</f>
        <v>491.08128662000001</v>
      </c>
      <c r="M406" s="37">
        <f>SUMIFS(СВЦЭМ!$L$34:$L$777,СВЦЭМ!$A$34:$A$777,$A406,СВЦЭМ!$B$34:$B$777,M$401)+'СЕТ СН'!$F$13</f>
        <v>492.10142347999999</v>
      </c>
      <c r="N406" s="37">
        <f>SUMIFS(СВЦЭМ!$L$34:$L$777,СВЦЭМ!$A$34:$A$777,$A406,СВЦЭМ!$B$34:$B$777,N$401)+'СЕТ СН'!$F$13</f>
        <v>488.34860930999997</v>
      </c>
      <c r="O406" s="37">
        <f>SUMIFS(СВЦЭМ!$L$34:$L$777,СВЦЭМ!$A$34:$A$777,$A406,СВЦЭМ!$B$34:$B$777,O$401)+'СЕТ СН'!$F$13</f>
        <v>498.96942224999998</v>
      </c>
      <c r="P406" s="37">
        <f>SUMIFS(СВЦЭМ!$L$34:$L$777,СВЦЭМ!$A$34:$A$777,$A406,СВЦЭМ!$B$34:$B$777,P$401)+'СЕТ СН'!$F$13</f>
        <v>495.6965553</v>
      </c>
      <c r="Q406" s="37">
        <f>SUMIFS(СВЦЭМ!$L$34:$L$777,СВЦЭМ!$A$34:$A$777,$A406,СВЦЭМ!$B$34:$B$777,Q$401)+'СЕТ СН'!$F$13</f>
        <v>490.00017587000002</v>
      </c>
      <c r="R406" s="37">
        <f>SUMIFS(СВЦЭМ!$L$34:$L$777,СВЦЭМ!$A$34:$A$777,$A406,СВЦЭМ!$B$34:$B$777,R$401)+'СЕТ СН'!$F$13</f>
        <v>486.78169802999997</v>
      </c>
      <c r="S406" s="37">
        <f>SUMIFS(СВЦЭМ!$L$34:$L$777,СВЦЭМ!$A$34:$A$777,$A406,СВЦЭМ!$B$34:$B$777,S$401)+'СЕТ СН'!$F$13</f>
        <v>485.56853996000001</v>
      </c>
      <c r="T406" s="37">
        <f>SUMIFS(СВЦЭМ!$L$34:$L$777,СВЦЭМ!$A$34:$A$777,$A406,СВЦЭМ!$B$34:$B$777,T$401)+'СЕТ СН'!$F$13</f>
        <v>465.48346190000001</v>
      </c>
      <c r="U406" s="37">
        <f>SUMIFS(СВЦЭМ!$L$34:$L$777,СВЦЭМ!$A$34:$A$777,$A406,СВЦЭМ!$B$34:$B$777,U$401)+'СЕТ СН'!$F$13</f>
        <v>487.29183763999998</v>
      </c>
      <c r="V406" s="37">
        <f>SUMIFS(СВЦЭМ!$L$34:$L$777,СВЦЭМ!$A$34:$A$777,$A406,СВЦЭМ!$B$34:$B$777,V$401)+'СЕТ СН'!$F$13</f>
        <v>474.21239795999998</v>
      </c>
      <c r="W406" s="37">
        <f>SUMIFS(СВЦЭМ!$L$34:$L$777,СВЦЭМ!$A$34:$A$777,$A406,СВЦЭМ!$B$34:$B$777,W$401)+'СЕТ СН'!$F$13</f>
        <v>486.47825721999999</v>
      </c>
      <c r="X406" s="37">
        <f>SUMIFS(СВЦЭМ!$L$34:$L$777,СВЦЭМ!$A$34:$A$777,$A406,СВЦЭМ!$B$34:$B$777,X$401)+'СЕТ СН'!$F$13</f>
        <v>460.95820271000002</v>
      </c>
      <c r="Y406" s="37">
        <f>SUMIFS(СВЦЭМ!$L$34:$L$777,СВЦЭМ!$A$34:$A$777,$A406,СВЦЭМ!$B$34:$B$777,Y$401)+'СЕТ СН'!$F$13</f>
        <v>479.74328341</v>
      </c>
    </row>
    <row r="407" spans="1:27" ht="15.75" x14ac:dyDescent="0.2">
      <c r="A407" s="36">
        <f t="shared" si="11"/>
        <v>42588</v>
      </c>
      <c r="B407" s="37">
        <f>SUMIFS(СВЦЭМ!$L$34:$L$777,СВЦЭМ!$A$34:$A$777,$A407,СВЦЭМ!$B$34:$B$777,B$401)+'СЕТ СН'!$F$13</f>
        <v>532.89260179999997</v>
      </c>
      <c r="C407" s="37">
        <f>SUMIFS(СВЦЭМ!$L$34:$L$777,СВЦЭМ!$A$34:$A$777,$A407,СВЦЭМ!$B$34:$B$777,C$401)+'СЕТ СН'!$F$13</f>
        <v>590.86676135000005</v>
      </c>
      <c r="D407" s="37">
        <f>SUMIFS(СВЦЭМ!$L$34:$L$777,СВЦЭМ!$A$34:$A$777,$A407,СВЦЭМ!$B$34:$B$777,D$401)+'СЕТ СН'!$F$13</f>
        <v>617.90491746999999</v>
      </c>
      <c r="E407" s="37">
        <f>SUMIFS(СВЦЭМ!$L$34:$L$777,СВЦЭМ!$A$34:$A$777,$A407,СВЦЭМ!$B$34:$B$777,E$401)+'СЕТ СН'!$F$13</f>
        <v>639.66776372000004</v>
      </c>
      <c r="F407" s="37">
        <f>SUMIFS(СВЦЭМ!$L$34:$L$777,СВЦЭМ!$A$34:$A$777,$A407,СВЦЭМ!$B$34:$B$777,F$401)+'СЕТ СН'!$F$13</f>
        <v>641.53524490999996</v>
      </c>
      <c r="G407" s="37">
        <f>SUMIFS(СВЦЭМ!$L$34:$L$777,СВЦЭМ!$A$34:$A$777,$A407,СВЦЭМ!$B$34:$B$777,G$401)+'СЕТ СН'!$F$13</f>
        <v>645.21994436</v>
      </c>
      <c r="H407" s="37">
        <f>SUMIFS(СВЦЭМ!$L$34:$L$777,СВЦЭМ!$A$34:$A$777,$A407,СВЦЭМ!$B$34:$B$777,H$401)+'СЕТ СН'!$F$13</f>
        <v>626.23501114999999</v>
      </c>
      <c r="I407" s="37">
        <f>SUMIFS(СВЦЭМ!$L$34:$L$777,СВЦЭМ!$A$34:$A$777,$A407,СВЦЭМ!$B$34:$B$777,I$401)+'СЕТ СН'!$F$13</f>
        <v>577.18117422</v>
      </c>
      <c r="J407" s="37">
        <f>SUMIFS(СВЦЭМ!$L$34:$L$777,СВЦЭМ!$A$34:$A$777,$A407,СВЦЭМ!$B$34:$B$777,J$401)+'СЕТ СН'!$F$13</f>
        <v>506.69484037000001</v>
      </c>
      <c r="K407" s="37">
        <f>SUMIFS(СВЦЭМ!$L$34:$L$777,СВЦЭМ!$A$34:$A$777,$A407,СВЦЭМ!$B$34:$B$777,K$401)+'СЕТ СН'!$F$13</f>
        <v>473.89794638000001</v>
      </c>
      <c r="L407" s="37">
        <f>SUMIFS(СВЦЭМ!$L$34:$L$777,СВЦЭМ!$A$34:$A$777,$A407,СВЦЭМ!$B$34:$B$777,L$401)+'СЕТ СН'!$F$13</f>
        <v>473.61197077999998</v>
      </c>
      <c r="M407" s="37">
        <f>SUMIFS(СВЦЭМ!$L$34:$L$777,СВЦЭМ!$A$34:$A$777,$A407,СВЦЭМ!$B$34:$B$777,M$401)+'СЕТ СН'!$F$13</f>
        <v>464.54995410999999</v>
      </c>
      <c r="N407" s="37">
        <f>SUMIFS(СВЦЭМ!$L$34:$L$777,СВЦЭМ!$A$34:$A$777,$A407,СВЦЭМ!$B$34:$B$777,N$401)+'СЕТ СН'!$F$13</f>
        <v>460.23667318000003</v>
      </c>
      <c r="O407" s="37">
        <f>SUMIFS(СВЦЭМ!$L$34:$L$777,СВЦЭМ!$A$34:$A$777,$A407,СВЦЭМ!$B$34:$B$777,O$401)+'СЕТ СН'!$F$13</f>
        <v>456.94799645000001</v>
      </c>
      <c r="P407" s="37">
        <f>SUMIFS(СВЦЭМ!$L$34:$L$777,СВЦЭМ!$A$34:$A$777,$A407,СВЦЭМ!$B$34:$B$777,P$401)+'СЕТ СН'!$F$13</f>
        <v>450.90461469000002</v>
      </c>
      <c r="Q407" s="37">
        <f>SUMIFS(СВЦЭМ!$L$34:$L$777,СВЦЭМ!$A$34:$A$777,$A407,СВЦЭМ!$B$34:$B$777,Q$401)+'СЕТ СН'!$F$13</f>
        <v>448.45908817999998</v>
      </c>
      <c r="R407" s="37">
        <f>SUMIFS(СВЦЭМ!$L$34:$L$777,СВЦЭМ!$A$34:$A$777,$A407,СВЦЭМ!$B$34:$B$777,R$401)+'СЕТ СН'!$F$13</f>
        <v>443.55298303000001</v>
      </c>
      <c r="S407" s="37">
        <f>SUMIFS(СВЦЭМ!$L$34:$L$777,СВЦЭМ!$A$34:$A$777,$A407,СВЦЭМ!$B$34:$B$777,S$401)+'СЕТ СН'!$F$13</f>
        <v>442.73412832000002</v>
      </c>
      <c r="T407" s="37">
        <f>SUMIFS(СВЦЭМ!$L$34:$L$777,СВЦЭМ!$A$34:$A$777,$A407,СВЦЭМ!$B$34:$B$777,T$401)+'СЕТ СН'!$F$13</f>
        <v>445.95761299999998</v>
      </c>
      <c r="U407" s="37">
        <f>SUMIFS(СВЦЭМ!$L$34:$L$777,СВЦЭМ!$A$34:$A$777,$A407,СВЦЭМ!$B$34:$B$777,U$401)+'СЕТ СН'!$F$13</f>
        <v>445.48623478000002</v>
      </c>
      <c r="V407" s="37">
        <f>SUMIFS(СВЦЭМ!$L$34:$L$777,СВЦЭМ!$A$34:$A$777,$A407,СВЦЭМ!$B$34:$B$777,V$401)+'СЕТ СН'!$F$13</f>
        <v>452.98926152000001</v>
      </c>
      <c r="W407" s="37">
        <f>SUMIFS(СВЦЭМ!$L$34:$L$777,СВЦЭМ!$A$34:$A$777,$A407,СВЦЭМ!$B$34:$B$777,W$401)+'СЕТ СН'!$F$13</f>
        <v>474.28352202000002</v>
      </c>
      <c r="X407" s="37">
        <f>SUMIFS(СВЦЭМ!$L$34:$L$777,СВЦЭМ!$A$34:$A$777,$A407,СВЦЭМ!$B$34:$B$777,X$401)+'СЕТ СН'!$F$13</f>
        <v>440.73912044000002</v>
      </c>
      <c r="Y407" s="37">
        <f>SUMIFS(СВЦЭМ!$L$34:$L$777,СВЦЭМ!$A$34:$A$777,$A407,СВЦЭМ!$B$34:$B$777,Y$401)+'СЕТ СН'!$F$13</f>
        <v>462.25413163000002</v>
      </c>
    </row>
    <row r="408" spans="1:27" ht="15.75" x14ac:dyDescent="0.2">
      <c r="A408" s="36">
        <f t="shared" si="11"/>
        <v>42589</v>
      </c>
      <c r="B408" s="37">
        <f>SUMIFS(СВЦЭМ!$L$34:$L$777,СВЦЭМ!$A$34:$A$777,$A408,СВЦЭМ!$B$34:$B$777,B$401)+'СЕТ СН'!$F$13</f>
        <v>520.16810443999998</v>
      </c>
      <c r="C408" s="37">
        <f>SUMIFS(СВЦЭМ!$L$34:$L$777,СВЦЭМ!$A$34:$A$777,$A408,СВЦЭМ!$B$34:$B$777,C$401)+'СЕТ СН'!$F$13</f>
        <v>576.03658932999997</v>
      </c>
      <c r="D408" s="37">
        <f>SUMIFS(СВЦЭМ!$L$34:$L$777,СВЦЭМ!$A$34:$A$777,$A408,СВЦЭМ!$B$34:$B$777,D$401)+'СЕТ СН'!$F$13</f>
        <v>622.12470074999999</v>
      </c>
      <c r="E408" s="37">
        <f>SUMIFS(СВЦЭМ!$L$34:$L$777,СВЦЭМ!$A$34:$A$777,$A408,СВЦЭМ!$B$34:$B$777,E$401)+'СЕТ СН'!$F$13</f>
        <v>641.36116276999996</v>
      </c>
      <c r="F408" s="37">
        <f>SUMIFS(СВЦЭМ!$L$34:$L$777,СВЦЭМ!$A$34:$A$777,$A408,СВЦЭМ!$B$34:$B$777,F$401)+'СЕТ СН'!$F$13</f>
        <v>642.95731734000003</v>
      </c>
      <c r="G408" s="37">
        <f>SUMIFS(СВЦЭМ!$L$34:$L$777,СВЦЭМ!$A$34:$A$777,$A408,СВЦЭМ!$B$34:$B$777,G$401)+'СЕТ СН'!$F$13</f>
        <v>650.07983813999999</v>
      </c>
      <c r="H408" s="37">
        <f>SUMIFS(СВЦЭМ!$L$34:$L$777,СВЦЭМ!$A$34:$A$777,$A408,СВЦЭМ!$B$34:$B$777,H$401)+'СЕТ СН'!$F$13</f>
        <v>632.71510487</v>
      </c>
      <c r="I408" s="37">
        <f>SUMIFS(СВЦЭМ!$L$34:$L$777,СВЦЭМ!$A$34:$A$777,$A408,СВЦЭМ!$B$34:$B$777,I$401)+'СЕТ СН'!$F$13</f>
        <v>587.85684634999996</v>
      </c>
      <c r="J408" s="37">
        <f>SUMIFS(СВЦЭМ!$L$34:$L$777,СВЦЭМ!$A$34:$A$777,$A408,СВЦЭМ!$B$34:$B$777,J$401)+'СЕТ СН'!$F$13</f>
        <v>515.38788957999998</v>
      </c>
      <c r="K408" s="37">
        <f>SUMIFS(СВЦЭМ!$L$34:$L$777,СВЦЭМ!$A$34:$A$777,$A408,СВЦЭМ!$B$34:$B$777,K$401)+'СЕТ СН'!$F$13</f>
        <v>464.49726255000002</v>
      </c>
      <c r="L408" s="37">
        <f>SUMIFS(СВЦЭМ!$L$34:$L$777,СВЦЭМ!$A$34:$A$777,$A408,СВЦЭМ!$B$34:$B$777,L$401)+'СЕТ СН'!$F$13</f>
        <v>467.86554796000001</v>
      </c>
      <c r="M408" s="37">
        <f>SUMIFS(СВЦЭМ!$L$34:$L$777,СВЦЭМ!$A$34:$A$777,$A408,СВЦЭМ!$B$34:$B$777,M$401)+'СЕТ СН'!$F$13</f>
        <v>477.50385673</v>
      </c>
      <c r="N408" s="37">
        <f>SUMIFS(СВЦЭМ!$L$34:$L$777,СВЦЭМ!$A$34:$A$777,$A408,СВЦЭМ!$B$34:$B$777,N$401)+'СЕТ СН'!$F$13</f>
        <v>472.18598150000003</v>
      </c>
      <c r="O408" s="37">
        <f>SUMIFS(СВЦЭМ!$L$34:$L$777,СВЦЭМ!$A$34:$A$777,$A408,СВЦЭМ!$B$34:$B$777,O$401)+'СЕТ СН'!$F$13</f>
        <v>452.70330763999999</v>
      </c>
      <c r="P408" s="37">
        <f>SUMIFS(СВЦЭМ!$L$34:$L$777,СВЦЭМ!$A$34:$A$777,$A408,СВЦЭМ!$B$34:$B$777,P$401)+'СЕТ СН'!$F$13</f>
        <v>449.52753731000001</v>
      </c>
      <c r="Q408" s="37">
        <f>SUMIFS(СВЦЭМ!$L$34:$L$777,СВЦЭМ!$A$34:$A$777,$A408,СВЦЭМ!$B$34:$B$777,Q$401)+'СЕТ СН'!$F$13</f>
        <v>447.92421295999998</v>
      </c>
      <c r="R408" s="37">
        <f>SUMIFS(СВЦЭМ!$L$34:$L$777,СВЦЭМ!$A$34:$A$777,$A408,СВЦЭМ!$B$34:$B$777,R$401)+'СЕТ СН'!$F$13</f>
        <v>446.58504732</v>
      </c>
      <c r="S408" s="37">
        <f>SUMIFS(СВЦЭМ!$L$34:$L$777,СВЦЭМ!$A$34:$A$777,$A408,СВЦЭМ!$B$34:$B$777,S$401)+'СЕТ СН'!$F$13</f>
        <v>450.26012474999999</v>
      </c>
      <c r="T408" s="37">
        <f>SUMIFS(СВЦЭМ!$L$34:$L$777,СВЦЭМ!$A$34:$A$777,$A408,СВЦЭМ!$B$34:$B$777,T$401)+'СЕТ СН'!$F$13</f>
        <v>454.79177946999999</v>
      </c>
      <c r="U408" s="37">
        <f>SUMIFS(СВЦЭМ!$L$34:$L$777,СВЦЭМ!$A$34:$A$777,$A408,СВЦЭМ!$B$34:$B$777,U$401)+'СЕТ СН'!$F$13</f>
        <v>447.58405015</v>
      </c>
      <c r="V408" s="37">
        <f>SUMIFS(СВЦЭМ!$L$34:$L$777,СВЦЭМ!$A$34:$A$777,$A408,СВЦЭМ!$B$34:$B$777,V$401)+'СЕТ СН'!$F$13</f>
        <v>458.87340153000002</v>
      </c>
      <c r="W408" s="37">
        <f>SUMIFS(СВЦЭМ!$L$34:$L$777,СВЦЭМ!$A$34:$A$777,$A408,СВЦЭМ!$B$34:$B$777,W$401)+'СЕТ СН'!$F$13</f>
        <v>472.55848808000002</v>
      </c>
      <c r="X408" s="37">
        <f>SUMIFS(СВЦЭМ!$L$34:$L$777,СВЦЭМ!$A$34:$A$777,$A408,СВЦЭМ!$B$34:$B$777,X$401)+'СЕТ СН'!$F$13</f>
        <v>448.38878829999999</v>
      </c>
      <c r="Y408" s="37">
        <f>SUMIFS(СВЦЭМ!$L$34:$L$777,СВЦЭМ!$A$34:$A$777,$A408,СВЦЭМ!$B$34:$B$777,Y$401)+'СЕТ СН'!$F$13</f>
        <v>459.24550011999997</v>
      </c>
    </row>
    <row r="409" spans="1:27" ht="15.75" x14ac:dyDescent="0.2">
      <c r="A409" s="36">
        <f t="shared" si="11"/>
        <v>42590</v>
      </c>
      <c r="B409" s="37">
        <f>SUMIFS(СВЦЭМ!$L$34:$L$777,СВЦЭМ!$A$34:$A$777,$A409,СВЦЭМ!$B$34:$B$777,B$401)+'СЕТ СН'!$F$13</f>
        <v>522.13645887999996</v>
      </c>
      <c r="C409" s="37">
        <f>SUMIFS(СВЦЭМ!$L$34:$L$777,СВЦЭМ!$A$34:$A$777,$A409,СВЦЭМ!$B$34:$B$777,C$401)+'СЕТ СН'!$F$13</f>
        <v>583.73968356</v>
      </c>
      <c r="D409" s="37">
        <f>SUMIFS(СВЦЭМ!$L$34:$L$777,СВЦЭМ!$A$34:$A$777,$A409,СВЦЭМ!$B$34:$B$777,D$401)+'СЕТ СН'!$F$13</f>
        <v>623.83121295000001</v>
      </c>
      <c r="E409" s="37">
        <f>SUMIFS(СВЦЭМ!$L$34:$L$777,СВЦЭМ!$A$34:$A$777,$A409,СВЦЭМ!$B$34:$B$777,E$401)+'СЕТ СН'!$F$13</f>
        <v>634.20698437999999</v>
      </c>
      <c r="F409" s="37">
        <f>SUMIFS(СВЦЭМ!$L$34:$L$777,СВЦЭМ!$A$34:$A$777,$A409,СВЦЭМ!$B$34:$B$777,F$401)+'СЕТ СН'!$F$13</f>
        <v>645.71535488999996</v>
      </c>
      <c r="G409" s="37">
        <f>SUMIFS(СВЦЭМ!$L$34:$L$777,СВЦЭМ!$A$34:$A$777,$A409,СВЦЭМ!$B$34:$B$777,G$401)+'СЕТ СН'!$F$13</f>
        <v>641.73284819000003</v>
      </c>
      <c r="H409" s="37">
        <f>SUMIFS(СВЦЭМ!$L$34:$L$777,СВЦЭМ!$A$34:$A$777,$A409,СВЦЭМ!$B$34:$B$777,H$401)+'СЕТ СН'!$F$13</f>
        <v>595.99781100999996</v>
      </c>
      <c r="I409" s="37">
        <f>SUMIFS(СВЦЭМ!$L$34:$L$777,СВЦЭМ!$A$34:$A$777,$A409,СВЦЭМ!$B$34:$B$777,I$401)+'СЕТ СН'!$F$13</f>
        <v>539.52757931999997</v>
      </c>
      <c r="J409" s="37">
        <f>SUMIFS(СВЦЭМ!$L$34:$L$777,СВЦЭМ!$A$34:$A$777,$A409,СВЦЭМ!$B$34:$B$777,J$401)+'СЕТ СН'!$F$13</f>
        <v>502.62236838000001</v>
      </c>
      <c r="K409" s="37">
        <f>SUMIFS(СВЦЭМ!$L$34:$L$777,СВЦЭМ!$A$34:$A$777,$A409,СВЦЭМ!$B$34:$B$777,K$401)+'СЕТ СН'!$F$13</f>
        <v>494.81010758000002</v>
      </c>
      <c r="L409" s="37">
        <f>SUMIFS(СВЦЭМ!$L$34:$L$777,СВЦЭМ!$A$34:$A$777,$A409,СВЦЭМ!$B$34:$B$777,L$401)+'СЕТ СН'!$F$13</f>
        <v>493.63084385000002</v>
      </c>
      <c r="M409" s="37">
        <f>SUMIFS(СВЦЭМ!$L$34:$L$777,СВЦЭМ!$A$34:$A$777,$A409,СВЦЭМ!$B$34:$B$777,M$401)+'СЕТ СН'!$F$13</f>
        <v>503.44421047999998</v>
      </c>
      <c r="N409" s="37">
        <f>SUMIFS(СВЦЭМ!$L$34:$L$777,СВЦЭМ!$A$34:$A$777,$A409,СВЦЭМ!$B$34:$B$777,N$401)+'СЕТ СН'!$F$13</f>
        <v>496.72246790000003</v>
      </c>
      <c r="O409" s="37">
        <f>SUMIFS(СВЦЭМ!$L$34:$L$777,СВЦЭМ!$A$34:$A$777,$A409,СВЦЭМ!$B$34:$B$777,O$401)+'СЕТ СН'!$F$13</f>
        <v>505.17564706000002</v>
      </c>
      <c r="P409" s="37">
        <f>SUMIFS(СВЦЭМ!$L$34:$L$777,СВЦЭМ!$A$34:$A$777,$A409,СВЦЭМ!$B$34:$B$777,P$401)+'СЕТ СН'!$F$13</f>
        <v>499.3008863</v>
      </c>
      <c r="Q409" s="37">
        <f>SUMIFS(СВЦЭМ!$L$34:$L$777,СВЦЭМ!$A$34:$A$777,$A409,СВЦЭМ!$B$34:$B$777,Q$401)+'СЕТ СН'!$F$13</f>
        <v>490.17190843999998</v>
      </c>
      <c r="R409" s="37">
        <f>SUMIFS(СВЦЭМ!$L$34:$L$777,СВЦЭМ!$A$34:$A$777,$A409,СВЦЭМ!$B$34:$B$777,R$401)+'СЕТ СН'!$F$13</f>
        <v>486.37976254</v>
      </c>
      <c r="S409" s="37">
        <f>SUMIFS(СВЦЭМ!$L$34:$L$777,СВЦЭМ!$A$34:$A$777,$A409,СВЦЭМ!$B$34:$B$777,S$401)+'СЕТ СН'!$F$13</f>
        <v>485.90791207000001</v>
      </c>
      <c r="T409" s="37">
        <f>SUMIFS(СВЦЭМ!$L$34:$L$777,СВЦЭМ!$A$34:$A$777,$A409,СВЦЭМ!$B$34:$B$777,T$401)+'СЕТ СН'!$F$13</f>
        <v>488.44807412</v>
      </c>
      <c r="U409" s="37">
        <f>SUMIFS(СВЦЭМ!$L$34:$L$777,СВЦЭМ!$A$34:$A$777,$A409,СВЦЭМ!$B$34:$B$777,U$401)+'СЕТ СН'!$F$13</f>
        <v>489.56372687999999</v>
      </c>
      <c r="V409" s="37">
        <f>SUMIFS(СВЦЭМ!$L$34:$L$777,СВЦЭМ!$A$34:$A$777,$A409,СВЦЭМ!$B$34:$B$777,V$401)+'СЕТ СН'!$F$13</f>
        <v>497.02995677000001</v>
      </c>
      <c r="W409" s="37">
        <f>SUMIFS(СВЦЭМ!$L$34:$L$777,СВЦЭМ!$A$34:$A$777,$A409,СВЦЭМ!$B$34:$B$777,W$401)+'СЕТ СН'!$F$13</f>
        <v>519.23929870999996</v>
      </c>
      <c r="X409" s="37">
        <f>SUMIFS(СВЦЭМ!$L$34:$L$777,СВЦЭМ!$A$34:$A$777,$A409,СВЦЭМ!$B$34:$B$777,X$401)+'СЕТ СН'!$F$13</f>
        <v>457.49456008999999</v>
      </c>
      <c r="Y409" s="37">
        <f>SUMIFS(СВЦЭМ!$L$34:$L$777,СВЦЭМ!$A$34:$A$777,$A409,СВЦЭМ!$B$34:$B$777,Y$401)+'СЕТ СН'!$F$13</f>
        <v>477.53261031</v>
      </c>
    </row>
    <row r="410" spans="1:27" ht="15.75" x14ac:dyDescent="0.2">
      <c r="A410" s="36">
        <f t="shared" si="11"/>
        <v>42591</v>
      </c>
      <c r="B410" s="37">
        <f>SUMIFS(СВЦЭМ!$L$34:$L$777,СВЦЭМ!$A$34:$A$777,$A410,СВЦЭМ!$B$34:$B$777,B$401)+'СЕТ СН'!$F$13</f>
        <v>506.52851337999999</v>
      </c>
      <c r="C410" s="37">
        <f>SUMIFS(СВЦЭМ!$L$34:$L$777,СВЦЭМ!$A$34:$A$777,$A410,СВЦЭМ!$B$34:$B$777,C$401)+'СЕТ СН'!$F$13</f>
        <v>564.88166250999996</v>
      </c>
      <c r="D410" s="37">
        <f>SUMIFS(СВЦЭМ!$L$34:$L$777,СВЦЭМ!$A$34:$A$777,$A410,СВЦЭМ!$B$34:$B$777,D$401)+'СЕТ СН'!$F$13</f>
        <v>586.59907858999998</v>
      </c>
      <c r="E410" s="37">
        <f>SUMIFS(СВЦЭМ!$L$34:$L$777,СВЦЭМ!$A$34:$A$777,$A410,СВЦЭМ!$B$34:$B$777,E$401)+'СЕТ СН'!$F$13</f>
        <v>600.78404341999999</v>
      </c>
      <c r="F410" s="37">
        <f>SUMIFS(СВЦЭМ!$L$34:$L$777,СВЦЭМ!$A$34:$A$777,$A410,СВЦЭМ!$B$34:$B$777,F$401)+'СЕТ СН'!$F$13</f>
        <v>610.33023421999997</v>
      </c>
      <c r="G410" s="37">
        <f>SUMIFS(СВЦЭМ!$L$34:$L$777,СВЦЭМ!$A$34:$A$777,$A410,СВЦЭМ!$B$34:$B$777,G$401)+'СЕТ СН'!$F$13</f>
        <v>607.27500452000004</v>
      </c>
      <c r="H410" s="37">
        <f>SUMIFS(СВЦЭМ!$L$34:$L$777,СВЦЭМ!$A$34:$A$777,$A410,СВЦЭМ!$B$34:$B$777,H$401)+'СЕТ СН'!$F$13</f>
        <v>565.16356670000005</v>
      </c>
      <c r="I410" s="37">
        <f>SUMIFS(СВЦЭМ!$L$34:$L$777,СВЦЭМ!$A$34:$A$777,$A410,СВЦЭМ!$B$34:$B$777,I$401)+'СЕТ СН'!$F$13</f>
        <v>548.00847738000004</v>
      </c>
      <c r="J410" s="37">
        <f>SUMIFS(СВЦЭМ!$L$34:$L$777,СВЦЭМ!$A$34:$A$777,$A410,СВЦЭМ!$B$34:$B$777,J$401)+'СЕТ СН'!$F$13</f>
        <v>491.07277058</v>
      </c>
      <c r="K410" s="37">
        <f>SUMIFS(СВЦЭМ!$L$34:$L$777,СВЦЭМ!$A$34:$A$777,$A410,СВЦЭМ!$B$34:$B$777,K$401)+'СЕТ СН'!$F$13</f>
        <v>491.36771319000002</v>
      </c>
      <c r="L410" s="37">
        <f>SUMIFS(СВЦЭМ!$L$34:$L$777,СВЦЭМ!$A$34:$A$777,$A410,СВЦЭМ!$B$34:$B$777,L$401)+'СЕТ СН'!$F$13</f>
        <v>500.54808220000001</v>
      </c>
      <c r="M410" s="37">
        <f>SUMIFS(СВЦЭМ!$L$34:$L$777,СВЦЭМ!$A$34:$A$777,$A410,СВЦЭМ!$B$34:$B$777,M$401)+'СЕТ СН'!$F$13</f>
        <v>528.61932736999995</v>
      </c>
      <c r="N410" s="37">
        <f>SUMIFS(СВЦЭМ!$L$34:$L$777,СВЦЭМ!$A$34:$A$777,$A410,СВЦЭМ!$B$34:$B$777,N$401)+'СЕТ СН'!$F$13</f>
        <v>522.61553622999998</v>
      </c>
      <c r="O410" s="37">
        <f>SUMIFS(СВЦЭМ!$L$34:$L$777,СВЦЭМ!$A$34:$A$777,$A410,СВЦЭМ!$B$34:$B$777,O$401)+'СЕТ СН'!$F$13</f>
        <v>523.79582932000005</v>
      </c>
      <c r="P410" s="37">
        <f>SUMIFS(СВЦЭМ!$L$34:$L$777,СВЦЭМ!$A$34:$A$777,$A410,СВЦЭМ!$B$34:$B$777,P$401)+'СЕТ СН'!$F$13</f>
        <v>518.43649441000002</v>
      </c>
      <c r="Q410" s="37">
        <f>SUMIFS(СВЦЭМ!$L$34:$L$777,СВЦЭМ!$A$34:$A$777,$A410,СВЦЭМ!$B$34:$B$777,Q$401)+'СЕТ СН'!$F$13</f>
        <v>513.10432442000001</v>
      </c>
      <c r="R410" s="37">
        <f>SUMIFS(СВЦЭМ!$L$34:$L$777,СВЦЭМ!$A$34:$A$777,$A410,СВЦЭМ!$B$34:$B$777,R$401)+'СЕТ СН'!$F$13</f>
        <v>512.32522621999999</v>
      </c>
      <c r="S410" s="37">
        <f>SUMIFS(СВЦЭМ!$L$34:$L$777,СВЦЭМ!$A$34:$A$777,$A410,СВЦЭМ!$B$34:$B$777,S$401)+'СЕТ СН'!$F$13</f>
        <v>512.01615470000002</v>
      </c>
      <c r="T410" s="37">
        <f>SUMIFS(СВЦЭМ!$L$34:$L$777,СВЦЭМ!$A$34:$A$777,$A410,СВЦЭМ!$B$34:$B$777,T$401)+'СЕТ СН'!$F$13</f>
        <v>511.17686587999998</v>
      </c>
      <c r="U410" s="37">
        <f>SUMIFS(СВЦЭМ!$L$34:$L$777,СВЦЭМ!$A$34:$A$777,$A410,СВЦЭМ!$B$34:$B$777,U$401)+'СЕТ СН'!$F$13</f>
        <v>509.67919109000002</v>
      </c>
      <c r="V410" s="37">
        <f>SUMIFS(СВЦЭМ!$L$34:$L$777,СВЦЭМ!$A$34:$A$777,$A410,СВЦЭМ!$B$34:$B$777,V$401)+'СЕТ СН'!$F$13</f>
        <v>519.45238404999998</v>
      </c>
      <c r="W410" s="37">
        <f>SUMIFS(СВЦЭМ!$L$34:$L$777,СВЦЭМ!$A$34:$A$777,$A410,СВЦЭМ!$B$34:$B$777,W$401)+'СЕТ СН'!$F$13</f>
        <v>540.69897486000002</v>
      </c>
      <c r="X410" s="37">
        <f>SUMIFS(СВЦЭМ!$L$34:$L$777,СВЦЭМ!$A$34:$A$777,$A410,СВЦЭМ!$B$34:$B$777,X$401)+'СЕТ СН'!$F$13</f>
        <v>457.89924804999998</v>
      </c>
      <c r="Y410" s="37">
        <f>SUMIFS(СВЦЭМ!$L$34:$L$777,СВЦЭМ!$A$34:$A$777,$A410,СВЦЭМ!$B$34:$B$777,Y$401)+'СЕТ СН'!$F$13</f>
        <v>477.80448010999999</v>
      </c>
    </row>
    <row r="411" spans="1:27" ht="15.75" x14ac:dyDescent="0.2">
      <c r="A411" s="36">
        <f t="shared" si="11"/>
        <v>42592</v>
      </c>
      <c r="B411" s="37">
        <f>SUMIFS(СВЦЭМ!$L$34:$L$777,СВЦЭМ!$A$34:$A$777,$A411,СВЦЭМ!$B$34:$B$777,B$401)+'СЕТ СН'!$F$13</f>
        <v>526.76622484999996</v>
      </c>
      <c r="C411" s="37">
        <f>SUMIFS(СВЦЭМ!$L$34:$L$777,СВЦЭМ!$A$34:$A$777,$A411,СВЦЭМ!$B$34:$B$777,C$401)+'СЕТ СН'!$F$13</f>
        <v>559.99600500999998</v>
      </c>
      <c r="D411" s="37">
        <f>SUMIFS(СВЦЭМ!$L$34:$L$777,СВЦЭМ!$A$34:$A$777,$A411,СВЦЭМ!$B$34:$B$777,D$401)+'СЕТ СН'!$F$13</f>
        <v>580.38397549000001</v>
      </c>
      <c r="E411" s="37">
        <f>SUMIFS(СВЦЭМ!$L$34:$L$777,СВЦЭМ!$A$34:$A$777,$A411,СВЦЭМ!$B$34:$B$777,E$401)+'СЕТ СН'!$F$13</f>
        <v>595.60102492999999</v>
      </c>
      <c r="F411" s="37">
        <f>SUMIFS(СВЦЭМ!$L$34:$L$777,СВЦЭМ!$A$34:$A$777,$A411,СВЦЭМ!$B$34:$B$777,F$401)+'СЕТ СН'!$F$13</f>
        <v>606.69633395000005</v>
      </c>
      <c r="G411" s="37">
        <f>SUMIFS(СВЦЭМ!$L$34:$L$777,СВЦЭМ!$A$34:$A$777,$A411,СВЦЭМ!$B$34:$B$777,G$401)+'СЕТ СН'!$F$13</f>
        <v>603.77625324999997</v>
      </c>
      <c r="H411" s="37">
        <f>SUMIFS(СВЦЭМ!$L$34:$L$777,СВЦЭМ!$A$34:$A$777,$A411,СВЦЭМ!$B$34:$B$777,H$401)+'СЕТ СН'!$F$13</f>
        <v>567.34736319000001</v>
      </c>
      <c r="I411" s="37">
        <f>SUMIFS(СВЦЭМ!$L$34:$L$777,СВЦЭМ!$A$34:$A$777,$A411,СВЦЭМ!$B$34:$B$777,I$401)+'СЕТ СН'!$F$13</f>
        <v>551.84150313999999</v>
      </c>
      <c r="J411" s="37">
        <f>SUMIFS(СВЦЭМ!$L$34:$L$777,СВЦЭМ!$A$34:$A$777,$A411,СВЦЭМ!$B$34:$B$777,J$401)+'СЕТ СН'!$F$13</f>
        <v>489.47949907999998</v>
      </c>
      <c r="K411" s="37">
        <f>SUMIFS(СВЦЭМ!$L$34:$L$777,СВЦЭМ!$A$34:$A$777,$A411,СВЦЭМ!$B$34:$B$777,K$401)+'СЕТ СН'!$F$13</f>
        <v>487.96066775000003</v>
      </c>
      <c r="L411" s="37">
        <f>SUMIFS(СВЦЭМ!$L$34:$L$777,СВЦЭМ!$A$34:$A$777,$A411,СВЦЭМ!$B$34:$B$777,L$401)+'СЕТ СН'!$F$13</f>
        <v>537.70782706</v>
      </c>
      <c r="M411" s="37">
        <f>SUMIFS(СВЦЭМ!$L$34:$L$777,СВЦЭМ!$A$34:$A$777,$A411,СВЦЭМ!$B$34:$B$777,M$401)+'СЕТ СН'!$F$13</f>
        <v>588.97743014000002</v>
      </c>
      <c r="N411" s="37">
        <f>SUMIFS(СВЦЭМ!$L$34:$L$777,СВЦЭМ!$A$34:$A$777,$A411,СВЦЭМ!$B$34:$B$777,N$401)+'СЕТ СН'!$F$13</f>
        <v>584.06982773000004</v>
      </c>
      <c r="O411" s="37">
        <f>SUMIFS(СВЦЭМ!$L$34:$L$777,СВЦЭМ!$A$34:$A$777,$A411,СВЦЭМ!$B$34:$B$777,O$401)+'СЕТ СН'!$F$13</f>
        <v>588.29907672000002</v>
      </c>
      <c r="P411" s="37">
        <f>SUMIFS(СВЦЭМ!$L$34:$L$777,СВЦЭМ!$A$34:$A$777,$A411,СВЦЭМ!$B$34:$B$777,P$401)+'СЕТ СН'!$F$13</f>
        <v>570.48918015000004</v>
      </c>
      <c r="Q411" s="37">
        <f>SUMIFS(СВЦЭМ!$L$34:$L$777,СВЦЭМ!$A$34:$A$777,$A411,СВЦЭМ!$B$34:$B$777,Q$401)+'СЕТ СН'!$F$13</f>
        <v>500.17659624999999</v>
      </c>
      <c r="R411" s="37">
        <f>SUMIFS(СВЦЭМ!$L$34:$L$777,СВЦЭМ!$A$34:$A$777,$A411,СВЦЭМ!$B$34:$B$777,R$401)+'СЕТ СН'!$F$13</f>
        <v>514.03177397000002</v>
      </c>
      <c r="S411" s="37">
        <f>SUMIFS(СВЦЭМ!$L$34:$L$777,СВЦЭМ!$A$34:$A$777,$A411,СВЦЭМ!$B$34:$B$777,S$401)+'СЕТ СН'!$F$13</f>
        <v>580.57570300999998</v>
      </c>
      <c r="T411" s="37">
        <f>SUMIFS(СВЦЭМ!$L$34:$L$777,СВЦЭМ!$A$34:$A$777,$A411,СВЦЭМ!$B$34:$B$777,T$401)+'СЕТ СН'!$F$13</f>
        <v>578.57841016999998</v>
      </c>
      <c r="U411" s="37">
        <f>SUMIFS(СВЦЭМ!$L$34:$L$777,СВЦЭМ!$A$34:$A$777,$A411,СВЦЭМ!$B$34:$B$777,U$401)+'СЕТ СН'!$F$13</f>
        <v>577.11413494999999</v>
      </c>
      <c r="V411" s="37">
        <f>SUMIFS(СВЦЭМ!$L$34:$L$777,СВЦЭМ!$A$34:$A$777,$A411,СВЦЭМ!$B$34:$B$777,V$401)+'СЕТ СН'!$F$13</f>
        <v>584.40334382000003</v>
      </c>
      <c r="W411" s="37">
        <f>SUMIFS(СВЦЭМ!$L$34:$L$777,СВЦЭМ!$A$34:$A$777,$A411,СВЦЭМ!$B$34:$B$777,W$401)+'СЕТ СН'!$F$13</f>
        <v>480.63118618999999</v>
      </c>
      <c r="X411" s="37">
        <f>SUMIFS(СВЦЭМ!$L$34:$L$777,СВЦЭМ!$A$34:$A$777,$A411,СВЦЭМ!$B$34:$B$777,X$401)+'СЕТ СН'!$F$13</f>
        <v>452.62326969999998</v>
      </c>
      <c r="Y411" s="37">
        <f>SUMIFS(СВЦЭМ!$L$34:$L$777,СВЦЭМ!$A$34:$A$777,$A411,СВЦЭМ!$B$34:$B$777,Y$401)+'СЕТ СН'!$F$13</f>
        <v>472.51778909000001</v>
      </c>
    </row>
    <row r="412" spans="1:27" ht="15.75" x14ac:dyDescent="0.2">
      <c r="A412" s="36">
        <f t="shared" si="11"/>
        <v>42593</v>
      </c>
      <c r="B412" s="37">
        <f>SUMIFS(СВЦЭМ!$L$34:$L$777,СВЦЭМ!$A$34:$A$777,$A412,СВЦЭМ!$B$34:$B$777,B$401)+'СЕТ СН'!$F$13</f>
        <v>524.37057812</v>
      </c>
      <c r="C412" s="37">
        <f>SUMIFS(СВЦЭМ!$L$34:$L$777,СВЦЭМ!$A$34:$A$777,$A412,СВЦЭМ!$B$34:$B$777,C$401)+'СЕТ СН'!$F$13</f>
        <v>563.08568581999998</v>
      </c>
      <c r="D412" s="37">
        <f>SUMIFS(СВЦЭМ!$L$34:$L$777,СВЦЭМ!$A$34:$A$777,$A412,СВЦЭМ!$B$34:$B$777,D$401)+'СЕТ СН'!$F$13</f>
        <v>586.01423294000006</v>
      </c>
      <c r="E412" s="37">
        <f>SUMIFS(СВЦЭМ!$L$34:$L$777,СВЦЭМ!$A$34:$A$777,$A412,СВЦЭМ!$B$34:$B$777,E$401)+'СЕТ СН'!$F$13</f>
        <v>599.95951764999995</v>
      </c>
      <c r="F412" s="37">
        <f>SUMIFS(СВЦЭМ!$L$34:$L$777,СВЦЭМ!$A$34:$A$777,$A412,СВЦЭМ!$B$34:$B$777,F$401)+'СЕТ СН'!$F$13</f>
        <v>609.12116033999996</v>
      </c>
      <c r="G412" s="37">
        <f>SUMIFS(СВЦЭМ!$L$34:$L$777,СВЦЭМ!$A$34:$A$777,$A412,СВЦЭМ!$B$34:$B$777,G$401)+'СЕТ СН'!$F$13</f>
        <v>608.90240453000001</v>
      </c>
      <c r="H412" s="37">
        <f>SUMIFS(СВЦЭМ!$L$34:$L$777,СВЦЭМ!$A$34:$A$777,$A412,СВЦЭМ!$B$34:$B$777,H$401)+'СЕТ СН'!$F$13</f>
        <v>568.41480335000006</v>
      </c>
      <c r="I412" s="37">
        <f>SUMIFS(СВЦЭМ!$L$34:$L$777,СВЦЭМ!$A$34:$A$777,$A412,СВЦЭМ!$B$34:$B$777,I$401)+'СЕТ СН'!$F$13</f>
        <v>574.95140892999996</v>
      </c>
      <c r="J412" s="37">
        <f>SUMIFS(СВЦЭМ!$L$34:$L$777,СВЦЭМ!$A$34:$A$777,$A412,СВЦЭМ!$B$34:$B$777,J$401)+'СЕТ СН'!$F$13</f>
        <v>506.44714683000001</v>
      </c>
      <c r="K412" s="37">
        <f>SUMIFS(СВЦЭМ!$L$34:$L$777,СВЦЭМ!$A$34:$A$777,$A412,СВЦЭМ!$B$34:$B$777,K$401)+'СЕТ СН'!$F$13</f>
        <v>493.76077468</v>
      </c>
      <c r="L412" s="37">
        <f>SUMIFS(СВЦЭМ!$L$34:$L$777,СВЦЭМ!$A$34:$A$777,$A412,СВЦЭМ!$B$34:$B$777,L$401)+'СЕТ СН'!$F$13</f>
        <v>489.93846417999998</v>
      </c>
      <c r="M412" s="37">
        <f>SUMIFS(СВЦЭМ!$L$34:$L$777,СВЦЭМ!$A$34:$A$777,$A412,СВЦЭМ!$B$34:$B$777,M$401)+'СЕТ СН'!$F$13</f>
        <v>476.12260345999999</v>
      </c>
      <c r="N412" s="37">
        <f>SUMIFS(СВЦЭМ!$L$34:$L$777,СВЦЭМ!$A$34:$A$777,$A412,СВЦЭМ!$B$34:$B$777,N$401)+'СЕТ СН'!$F$13</f>
        <v>468.78620159000002</v>
      </c>
      <c r="O412" s="37">
        <f>SUMIFS(СВЦЭМ!$L$34:$L$777,СВЦЭМ!$A$34:$A$777,$A412,СВЦЭМ!$B$34:$B$777,O$401)+'СЕТ СН'!$F$13</f>
        <v>482.87235163000003</v>
      </c>
      <c r="P412" s="37">
        <f>SUMIFS(СВЦЭМ!$L$34:$L$777,СВЦЭМ!$A$34:$A$777,$A412,СВЦЭМ!$B$34:$B$777,P$401)+'СЕТ СН'!$F$13</f>
        <v>493.2698522</v>
      </c>
      <c r="Q412" s="37">
        <f>SUMIFS(СВЦЭМ!$L$34:$L$777,СВЦЭМ!$A$34:$A$777,$A412,СВЦЭМ!$B$34:$B$777,Q$401)+'СЕТ СН'!$F$13</f>
        <v>478.07726846000003</v>
      </c>
      <c r="R412" s="37">
        <f>SUMIFS(СВЦЭМ!$L$34:$L$777,СВЦЭМ!$A$34:$A$777,$A412,СВЦЭМ!$B$34:$B$777,R$401)+'СЕТ СН'!$F$13</f>
        <v>469.97195048999998</v>
      </c>
      <c r="S412" s="37">
        <f>SUMIFS(СВЦЭМ!$L$34:$L$777,СВЦЭМ!$A$34:$A$777,$A412,СВЦЭМ!$B$34:$B$777,S$401)+'СЕТ СН'!$F$13</f>
        <v>464.94863936000002</v>
      </c>
      <c r="T412" s="37">
        <f>SUMIFS(СВЦЭМ!$L$34:$L$777,СВЦЭМ!$A$34:$A$777,$A412,СВЦЭМ!$B$34:$B$777,T$401)+'СЕТ СН'!$F$13</f>
        <v>456.70249381999997</v>
      </c>
      <c r="U412" s="37">
        <f>SUMIFS(СВЦЭМ!$L$34:$L$777,СВЦЭМ!$A$34:$A$777,$A412,СВЦЭМ!$B$34:$B$777,U$401)+'СЕТ СН'!$F$13</f>
        <v>452.62797755000003</v>
      </c>
      <c r="V412" s="37">
        <f>SUMIFS(СВЦЭМ!$L$34:$L$777,СВЦЭМ!$A$34:$A$777,$A412,СВЦЭМ!$B$34:$B$777,V$401)+'СЕТ СН'!$F$13</f>
        <v>458.84784868999998</v>
      </c>
      <c r="W412" s="37">
        <f>SUMIFS(СВЦЭМ!$L$34:$L$777,СВЦЭМ!$A$34:$A$777,$A412,СВЦЭМ!$B$34:$B$777,W$401)+'СЕТ СН'!$F$13</f>
        <v>467.00231751000001</v>
      </c>
      <c r="X412" s="37">
        <f>SUMIFS(СВЦЭМ!$L$34:$L$777,СВЦЭМ!$A$34:$A$777,$A412,СВЦЭМ!$B$34:$B$777,X$401)+'СЕТ СН'!$F$13</f>
        <v>439.99956422999998</v>
      </c>
      <c r="Y412" s="37">
        <f>SUMIFS(СВЦЭМ!$L$34:$L$777,СВЦЭМ!$A$34:$A$777,$A412,СВЦЭМ!$B$34:$B$777,Y$401)+'СЕТ СН'!$F$13</f>
        <v>482.71772340000001</v>
      </c>
    </row>
    <row r="413" spans="1:27" ht="15.75" x14ac:dyDescent="0.2">
      <c r="A413" s="36">
        <f t="shared" si="11"/>
        <v>42594</v>
      </c>
      <c r="B413" s="37">
        <f>SUMIFS(СВЦЭМ!$L$34:$L$777,СВЦЭМ!$A$34:$A$777,$A413,СВЦЭМ!$B$34:$B$777,B$401)+'СЕТ СН'!$F$13</f>
        <v>537.97744909999994</v>
      </c>
      <c r="C413" s="37">
        <f>SUMIFS(СВЦЭМ!$L$34:$L$777,СВЦЭМ!$A$34:$A$777,$A413,СВЦЭМ!$B$34:$B$777,C$401)+'СЕТ СН'!$F$13</f>
        <v>582.12418259000003</v>
      </c>
      <c r="D413" s="37">
        <f>SUMIFS(СВЦЭМ!$L$34:$L$777,СВЦЭМ!$A$34:$A$777,$A413,СВЦЭМ!$B$34:$B$777,D$401)+'СЕТ СН'!$F$13</f>
        <v>598.52794766</v>
      </c>
      <c r="E413" s="37">
        <f>SUMIFS(СВЦЭМ!$L$34:$L$777,СВЦЭМ!$A$34:$A$777,$A413,СВЦЭМ!$B$34:$B$777,E$401)+'СЕТ СН'!$F$13</f>
        <v>608.72583970999995</v>
      </c>
      <c r="F413" s="37">
        <f>SUMIFS(СВЦЭМ!$L$34:$L$777,СВЦЭМ!$A$34:$A$777,$A413,СВЦЭМ!$B$34:$B$777,F$401)+'СЕТ СН'!$F$13</f>
        <v>622.01139387000001</v>
      </c>
      <c r="G413" s="37">
        <f>SUMIFS(СВЦЭМ!$L$34:$L$777,СВЦЭМ!$A$34:$A$777,$A413,СВЦЭМ!$B$34:$B$777,G$401)+'СЕТ СН'!$F$13</f>
        <v>617.61615446999997</v>
      </c>
      <c r="H413" s="37">
        <f>SUMIFS(СВЦЭМ!$L$34:$L$777,СВЦЭМ!$A$34:$A$777,$A413,СВЦЭМ!$B$34:$B$777,H$401)+'СЕТ СН'!$F$13</f>
        <v>591.29900279000003</v>
      </c>
      <c r="I413" s="37">
        <f>SUMIFS(СВЦЭМ!$L$34:$L$777,СВЦЭМ!$A$34:$A$777,$A413,СВЦЭМ!$B$34:$B$777,I$401)+'СЕТ СН'!$F$13</f>
        <v>584.73674634999998</v>
      </c>
      <c r="J413" s="37">
        <f>SUMIFS(СВЦЭМ!$L$34:$L$777,СВЦЭМ!$A$34:$A$777,$A413,СВЦЭМ!$B$34:$B$777,J$401)+'СЕТ СН'!$F$13</f>
        <v>526.70592380999994</v>
      </c>
      <c r="K413" s="37">
        <f>SUMIFS(СВЦЭМ!$L$34:$L$777,СВЦЭМ!$A$34:$A$777,$A413,СВЦЭМ!$B$34:$B$777,K$401)+'СЕТ СН'!$F$13</f>
        <v>497.63232978999997</v>
      </c>
      <c r="L413" s="37">
        <f>SUMIFS(СВЦЭМ!$L$34:$L$777,СВЦЭМ!$A$34:$A$777,$A413,СВЦЭМ!$B$34:$B$777,L$401)+'СЕТ СН'!$F$13</f>
        <v>490.39571321</v>
      </c>
      <c r="M413" s="37">
        <f>SUMIFS(СВЦЭМ!$L$34:$L$777,СВЦЭМ!$A$34:$A$777,$A413,СВЦЭМ!$B$34:$B$777,M$401)+'СЕТ СН'!$F$13</f>
        <v>503.79391373999999</v>
      </c>
      <c r="N413" s="37">
        <f>SUMIFS(СВЦЭМ!$L$34:$L$777,СВЦЭМ!$A$34:$A$777,$A413,СВЦЭМ!$B$34:$B$777,N$401)+'СЕТ СН'!$F$13</f>
        <v>497.83845298</v>
      </c>
      <c r="O413" s="37">
        <f>SUMIFS(СВЦЭМ!$L$34:$L$777,СВЦЭМ!$A$34:$A$777,$A413,СВЦЭМ!$B$34:$B$777,O$401)+'СЕТ СН'!$F$13</f>
        <v>504.17600822000003</v>
      </c>
      <c r="P413" s="37">
        <f>SUMIFS(СВЦЭМ!$L$34:$L$777,СВЦЭМ!$A$34:$A$777,$A413,СВЦЭМ!$B$34:$B$777,P$401)+'СЕТ СН'!$F$13</f>
        <v>504.65460402999997</v>
      </c>
      <c r="Q413" s="37">
        <f>SUMIFS(СВЦЭМ!$L$34:$L$777,СВЦЭМ!$A$34:$A$777,$A413,СВЦЭМ!$B$34:$B$777,Q$401)+'СЕТ СН'!$F$13</f>
        <v>502.90820275999999</v>
      </c>
      <c r="R413" s="37">
        <f>SUMIFS(СВЦЭМ!$L$34:$L$777,СВЦЭМ!$A$34:$A$777,$A413,СВЦЭМ!$B$34:$B$777,R$401)+'СЕТ СН'!$F$13</f>
        <v>499.47490783000001</v>
      </c>
      <c r="S413" s="37">
        <f>SUMIFS(СВЦЭМ!$L$34:$L$777,СВЦЭМ!$A$34:$A$777,$A413,СВЦЭМ!$B$34:$B$777,S$401)+'СЕТ СН'!$F$13</f>
        <v>497.14843846000002</v>
      </c>
      <c r="T413" s="37">
        <f>SUMIFS(СВЦЭМ!$L$34:$L$777,СВЦЭМ!$A$34:$A$777,$A413,СВЦЭМ!$B$34:$B$777,T$401)+'СЕТ СН'!$F$13</f>
        <v>463.49415059</v>
      </c>
      <c r="U413" s="37">
        <f>SUMIFS(СВЦЭМ!$L$34:$L$777,СВЦЭМ!$A$34:$A$777,$A413,СВЦЭМ!$B$34:$B$777,U$401)+'СЕТ СН'!$F$13</f>
        <v>420.88613229999999</v>
      </c>
      <c r="V413" s="37">
        <f>SUMIFS(СВЦЭМ!$L$34:$L$777,СВЦЭМ!$A$34:$A$777,$A413,СВЦЭМ!$B$34:$B$777,V$401)+'СЕТ СН'!$F$13</f>
        <v>443.30492486000003</v>
      </c>
      <c r="W413" s="37">
        <f>SUMIFS(СВЦЭМ!$L$34:$L$777,СВЦЭМ!$A$34:$A$777,$A413,СВЦЭМ!$B$34:$B$777,W$401)+'СЕТ СН'!$F$13</f>
        <v>462.68558810000002</v>
      </c>
      <c r="X413" s="37">
        <f>SUMIFS(СВЦЭМ!$L$34:$L$777,СВЦЭМ!$A$34:$A$777,$A413,СВЦЭМ!$B$34:$B$777,X$401)+'СЕТ СН'!$F$13</f>
        <v>454.22201464</v>
      </c>
      <c r="Y413" s="37">
        <f>SUMIFS(СВЦЭМ!$L$34:$L$777,СВЦЭМ!$A$34:$A$777,$A413,СВЦЭМ!$B$34:$B$777,Y$401)+'СЕТ СН'!$F$13</f>
        <v>503.08428785000001</v>
      </c>
    </row>
    <row r="414" spans="1:27" ht="15.75" x14ac:dyDescent="0.2">
      <c r="A414" s="36">
        <f t="shared" si="11"/>
        <v>42595</v>
      </c>
      <c r="B414" s="37">
        <f>SUMIFS(СВЦЭМ!$L$34:$L$777,СВЦЭМ!$A$34:$A$777,$A414,СВЦЭМ!$B$34:$B$777,B$401)+'СЕТ СН'!$F$13</f>
        <v>535.13287165999998</v>
      </c>
      <c r="C414" s="37">
        <f>SUMIFS(СВЦЭМ!$L$34:$L$777,СВЦЭМ!$A$34:$A$777,$A414,СВЦЭМ!$B$34:$B$777,C$401)+'СЕТ СН'!$F$13</f>
        <v>584.93856615000004</v>
      </c>
      <c r="D414" s="37">
        <f>SUMIFS(СВЦЭМ!$L$34:$L$777,СВЦЭМ!$A$34:$A$777,$A414,СВЦЭМ!$B$34:$B$777,D$401)+'СЕТ СН'!$F$13</f>
        <v>597.49575929000002</v>
      </c>
      <c r="E414" s="37">
        <f>SUMIFS(СВЦЭМ!$L$34:$L$777,СВЦЭМ!$A$34:$A$777,$A414,СВЦЭМ!$B$34:$B$777,E$401)+'СЕТ СН'!$F$13</f>
        <v>614.88348551000001</v>
      </c>
      <c r="F414" s="37">
        <f>SUMIFS(СВЦЭМ!$L$34:$L$777,СВЦЭМ!$A$34:$A$777,$A414,СВЦЭМ!$B$34:$B$777,F$401)+'СЕТ СН'!$F$13</f>
        <v>617.11699098999998</v>
      </c>
      <c r="G414" s="37">
        <f>SUMIFS(СВЦЭМ!$L$34:$L$777,СВЦЭМ!$A$34:$A$777,$A414,СВЦЭМ!$B$34:$B$777,G$401)+'СЕТ СН'!$F$13</f>
        <v>615.95085305999999</v>
      </c>
      <c r="H414" s="37">
        <f>SUMIFS(СВЦЭМ!$L$34:$L$777,СВЦЭМ!$A$34:$A$777,$A414,СВЦЭМ!$B$34:$B$777,H$401)+'СЕТ СН'!$F$13</f>
        <v>593.88391055</v>
      </c>
      <c r="I414" s="37">
        <f>SUMIFS(СВЦЭМ!$L$34:$L$777,СВЦЭМ!$A$34:$A$777,$A414,СВЦЭМ!$B$34:$B$777,I$401)+'СЕТ СН'!$F$13</f>
        <v>600.53816498000003</v>
      </c>
      <c r="J414" s="37">
        <f>SUMIFS(СВЦЭМ!$L$34:$L$777,СВЦЭМ!$A$34:$A$777,$A414,СВЦЭМ!$B$34:$B$777,J$401)+'СЕТ СН'!$F$13</f>
        <v>541.16930793999995</v>
      </c>
      <c r="K414" s="37">
        <f>SUMIFS(СВЦЭМ!$L$34:$L$777,СВЦЭМ!$A$34:$A$777,$A414,СВЦЭМ!$B$34:$B$777,K$401)+'СЕТ СН'!$F$13</f>
        <v>501.82124047000002</v>
      </c>
      <c r="L414" s="37">
        <f>SUMIFS(СВЦЭМ!$L$34:$L$777,СВЦЭМ!$A$34:$A$777,$A414,СВЦЭМ!$B$34:$B$777,L$401)+'СЕТ СН'!$F$13</f>
        <v>503.78874822</v>
      </c>
      <c r="M414" s="37">
        <f>SUMIFS(СВЦЭМ!$L$34:$L$777,СВЦЭМ!$A$34:$A$777,$A414,СВЦЭМ!$B$34:$B$777,M$401)+'СЕТ СН'!$F$13</f>
        <v>488.87712672999999</v>
      </c>
      <c r="N414" s="37">
        <f>SUMIFS(СВЦЭМ!$L$34:$L$777,СВЦЭМ!$A$34:$A$777,$A414,СВЦЭМ!$B$34:$B$777,N$401)+'СЕТ СН'!$F$13</f>
        <v>470.11695455</v>
      </c>
      <c r="O414" s="37">
        <f>SUMIFS(СВЦЭМ!$L$34:$L$777,СВЦЭМ!$A$34:$A$777,$A414,СВЦЭМ!$B$34:$B$777,O$401)+'СЕТ СН'!$F$13</f>
        <v>468.16709270000001</v>
      </c>
      <c r="P414" s="37">
        <f>SUMIFS(СВЦЭМ!$L$34:$L$777,СВЦЭМ!$A$34:$A$777,$A414,СВЦЭМ!$B$34:$B$777,P$401)+'СЕТ СН'!$F$13</f>
        <v>458.63478214999998</v>
      </c>
      <c r="Q414" s="37">
        <f>SUMIFS(СВЦЭМ!$L$34:$L$777,СВЦЭМ!$A$34:$A$777,$A414,СВЦЭМ!$B$34:$B$777,Q$401)+'СЕТ СН'!$F$13</f>
        <v>458.74924521999998</v>
      </c>
      <c r="R414" s="37">
        <f>SUMIFS(СВЦЭМ!$L$34:$L$777,СВЦЭМ!$A$34:$A$777,$A414,СВЦЭМ!$B$34:$B$777,R$401)+'СЕТ СН'!$F$13</f>
        <v>458.96398582</v>
      </c>
      <c r="S414" s="37">
        <f>SUMIFS(СВЦЭМ!$L$34:$L$777,СВЦЭМ!$A$34:$A$777,$A414,СВЦЭМ!$B$34:$B$777,S$401)+'СЕТ СН'!$F$13</f>
        <v>461.17456263999998</v>
      </c>
      <c r="T414" s="37">
        <f>SUMIFS(СВЦЭМ!$L$34:$L$777,СВЦЭМ!$A$34:$A$777,$A414,СВЦЭМ!$B$34:$B$777,T$401)+'СЕТ СН'!$F$13</f>
        <v>464.81455676000002</v>
      </c>
      <c r="U414" s="37">
        <f>SUMIFS(СВЦЭМ!$L$34:$L$777,СВЦЭМ!$A$34:$A$777,$A414,СВЦЭМ!$B$34:$B$777,U$401)+'СЕТ СН'!$F$13</f>
        <v>467.13312970999999</v>
      </c>
      <c r="V414" s="37">
        <f>SUMIFS(СВЦЭМ!$L$34:$L$777,СВЦЭМ!$A$34:$A$777,$A414,СВЦЭМ!$B$34:$B$777,V$401)+'СЕТ СН'!$F$13</f>
        <v>481.80630542</v>
      </c>
      <c r="W414" s="37">
        <f>SUMIFS(СВЦЭМ!$L$34:$L$777,СВЦЭМ!$A$34:$A$777,$A414,СВЦЭМ!$B$34:$B$777,W$401)+'СЕТ СН'!$F$13</f>
        <v>494.11755828000003</v>
      </c>
      <c r="X414" s="37">
        <f>SUMIFS(СВЦЭМ!$L$34:$L$777,СВЦЭМ!$A$34:$A$777,$A414,СВЦЭМ!$B$34:$B$777,X$401)+'СЕТ СН'!$F$13</f>
        <v>461.33791668999999</v>
      </c>
      <c r="Y414" s="37">
        <f>SUMIFS(СВЦЭМ!$L$34:$L$777,СВЦЭМ!$A$34:$A$777,$A414,СВЦЭМ!$B$34:$B$777,Y$401)+'СЕТ СН'!$F$13</f>
        <v>485.31174128999999</v>
      </c>
    </row>
    <row r="415" spans="1:27" ht="15.75" x14ac:dyDescent="0.2">
      <c r="A415" s="36">
        <f t="shared" si="11"/>
        <v>42596</v>
      </c>
      <c r="B415" s="37">
        <f>SUMIFS(СВЦЭМ!$L$34:$L$777,СВЦЭМ!$A$34:$A$777,$A415,СВЦЭМ!$B$34:$B$777,B$401)+'СЕТ СН'!$F$13</f>
        <v>530.80121053000005</v>
      </c>
      <c r="C415" s="37">
        <f>SUMIFS(СВЦЭМ!$L$34:$L$777,СВЦЭМ!$A$34:$A$777,$A415,СВЦЭМ!$B$34:$B$777,C$401)+'СЕТ СН'!$F$13</f>
        <v>574.82252559999995</v>
      </c>
      <c r="D415" s="37">
        <f>SUMIFS(СВЦЭМ!$L$34:$L$777,СВЦЭМ!$A$34:$A$777,$A415,СВЦЭМ!$B$34:$B$777,D$401)+'СЕТ СН'!$F$13</f>
        <v>597.17605652999998</v>
      </c>
      <c r="E415" s="37">
        <f>SUMIFS(СВЦЭМ!$L$34:$L$777,СВЦЭМ!$A$34:$A$777,$A415,СВЦЭМ!$B$34:$B$777,E$401)+'СЕТ СН'!$F$13</f>
        <v>612.38366556999995</v>
      </c>
      <c r="F415" s="37">
        <f>SUMIFS(СВЦЭМ!$L$34:$L$777,СВЦЭМ!$A$34:$A$777,$A415,СВЦЭМ!$B$34:$B$777,F$401)+'СЕТ СН'!$F$13</f>
        <v>618.31243204999998</v>
      </c>
      <c r="G415" s="37">
        <f>SUMIFS(СВЦЭМ!$L$34:$L$777,СВЦЭМ!$A$34:$A$777,$A415,СВЦЭМ!$B$34:$B$777,G$401)+'СЕТ СН'!$F$13</f>
        <v>621.45430644999999</v>
      </c>
      <c r="H415" s="37">
        <f>SUMIFS(СВЦЭМ!$L$34:$L$777,СВЦЭМ!$A$34:$A$777,$A415,СВЦЭМ!$B$34:$B$777,H$401)+'СЕТ СН'!$F$13</f>
        <v>598.83613865999996</v>
      </c>
      <c r="I415" s="37">
        <f>SUMIFS(СВЦЭМ!$L$34:$L$777,СВЦЭМ!$A$34:$A$777,$A415,СВЦЭМ!$B$34:$B$777,I$401)+'СЕТ СН'!$F$13</f>
        <v>602.34701161999999</v>
      </c>
      <c r="J415" s="37">
        <f>SUMIFS(СВЦЭМ!$L$34:$L$777,СВЦЭМ!$A$34:$A$777,$A415,СВЦЭМ!$B$34:$B$777,J$401)+'СЕТ СН'!$F$13</f>
        <v>536.35234200000002</v>
      </c>
      <c r="K415" s="37">
        <f>SUMIFS(СВЦЭМ!$L$34:$L$777,СВЦЭМ!$A$34:$A$777,$A415,СВЦЭМ!$B$34:$B$777,K$401)+'СЕТ СН'!$F$13</f>
        <v>474.89968082000001</v>
      </c>
      <c r="L415" s="37">
        <f>SUMIFS(СВЦЭМ!$L$34:$L$777,СВЦЭМ!$A$34:$A$777,$A415,СВЦЭМ!$B$34:$B$777,L$401)+'СЕТ СН'!$F$13</f>
        <v>461.10889780000002</v>
      </c>
      <c r="M415" s="37">
        <f>SUMIFS(СВЦЭМ!$L$34:$L$777,СВЦЭМ!$A$34:$A$777,$A415,СВЦЭМ!$B$34:$B$777,M$401)+'СЕТ СН'!$F$13</f>
        <v>492.53784014000001</v>
      </c>
      <c r="N415" s="37">
        <f>SUMIFS(СВЦЭМ!$L$34:$L$777,СВЦЭМ!$A$34:$A$777,$A415,СВЦЭМ!$B$34:$B$777,N$401)+'СЕТ СН'!$F$13</f>
        <v>490.64372580000003</v>
      </c>
      <c r="O415" s="37">
        <f>SUMIFS(СВЦЭМ!$L$34:$L$777,СВЦЭМ!$A$34:$A$777,$A415,СВЦЭМ!$B$34:$B$777,O$401)+'СЕТ СН'!$F$13</f>
        <v>495.09619468</v>
      </c>
      <c r="P415" s="37">
        <f>SUMIFS(СВЦЭМ!$L$34:$L$777,СВЦЭМ!$A$34:$A$777,$A415,СВЦЭМ!$B$34:$B$777,P$401)+'СЕТ СН'!$F$13</f>
        <v>490.90753090999999</v>
      </c>
      <c r="Q415" s="37">
        <f>SUMIFS(СВЦЭМ!$L$34:$L$777,СВЦЭМ!$A$34:$A$777,$A415,СВЦЭМ!$B$34:$B$777,Q$401)+'СЕТ СН'!$F$13</f>
        <v>490.53819415999999</v>
      </c>
      <c r="R415" s="37">
        <f>SUMIFS(СВЦЭМ!$L$34:$L$777,СВЦЭМ!$A$34:$A$777,$A415,СВЦЭМ!$B$34:$B$777,R$401)+'СЕТ СН'!$F$13</f>
        <v>487.84462397999999</v>
      </c>
      <c r="S415" s="37">
        <f>SUMIFS(СВЦЭМ!$L$34:$L$777,СВЦЭМ!$A$34:$A$777,$A415,СВЦЭМ!$B$34:$B$777,S$401)+'СЕТ СН'!$F$13</f>
        <v>495.03365023999999</v>
      </c>
      <c r="T415" s="37">
        <f>SUMIFS(СВЦЭМ!$L$34:$L$777,СВЦЭМ!$A$34:$A$777,$A415,СВЦЭМ!$B$34:$B$777,T$401)+'СЕТ СН'!$F$13</f>
        <v>494.85367000000002</v>
      </c>
      <c r="U415" s="37">
        <f>SUMIFS(СВЦЭМ!$L$34:$L$777,СВЦЭМ!$A$34:$A$777,$A415,СВЦЭМ!$B$34:$B$777,U$401)+'СЕТ СН'!$F$13</f>
        <v>499.69269926999999</v>
      </c>
      <c r="V415" s="37">
        <f>SUMIFS(СВЦЭМ!$L$34:$L$777,СВЦЭМ!$A$34:$A$777,$A415,СВЦЭМ!$B$34:$B$777,V$401)+'СЕТ СН'!$F$13</f>
        <v>479.91936843000002</v>
      </c>
      <c r="W415" s="37">
        <f>SUMIFS(СВЦЭМ!$L$34:$L$777,СВЦЭМ!$A$34:$A$777,$A415,СВЦЭМ!$B$34:$B$777,W$401)+'СЕТ СН'!$F$13</f>
        <v>451.60429511000001</v>
      </c>
      <c r="X415" s="37">
        <f>SUMIFS(СВЦЭМ!$L$34:$L$777,СВЦЭМ!$A$34:$A$777,$A415,СВЦЭМ!$B$34:$B$777,X$401)+'СЕТ СН'!$F$13</f>
        <v>450.57732900000002</v>
      </c>
      <c r="Y415" s="37">
        <f>SUMIFS(СВЦЭМ!$L$34:$L$777,СВЦЭМ!$A$34:$A$777,$A415,СВЦЭМ!$B$34:$B$777,Y$401)+'СЕТ СН'!$F$13</f>
        <v>516.79836945</v>
      </c>
    </row>
    <row r="416" spans="1:27" ht="15.75" x14ac:dyDescent="0.2">
      <c r="A416" s="36">
        <f t="shared" si="11"/>
        <v>42597</v>
      </c>
      <c r="B416" s="37">
        <f>SUMIFS(СВЦЭМ!$L$34:$L$777,СВЦЭМ!$A$34:$A$777,$A416,СВЦЭМ!$B$34:$B$777,B$401)+'СЕТ СН'!$F$13</f>
        <v>549.93029908000005</v>
      </c>
      <c r="C416" s="37">
        <f>SUMIFS(СВЦЭМ!$L$34:$L$777,СВЦЭМ!$A$34:$A$777,$A416,СВЦЭМ!$B$34:$B$777,C$401)+'СЕТ СН'!$F$13</f>
        <v>592.24561360999996</v>
      </c>
      <c r="D416" s="37">
        <f>SUMIFS(СВЦЭМ!$L$34:$L$777,СВЦЭМ!$A$34:$A$777,$A416,СВЦЭМ!$B$34:$B$777,D$401)+'СЕТ СН'!$F$13</f>
        <v>584.55339766999998</v>
      </c>
      <c r="E416" s="37">
        <f>SUMIFS(СВЦЭМ!$L$34:$L$777,СВЦЭМ!$A$34:$A$777,$A416,СВЦЭМ!$B$34:$B$777,E$401)+'СЕТ СН'!$F$13</f>
        <v>604.79593958999999</v>
      </c>
      <c r="F416" s="37">
        <f>SUMIFS(СВЦЭМ!$L$34:$L$777,СВЦЭМ!$A$34:$A$777,$A416,СВЦЭМ!$B$34:$B$777,F$401)+'СЕТ СН'!$F$13</f>
        <v>609.86836844000004</v>
      </c>
      <c r="G416" s="37">
        <f>SUMIFS(СВЦЭМ!$L$34:$L$777,СВЦЭМ!$A$34:$A$777,$A416,СВЦЭМ!$B$34:$B$777,G$401)+'СЕТ СН'!$F$13</f>
        <v>607.85533196999995</v>
      </c>
      <c r="H416" s="37">
        <f>SUMIFS(СВЦЭМ!$L$34:$L$777,СВЦЭМ!$A$34:$A$777,$A416,СВЦЭМ!$B$34:$B$777,H$401)+'СЕТ СН'!$F$13</f>
        <v>582.37454128000002</v>
      </c>
      <c r="I416" s="37">
        <f>SUMIFS(СВЦЭМ!$L$34:$L$777,СВЦЭМ!$A$34:$A$777,$A416,СВЦЭМ!$B$34:$B$777,I$401)+'СЕТ СН'!$F$13</f>
        <v>576.77097809999998</v>
      </c>
      <c r="J416" s="37">
        <f>SUMIFS(СВЦЭМ!$L$34:$L$777,СВЦЭМ!$A$34:$A$777,$A416,СВЦЭМ!$B$34:$B$777,J$401)+'СЕТ СН'!$F$13</f>
        <v>502.13765100000001</v>
      </c>
      <c r="K416" s="37">
        <f>SUMIFS(СВЦЭМ!$L$34:$L$777,СВЦЭМ!$A$34:$A$777,$A416,СВЦЭМ!$B$34:$B$777,K$401)+'СЕТ СН'!$F$13</f>
        <v>447.03873711</v>
      </c>
      <c r="L416" s="37">
        <f>SUMIFS(СВЦЭМ!$L$34:$L$777,СВЦЭМ!$A$34:$A$777,$A416,СВЦЭМ!$B$34:$B$777,L$401)+'СЕТ СН'!$F$13</f>
        <v>411.32561448000001</v>
      </c>
      <c r="M416" s="37">
        <f>SUMIFS(СВЦЭМ!$L$34:$L$777,СВЦЭМ!$A$34:$A$777,$A416,СВЦЭМ!$B$34:$B$777,M$401)+'СЕТ СН'!$F$13</f>
        <v>407.54428166000002</v>
      </c>
      <c r="N416" s="37">
        <f>SUMIFS(СВЦЭМ!$L$34:$L$777,СВЦЭМ!$A$34:$A$777,$A416,СВЦЭМ!$B$34:$B$777,N$401)+'СЕТ СН'!$F$13</f>
        <v>412.77130238000001</v>
      </c>
      <c r="O416" s="37">
        <f>SUMIFS(СВЦЭМ!$L$34:$L$777,СВЦЭМ!$A$34:$A$777,$A416,СВЦЭМ!$B$34:$B$777,O$401)+'СЕТ СН'!$F$13</f>
        <v>405.12290858</v>
      </c>
      <c r="P416" s="37">
        <f>SUMIFS(СВЦЭМ!$L$34:$L$777,СВЦЭМ!$A$34:$A$777,$A416,СВЦЭМ!$B$34:$B$777,P$401)+'СЕТ СН'!$F$13</f>
        <v>410.85178259000003</v>
      </c>
      <c r="Q416" s="37">
        <f>SUMIFS(СВЦЭМ!$L$34:$L$777,СВЦЭМ!$A$34:$A$777,$A416,СВЦЭМ!$B$34:$B$777,Q$401)+'СЕТ СН'!$F$13</f>
        <v>413.66738901999997</v>
      </c>
      <c r="R416" s="37">
        <f>SUMIFS(СВЦЭМ!$L$34:$L$777,СВЦЭМ!$A$34:$A$777,$A416,СВЦЭМ!$B$34:$B$777,R$401)+'СЕТ СН'!$F$13</f>
        <v>412.49945853000003</v>
      </c>
      <c r="S416" s="37">
        <f>SUMIFS(СВЦЭМ!$L$34:$L$777,СВЦЭМ!$A$34:$A$777,$A416,СВЦЭМ!$B$34:$B$777,S$401)+'СЕТ СН'!$F$13</f>
        <v>416.12592833999997</v>
      </c>
      <c r="T416" s="37">
        <f>SUMIFS(СВЦЭМ!$L$34:$L$777,СВЦЭМ!$A$34:$A$777,$A416,СВЦЭМ!$B$34:$B$777,T$401)+'СЕТ СН'!$F$13</f>
        <v>424.14697422</v>
      </c>
      <c r="U416" s="37">
        <f>SUMIFS(СВЦЭМ!$L$34:$L$777,СВЦЭМ!$A$34:$A$777,$A416,СВЦЭМ!$B$34:$B$777,U$401)+'СЕТ СН'!$F$13</f>
        <v>422.19658289</v>
      </c>
      <c r="V416" s="37">
        <f>SUMIFS(СВЦЭМ!$L$34:$L$777,СВЦЭМ!$A$34:$A$777,$A416,СВЦЭМ!$B$34:$B$777,V$401)+'СЕТ СН'!$F$13</f>
        <v>404.92503998000001</v>
      </c>
      <c r="W416" s="37">
        <f>SUMIFS(СВЦЭМ!$L$34:$L$777,СВЦЭМ!$A$34:$A$777,$A416,СВЦЭМ!$B$34:$B$777,W$401)+'СЕТ СН'!$F$13</f>
        <v>405.68971484999997</v>
      </c>
      <c r="X416" s="37">
        <f>SUMIFS(СВЦЭМ!$L$34:$L$777,СВЦЭМ!$A$34:$A$777,$A416,СВЦЭМ!$B$34:$B$777,X$401)+'СЕТ СН'!$F$13</f>
        <v>422.98641569</v>
      </c>
      <c r="Y416" s="37">
        <f>SUMIFS(СВЦЭМ!$L$34:$L$777,СВЦЭМ!$A$34:$A$777,$A416,СВЦЭМ!$B$34:$B$777,Y$401)+'СЕТ СН'!$F$13</f>
        <v>483.75677024999999</v>
      </c>
    </row>
    <row r="417" spans="1:25" ht="15.75" x14ac:dyDescent="0.2">
      <c r="A417" s="36">
        <f t="shared" si="11"/>
        <v>42598</v>
      </c>
      <c r="B417" s="37">
        <f>SUMIFS(СВЦЭМ!$L$34:$L$777,СВЦЭМ!$A$34:$A$777,$A417,СВЦЭМ!$B$34:$B$777,B$401)+'СЕТ СН'!$F$13</f>
        <v>515.20444084999997</v>
      </c>
      <c r="C417" s="37">
        <f>SUMIFS(СВЦЭМ!$L$34:$L$777,СВЦЭМ!$A$34:$A$777,$A417,СВЦЭМ!$B$34:$B$777,C$401)+'СЕТ СН'!$F$13</f>
        <v>560.48721718000002</v>
      </c>
      <c r="D417" s="37">
        <f>SUMIFS(СВЦЭМ!$L$34:$L$777,СВЦЭМ!$A$34:$A$777,$A417,СВЦЭМ!$B$34:$B$777,D$401)+'СЕТ СН'!$F$13</f>
        <v>593.26665723999997</v>
      </c>
      <c r="E417" s="37">
        <f>SUMIFS(СВЦЭМ!$L$34:$L$777,СВЦЭМ!$A$34:$A$777,$A417,СВЦЭМ!$B$34:$B$777,E$401)+'СЕТ СН'!$F$13</f>
        <v>609.43428767</v>
      </c>
      <c r="F417" s="37">
        <f>SUMIFS(СВЦЭМ!$L$34:$L$777,СВЦЭМ!$A$34:$A$777,$A417,СВЦЭМ!$B$34:$B$777,F$401)+'СЕТ СН'!$F$13</f>
        <v>617.53259201000003</v>
      </c>
      <c r="G417" s="37">
        <f>SUMIFS(СВЦЭМ!$L$34:$L$777,СВЦЭМ!$A$34:$A$777,$A417,СВЦЭМ!$B$34:$B$777,G$401)+'СЕТ СН'!$F$13</f>
        <v>615.44085899000004</v>
      </c>
      <c r="H417" s="37">
        <f>SUMIFS(СВЦЭМ!$L$34:$L$777,СВЦЭМ!$A$34:$A$777,$A417,СВЦЭМ!$B$34:$B$777,H$401)+'СЕТ СН'!$F$13</f>
        <v>582.29116235000004</v>
      </c>
      <c r="I417" s="37">
        <f>SUMIFS(СВЦЭМ!$L$34:$L$777,СВЦЭМ!$A$34:$A$777,$A417,СВЦЭМ!$B$34:$B$777,I$401)+'СЕТ СН'!$F$13</f>
        <v>547.78111004000004</v>
      </c>
      <c r="J417" s="37">
        <f>SUMIFS(СВЦЭМ!$L$34:$L$777,СВЦЭМ!$A$34:$A$777,$A417,СВЦЭМ!$B$34:$B$777,J$401)+'СЕТ СН'!$F$13</f>
        <v>479.04302605999999</v>
      </c>
      <c r="K417" s="37">
        <f>SUMIFS(СВЦЭМ!$L$34:$L$777,СВЦЭМ!$A$34:$A$777,$A417,СВЦЭМ!$B$34:$B$777,K$401)+'СЕТ СН'!$F$13</f>
        <v>437.11652800000002</v>
      </c>
      <c r="L417" s="37">
        <f>SUMIFS(СВЦЭМ!$L$34:$L$777,СВЦЭМ!$A$34:$A$777,$A417,СВЦЭМ!$B$34:$B$777,L$401)+'СЕТ СН'!$F$13</f>
        <v>403.84849446999999</v>
      </c>
      <c r="M417" s="37">
        <f>SUMIFS(СВЦЭМ!$L$34:$L$777,СВЦЭМ!$A$34:$A$777,$A417,СВЦЭМ!$B$34:$B$777,M$401)+'СЕТ СН'!$F$13</f>
        <v>413.06728520000001</v>
      </c>
      <c r="N417" s="37">
        <f>SUMIFS(СВЦЭМ!$L$34:$L$777,СВЦЭМ!$A$34:$A$777,$A417,СВЦЭМ!$B$34:$B$777,N$401)+'СЕТ СН'!$F$13</f>
        <v>435.97814445</v>
      </c>
      <c r="O417" s="37">
        <f>SUMIFS(СВЦЭМ!$L$34:$L$777,СВЦЭМ!$A$34:$A$777,$A417,СВЦЭМ!$B$34:$B$777,O$401)+'СЕТ СН'!$F$13</f>
        <v>450.70376705000001</v>
      </c>
      <c r="P417" s="37">
        <f>SUMIFS(СВЦЭМ!$L$34:$L$777,СВЦЭМ!$A$34:$A$777,$A417,СВЦЭМ!$B$34:$B$777,P$401)+'СЕТ СН'!$F$13</f>
        <v>423.81183514999998</v>
      </c>
      <c r="Q417" s="37">
        <f>SUMIFS(СВЦЭМ!$L$34:$L$777,СВЦЭМ!$A$34:$A$777,$A417,СВЦЭМ!$B$34:$B$777,Q$401)+'СЕТ СН'!$F$13</f>
        <v>410.15828876</v>
      </c>
      <c r="R417" s="37">
        <f>SUMIFS(СВЦЭМ!$L$34:$L$777,СВЦЭМ!$A$34:$A$777,$A417,СВЦЭМ!$B$34:$B$777,R$401)+'СЕТ СН'!$F$13</f>
        <v>408.73219884000002</v>
      </c>
      <c r="S417" s="37">
        <f>SUMIFS(СВЦЭМ!$L$34:$L$777,СВЦЭМ!$A$34:$A$777,$A417,СВЦЭМ!$B$34:$B$777,S$401)+'СЕТ СН'!$F$13</f>
        <v>413.63738905999998</v>
      </c>
      <c r="T417" s="37">
        <f>SUMIFS(СВЦЭМ!$L$34:$L$777,СВЦЭМ!$A$34:$A$777,$A417,СВЦЭМ!$B$34:$B$777,T$401)+'СЕТ СН'!$F$13</f>
        <v>419.79275002000003</v>
      </c>
      <c r="U417" s="37">
        <f>SUMIFS(СВЦЭМ!$L$34:$L$777,СВЦЭМ!$A$34:$A$777,$A417,СВЦЭМ!$B$34:$B$777,U$401)+'СЕТ СН'!$F$13</f>
        <v>423.59434007999999</v>
      </c>
      <c r="V417" s="37">
        <f>SUMIFS(СВЦЭМ!$L$34:$L$777,СВЦЭМ!$A$34:$A$777,$A417,СВЦЭМ!$B$34:$B$777,V$401)+'СЕТ СН'!$F$13</f>
        <v>411.95233429000001</v>
      </c>
      <c r="W417" s="37">
        <f>SUMIFS(СВЦЭМ!$L$34:$L$777,СВЦЭМ!$A$34:$A$777,$A417,СВЦЭМ!$B$34:$B$777,W$401)+'СЕТ СН'!$F$13</f>
        <v>421.48494400999999</v>
      </c>
      <c r="X417" s="37">
        <f>SUMIFS(СВЦЭМ!$L$34:$L$777,СВЦЭМ!$A$34:$A$777,$A417,СВЦЭМ!$B$34:$B$777,X$401)+'СЕТ СН'!$F$13</f>
        <v>427.17080515999999</v>
      </c>
      <c r="Y417" s="37">
        <f>SUMIFS(СВЦЭМ!$L$34:$L$777,СВЦЭМ!$A$34:$A$777,$A417,СВЦЭМ!$B$34:$B$777,Y$401)+'СЕТ СН'!$F$13</f>
        <v>483.61710148999998</v>
      </c>
    </row>
    <row r="418" spans="1:25" ht="15.75" x14ac:dyDescent="0.2">
      <c r="A418" s="36">
        <f t="shared" si="11"/>
        <v>42599</v>
      </c>
      <c r="B418" s="37">
        <f>SUMIFS(СВЦЭМ!$L$34:$L$777,СВЦЭМ!$A$34:$A$777,$A418,СВЦЭМ!$B$34:$B$777,B$401)+'СЕТ СН'!$F$13</f>
        <v>506.07490254999999</v>
      </c>
      <c r="C418" s="37">
        <f>SUMIFS(СВЦЭМ!$L$34:$L$777,СВЦЭМ!$A$34:$A$777,$A418,СВЦЭМ!$B$34:$B$777,C$401)+'СЕТ СН'!$F$13</f>
        <v>561.21874918000003</v>
      </c>
      <c r="D418" s="37">
        <f>SUMIFS(СВЦЭМ!$L$34:$L$777,СВЦЭМ!$A$34:$A$777,$A418,СВЦЭМ!$B$34:$B$777,D$401)+'СЕТ СН'!$F$13</f>
        <v>595.65110015000005</v>
      </c>
      <c r="E418" s="37">
        <f>SUMIFS(СВЦЭМ!$L$34:$L$777,СВЦЭМ!$A$34:$A$777,$A418,СВЦЭМ!$B$34:$B$777,E$401)+'СЕТ СН'!$F$13</f>
        <v>610.98733933999995</v>
      </c>
      <c r="F418" s="37">
        <f>SUMIFS(СВЦЭМ!$L$34:$L$777,СВЦЭМ!$A$34:$A$777,$A418,СВЦЭМ!$B$34:$B$777,F$401)+'СЕТ СН'!$F$13</f>
        <v>624.84314538000001</v>
      </c>
      <c r="G418" s="37">
        <f>SUMIFS(СВЦЭМ!$L$34:$L$777,СВЦЭМ!$A$34:$A$777,$A418,СВЦЭМ!$B$34:$B$777,G$401)+'СЕТ СН'!$F$13</f>
        <v>621.22078494000004</v>
      </c>
      <c r="H418" s="37">
        <f>SUMIFS(СВЦЭМ!$L$34:$L$777,СВЦЭМ!$A$34:$A$777,$A418,СВЦЭМ!$B$34:$B$777,H$401)+'СЕТ СН'!$F$13</f>
        <v>576.40600492999999</v>
      </c>
      <c r="I418" s="37">
        <f>SUMIFS(СВЦЭМ!$L$34:$L$777,СВЦЭМ!$A$34:$A$777,$A418,СВЦЭМ!$B$34:$B$777,I$401)+'СЕТ СН'!$F$13</f>
        <v>538.71314600999995</v>
      </c>
      <c r="J418" s="37">
        <f>SUMIFS(СВЦЭМ!$L$34:$L$777,СВЦЭМ!$A$34:$A$777,$A418,СВЦЭМ!$B$34:$B$777,J$401)+'СЕТ СН'!$F$13</f>
        <v>466.65445684999997</v>
      </c>
      <c r="K418" s="37">
        <f>SUMIFS(СВЦЭМ!$L$34:$L$777,СВЦЭМ!$A$34:$A$777,$A418,СВЦЭМ!$B$34:$B$777,K$401)+'СЕТ СН'!$F$13</f>
        <v>425.99583727999999</v>
      </c>
      <c r="L418" s="37">
        <f>SUMIFS(СВЦЭМ!$L$34:$L$777,СВЦЭМ!$A$34:$A$777,$A418,СВЦЭМ!$B$34:$B$777,L$401)+'СЕТ СН'!$F$13</f>
        <v>399.79489195000002</v>
      </c>
      <c r="M418" s="37">
        <f>SUMIFS(СВЦЭМ!$L$34:$L$777,СВЦЭМ!$A$34:$A$777,$A418,СВЦЭМ!$B$34:$B$777,M$401)+'СЕТ СН'!$F$13</f>
        <v>391.64782996999998</v>
      </c>
      <c r="N418" s="37">
        <f>SUMIFS(СВЦЭМ!$L$34:$L$777,СВЦЭМ!$A$34:$A$777,$A418,СВЦЭМ!$B$34:$B$777,N$401)+'СЕТ СН'!$F$13</f>
        <v>400.84577453000003</v>
      </c>
      <c r="O418" s="37">
        <f>SUMIFS(СВЦЭМ!$L$34:$L$777,СВЦЭМ!$A$34:$A$777,$A418,СВЦЭМ!$B$34:$B$777,O$401)+'СЕТ СН'!$F$13</f>
        <v>396.65153855</v>
      </c>
      <c r="P418" s="37">
        <f>SUMIFS(СВЦЭМ!$L$34:$L$777,СВЦЭМ!$A$34:$A$777,$A418,СВЦЭМ!$B$34:$B$777,P$401)+'СЕТ СН'!$F$13</f>
        <v>399.79495214000002</v>
      </c>
      <c r="Q418" s="37">
        <f>SUMIFS(СВЦЭМ!$L$34:$L$777,СВЦЭМ!$A$34:$A$777,$A418,СВЦЭМ!$B$34:$B$777,Q$401)+'СЕТ СН'!$F$13</f>
        <v>402.29630587999998</v>
      </c>
      <c r="R418" s="37">
        <f>SUMIFS(СВЦЭМ!$L$34:$L$777,СВЦЭМ!$A$34:$A$777,$A418,СВЦЭМ!$B$34:$B$777,R$401)+'СЕТ СН'!$F$13</f>
        <v>412.82081032000002</v>
      </c>
      <c r="S418" s="37">
        <f>SUMIFS(СВЦЭМ!$L$34:$L$777,СВЦЭМ!$A$34:$A$777,$A418,СВЦЭМ!$B$34:$B$777,S$401)+'СЕТ СН'!$F$13</f>
        <v>427.51113442000002</v>
      </c>
      <c r="T418" s="37">
        <f>SUMIFS(СВЦЭМ!$L$34:$L$777,СВЦЭМ!$A$34:$A$777,$A418,СВЦЭМ!$B$34:$B$777,T$401)+'СЕТ СН'!$F$13</f>
        <v>463.02724639000002</v>
      </c>
      <c r="U418" s="37">
        <f>SUMIFS(СВЦЭМ!$L$34:$L$777,СВЦЭМ!$A$34:$A$777,$A418,СВЦЭМ!$B$34:$B$777,U$401)+'СЕТ СН'!$F$13</f>
        <v>467.92059380000001</v>
      </c>
      <c r="V418" s="37">
        <f>SUMIFS(СВЦЭМ!$L$34:$L$777,СВЦЭМ!$A$34:$A$777,$A418,СВЦЭМ!$B$34:$B$777,V$401)+'СЕТ СН'!$F$13</f>
        <v>448.09338523000002</v>
      </c>
      <c r="W418" s="37">
        <f>SUMIFS(СВЦЭМ!$L$34:$L$777,СВЦЭМ!$A$34:$A$777,$A418,СВЦЭМ!$B$34:$B$777,W$401)+'СЕТ СН'!$F$13</f>
        <v>439.57015596999997</v>
      </c>
      <c r="X418" s="37">
        <f>SUMIFS(СВЦЭМ!$L$34:$L$777,СВЦЭМ!$A$34:$A$777,$A418,СВЦЭМ!$B$34:$B$777,X$401)+'СЕТ СН'!$F$13</f>
        <v>434.16541240999999</v>
      </c>
      <c r="Y418" s="37">
        <f>SUMIFS(СВЦЭМ!$L$34:$L$777,СВЦЭМ!$A$34:$A$777,$A418,СВЦЭМ!$B$34:$B$777,Y$401)+'СЕТ СН'!$F$13</f>
        <v>480.51063837999999</v>
      </c>
    </row>
    <row r="419" spans="1:25" ht="15.75" x14ac:dyDescent="0.2">
      <c r="A419" s="36">
        <f t="shared" si="11"/>
        <v>42600</v>
      </c>
      <c r="B419" s="37">
        <f>SUMIFS(СВЦЭМ!$L$34:$L$777,СВЦЭМ!$A$34:$A$777,$A419,СВЦЭМ!$B$34:$B$777,B$401)+'СЕТ СН'!$F$13</f>
        <v>474.97992363999998</v>
      </c>
      <c r="C419" s="37">
        <f>SUMIFS(СВЦЭМ!$L$34:$L$777,СВЦЭМ!$A$34:$A$777,$A419,СВЦЭМ!$B$34:$B$777,C$401)+'СЕТ СН'!$F$13</f>
        <v>511.759007</v>
      </c>
      <c r="D419" s="37">
        <f>SUMIFS(СВЦЭМ!$L$34:$L$777,СВЦЭМ!$A$34:$A$777,$A419,СВЦЭМ!$B$34:$B$777,D$401)+'СЕТ СН'!$F$13</f>
        <v>538.75747436999995</v>
      </c>
      <c r="E419" s="37">
        <f>SUMIFS(СВЦЭМ!$L$34:$L$777,СВЦЭМ!$A$34:$A$777,$A419,СВЦЭМ!$B$34:$B$777,E$401)+'СЕТ СН'!$F$13</f>
        <v>550.79152675</v>
      </c>
      <c r="F419" s="37">
        <f>SUMIFS(СВЦЭМ!$L$34:$L$777,СВЦЭМ!$A$34:$A$777,$A419,СВЦЭМ!$B$34:$B$777,F$401)+'СЕТ СН'!$F$13</f>
        <v>563.80846493000001</v>
      </c>
      <c r="G419" s="37">
        <f>SUMIFS(СВЦЭМ!$L$34:$L$777,СВЦЭМ!$A$34:$A$777,$A419,СВЦЭМ!$B$34:$B$777,G$401)+'СЕТ СН'!$F$13</f>
        <v>561.33975659999999</v>
      </c>
      <c r="H419" s="37">
        <f>SUMIFS(СВЦЭМ!$L$34:$L$777,СВЦЭМ!$A$34:$A$777,$A419,СВЦЭМ!$B$34:$B$777,H$401)+'СЕТ СН'!$F$13</f>
        <v>538.75144150999995</v>
      </c>
      <c r="I419" s="37">
        <f>SUMIFS(СВЦЭМ!$L$34:$L$777,СВЦЭМ!$A$34:$A$777,$A419,СВЦЭМ!$B$34:$B$777,I$401)+'СЕТ СН'!$F$13</f>
        <v>497.81733249000001</v>
      </c>
      <c r="J419" s="37">
        <f>SUMIFS(СВЦЭМ!$L$34:$L$777,СВЦЭМ!$A$34:$A$777,$A419,СВЦЭМ!$B$34:$B$777,J$401)+'СЕТ СН'!$F$13</f>
        <v>429.46788892000001</v>
      </c>
      <c r="K419" s="37">
        <f>SUMIFS(СВЦЭМ!$L$34:$L$777,СВЦЭМ!$A$34:$A$777,$A419,СВЦЭМ!$B$34:$B$777,K$401)+'СЕТ СН'!$F$13</f>
        <v>389.63083102000002</v>
      </c>
      <c r="L419" s="37">
        <f>SUMIFS(СВЦЭМ!$L$34:$L$777,СВЦЭМ!$A$34:$A$777,$A419,СВЦЭМ!$B$34:$B$777,L$401)+'СЕТ СН'!$F$13</f>
        <v>366.80969259</v>
      </c>
      <c r="M419" s="37">
        <f>SUMIFS(СВЦЭМ!$L$34:$L$777,СВЦЭМ!$A$34:$A$777,$A419,СВЦЭМ!$B$34:$B$777,M$401)+'СЕТ СН'!$F$13</f>
        <v>376.69032518</v>
      </c>
      <c r="N419" s="37">
        <f>SUMIFS(СВЦЭМ!$L$34:$L$777,СВЦЭМ!$A$34:$A$777,$A419,СВЦЭМ!$B$34:$B$777,N$401)+'СЕТ СН'!$F$13</f>
        <v>366.57151219000002</v>
      </c>
      <c r="O419" s="37">
        <f>SUMIFS(СВЦЭМ!$L$34:$L$777,СВЦЭМ!$A$34:$A$777,$A419,СВЦЭМ!$B$34:$B$777,O$401)+'СЕТ СН'!$F$13</f>
        <v>370.24826066999998</v>
      </c>
      <c r="P419" s="37">
        <f>SUMIFS(СВЦЭМ!$L$34:$L$777,СВЦЭМ!$A$34:$A$777,$A419,СВЦЭМ!$B$34:$B$777,P$401)+'СЕТ СН'!$F$13</f>
        <v>360.95996653999998</v>
      </c>
      <c r="Q419" s="37">
        <f>SUMIFS(СВЦЭМ!$L$34:$L$777,СВЦЭМ!$A$34:$A$777,$A419,СВЦЭМ!$B$34:$B$777,Q$401)+'СЕТ СН'!$F$13</f>
        <v>356.94514022999999</v>
      </c>
      <c r="R419" s="37">
        <f>SUMIFS(СВЦЭМ!$L$34:$L$777,СВЦЭМ!$A$34:$A$777,$A419,СВЦЭМ!$B$34:$B$777,R$401)+'СЕТ СН'!$F$13</f>
        <v>357.54396795999997</v>
      </c>
      <c r="S419" s="37">
        <f>SUMIFS(СВЦЭМ!$L$34:$L$777,СВЦЭМ!$A$34:$A$777,$A419,СВЦЭМ!$B$34:$B$777,S$401)+'СЕТ СН'!$F$13</f>
        <v>362.24476407999998</v>
      </c>
      <c r="T419" s="37">
        <f>SUMIFS(СВЦЭМ!$L$34:$L$777,СВЦЭМ!$A$34:$A$777,$A419,СВЦЭМ!$B$34:$B$777,T$401)+'СЕТ СН'!$F$13</f>
        <v>364.89186175999998</v>
      </c>
      <c r="U419" s="37">
        <f>SUMIFS(СВЦЭМ!$L$34:$L$777,СВЦЭМ!$A$34:$A$777,$A419,СВЦЭМ!$B$34:$B$777,U$401)+'СЕТ СН'!$F$13</f>
        <v>363.29587242000002</v>
      </c>
      <c r="V419" s="37">
        <f>SUMIFS(СВЦЭМ!$L$34:$L$777,СВЦЭМ!$A$34:$A$777,$A419,СВЦЭМ!$B$34:$B$777,V$401)+'СЕТ СН'!$F$13</f>
        <v>373.38933793000001</v>
      </c>
      <c r="W419" s="37">
        <f>SUMIFS(СВЦЭМ!$L$34:$L$777,СВЦЭМ!$A$34:$A$777,$A419,СВЦЭМ!$B$34:$B$777,W$401)+'СЕТ СН'!$F$13</f>
        <v>391.34774242999998</v>
      </c>
      <c r="X419" s="37">
        <f>SUMIFS(СВЦЭМ!$L$34:$L$777,СВЦЭМ!$A$34:$A$777,$A419,СВЦЭМ!$B$34:$B$777,X$401)+'СЕТ СН'!$F$13</f>
        <v>377.54248842999999</v>
      </c>
      <c r="Y419" s="37">
        <f>SUMIFS(СВЦЭМ!$L$34:$L$777,СВЦЭМ!$A$34:$A$777,$A419,СВЦЭМ!$B$34:$B$777,Y$401)+'СЕТ СН'!$F$13</f>
        <v>425.38864723</v>
      </c>
    </row>
    <row r="420" spans="1:25" ht="15.75" x14ac:dyDescent="0.2">
      <c r="A420" s="36">
        <f t="shared" si="11"/>
        <v>42601</v>
      </c>
      <c r="B420" s="37">
        <f>SUMIFS(СВЦЭМ!$L$34:$L$777,СВЦЭМ!$A$34:$A$777,$A420,СВЦЭМ!$B$34:$B$777,B$401)+'СЕТ СН'!$F$13</f>
        <v>483.89246699</v>
      </c>
      <c r="C420" s="37">
        <f>SUMIFS(СВЦЭМ!$L$34:$L$777,СВЦЭМ!$A$34:$A$777,$A420,СВЦЭМ!$B$34:$B$777,C$401)+'СЕТ СН'!$F$13</f>
        <v>531.29718796999998</v>
      </c>
      <c r="D420" s="37">
        <f>SUMIFS(СВЦЭМ!$L$34:$L$777,СВЦЭМ!$A$34:$A$777,$A420,СВЦЭМ!$B$34:$B$777,D$401)+'СЕТ СН'!$F$13</f>
        <v>560.35774244000004</v>
      </c>
      <c r="E420" s="37">
        <f>SUMIFS(СВЦЭМ!$L$34:$L$777,СВЦЭМ!$A$34:$A$777,$A420,СВЦЭМ!$B$34:$B$777,E$401)+'СЕТ СН'!$F$13</f>
        <v>559.94707331999996</v>
      </c>
      <c r="F420" s="37">
        <f>SUMIFS(СВЦЭМ!$L$34:$L$777,СВЦЭМ!$A$34:$A$777,$A420,СВЦЭМ!$B$34:$B$777,F$401)+'СЕТ СН'!$F$13</f>
        <v>568.04913052999996</v>
      </c>
      <c r="G420" s="37">
        <f>SUMIFS(СВЦЭМ!$L$34:$L$777,СВЦЭМ!$A$34:$A$777,$A420,СВЦЭМ!$B$34:$B$777,G$401)+'СЕТ СН'!$F$13</f>
        <v>556.47300113999995</v>
      </c>
      <c r="H420" s="37">
        <f>SUMIFS(СВЦЭМ!$L$34:$L$777,СВЦЭМ!$A$34:$A$777,$A420,СВЦЭМ!$B$34:$B$777,H$401)+'СЕТ СН'!$F$13</f>
        <v>530.30414597000004</v>
      </c>
      <c r="I420" s="37">
        <f>SUMIFS(СВЦЭМ!$L$34:$L$777,СВЦЭМ!$A$34:$A$777,$A420,СВЦЭМ!$B$34:$B$777,I$401)+'СЕТ СН'!$F$13</f>
        <v>477.14720053000002</v>
      </c>
      <c r="J420" s="37">
        <f>SUMIFS(СВЦЭМ!$L$34:$L$777,СВЦЭМ!$A$34:$A$777,$A420,СВЦЭМ!$B$34:$B$777,J$401)+'СЕТ СН'!$F$13</f>
        <v>421.91987504000002</v>
      </c>
      <c r="K420" s="37">
        <f>SUMIFS(СВЦЭМ!$L$34:$L$777,СВЦЭМ!$A$34:$A$777,$A420,СВЦЭМ!$B$34:$B$777,K$401)+'СЕТ СН'!$F$13</f>
        <v>376.48041554000002</v>
      </c>
      <c r="L420" s="37">
        <f>SUMIFS(СВЦЭМ!$L$34:$L$777,СВЦЭМ!$A$34:$A$777,$A420,СВЦЭМ!$B$34:$B$777,L$401)+'СЕТ СН'!$F$13</f>
        <v>363.78858480000002</v>
      </c>
      <c r="M420" s="37">
        <f>SUMIFS(СВЦЭМ!$L$34:$L$777,СВЦЭМ!$A$34:$A$777,$A420,СВЦЭМ!$B$34:$B$777,M$401)+'СЕТ СН'!$F$13</f>
        <v>366.32428636999998</v>
      </c>
      <c r="N420" s="37">
        <f>SUMIFS(СВЦЭМ!$L$34:$L$777,СВЦЭМ!$A$34:$A$777,$A420,СВЦЭМ!$B$34:$B$777,N$401)+'СЕТ СН'!$F$13</f>
        <v>386.21506373</v>
      </c>
      <c r="O420" s="37">
        <f>SUMIFS(СВЦЭМ!$L$34:$L$777,СВЦЭМ!$A$34:$A$777,$A420,СВЦЭМ!$B$34:$B$777,O$401)+'СЕТ СН'!$F$13</f>
        <v>398.59822523000003</v>
      </c>
      <c r="P420" s="37">
        <f>SUMIFS(СВЦЭМ!$L$34:$L$777,СВЦЭМ!$A$34:$A$777,$A420,СВЦЭМ!$B$34:$B$777,P$401)+'СЕТ СН'!$F$13</f>
        <v>397.17165838</v>
      </c>
      <c r="Q420" s="37">
        <f>SUMIFS(СВЦЭМ!$L$34:$L$777,СВЦЭМ!$A$34:$A$777,$A420,СВЦЭМ!$B$34:$B$777,Q$401)+'СЕТ СН'!$F$13</f>
        <v>401.95648662000002</v>
      </c>
      <c r="R420" s="37">
        <f>SUMIFS(СВЦЭМ!$L$34:$L$777,СВЦЭМ!$A$34:$A$777,$A420,СВЦЭМ!$B$34:$B$777,R$401)+'СЕТ СН'!$F$13</f>
        <v>398.82506065000001</v>
      </c>
      <c r="S420" s="37">
        <f>SUMIFS(СВЦЭМ!$L$34:$L$777,СВЦЭМ!$A$34:$A$777,$A420,СВЦЭМ!$B$34:$B$777,S$401)+'СЕТ СН'!$F$13</f>
        <v>395.83769673</v>
      </c>
      <c r="T420" s="37">
        <f>SUMIFS(СВЦЭМ!$L$34:$L$777,СВЦЭМ!$A$34:$A$777,$A420,СВЦЭМ!$B$34:$B$777,T$401)+'СЕТ СН'!$F$13</f>
        <v>390.98079666000001</v>
      </c>
      <c r="U420" s="37">
        <f>SUMIFS(СВЦЭМ!$L$34:$L$777,СВЦЭМ!$A$34:$A$777,$A420,СВЦЭМ!$B$34:$B$777,U$401)+'СЕТ СН'!$F$13</f>
        <v>395.83528304999999</v>
      </c>
      <c r="V420" s="37">
        <f>SUMIFS(СВЦЭМ!$L$34:$L$777,СВЦЭМ!$A$34:$A$777,$A420,СВЦЭМ!$B$34:$B$777,V$401)+'СЕТ СН'!$F$13</f>
        <v>396.89950162999997</v>
      </c>
      <c r="W420" s="37">
        <f>SUMIFS(СВЦЭМ!$L$34:$L$777,СВЦЭМ!$A$34:$A$777,$A420,СВЦЭМ!$B$34:$B$777,W$401)+'СЕТ СН'!$F$13</f>
        <v>394.30851941999998</v>
      </c>
      <c r="X420" s="37">
        <f>SUMIFS(СВЦЭМ!$L$34:$L$777,СВЦЭМ!$A$34:$A$777,$A420,СВЦЭМ!$B$34:$B$777,X$401)+'СЕТ СН'!$F$13</f>
        <v>367.25999152000003</v>
      </c>
      <c r="Y420" s="37">
        <f>SUMIFS(СВЦЭМ!$L$34:$L$777,СВЦЭМ!$A$34:$A$777,$A420,СВЦЭМ!$B$34:$B$777,Y$401)+'СЕТ СН'!$F$13</f>
        <v>393.30914480000001</v>
      </c>
    </row>
    <row r="421" spans="1:25" ht="15.75" x14ac:dyDescent="0.2">
      <c r="A421" s="36">
        <f t="shared" si="11"/>
        <v>42602</v>
      </c>
      <c r="B421" s="37">
        <f>SUMIFS(СВЦЭМ!$L$34:$L$777,СВЦЭМ!$A$34:$A$777,$A421,СВЦЭМ!$B$34:$B$777,B$401)+'СЕТ СН'!$F$13</f>
        <v>417.11624143</v>
      </c>
      <c r="C421" s="37">
        <f>SUMIFS(СВЦЭМ!$L$34:$L$777,СВЦЭМ!$A$34:$A$777,$A421,СВЦЭМ!$B$34:$B$777,C$401)+'СЕТ СН'!$F$13</f>
        <v>427.94666635999999</v>
      </c>
      <c r="D421" s="37">
        <f>SUMIFS(СВЦЭМ!$L$34:$L$777,СВЦЭМ!$A$34:$A$777,$A421,СВЦЭМ!$B$34:$B$777,D$401)+'СЕТ СН'!$F$13</f>
        <v>458.70132008000002</v>
      </c>
      <c r="E421" s="37">
        <f>SUMIFS(СВЦЭМ!$L$34:$L$777,СВЦЭМ!$A$34:$A$777,$A421,СВЦЭМ!$B$34:$B$777,E$401)+'СЕТ СН'!$F$13</f>
        <v>473.84189859999998</v>
      </c>
      <c r="F421" s="37">
        <f>SUMIFS(СВЦЭМ!$L$34:$L$777,СВЦЭМ!$A$34:$A$777,$A421,СВЦЭМ!$B$34:$B$777,F$401)+'СЕТ СН'!$F$13</f>
        <v>478.67381757999999</v>
      </c>
      <c r="G421" s="37">
        <f>SUMIFS(СВЦЭМ!$L$34:$L$777,СВЦЭМ!$A$34:$A$777,$A421,СВЦЭМ!$B$34:$B$777,G$401)+'СЕТ СН'!$F$13</f>
        <v>475.17662948999998</v>
      </c>
      <c r="H421" s="37">
        <f>SUMIFS(СВЦЭМ!$L$34:$L$777,СВЦЭМ!$A$34:$A$777,$A421,СВЦЭМ!$B$34:$B$777,H$401)+'СЕТ СН'!$F$13</f>
        <v>478.51544192</v>
      </c>
      <c r="I421" s="37">
        <f>SUMIFS(СВЦЭМ!$L$34:$L$777,СВЦЭМ!$A$34:$A$777,$A421,СВЦЭМ!$B$34:$B$777,I$401)+'СЕТ СН'!$F$13</f>
        <v>469.71150282999997</v>
      </c>
      <c r="J421" s="37">
        <f>SUMIFS(СВЦЭМ!$L$34:$L$777,СВЦЭМ!$A$34:$A$777,$A421,СВЦЭМ!$B$34:$B$777,J$401)+'СЕТ СН'!$F$13</f>
        <v>430.22117995000002</v>
      </c>
      <c r="K421" s="37">
        <f>SUMIFS(СВЦЭМ!$L$34:$L$777,СВЦЭМ!$A$34:$A$777,$A421,СВЦЭМ!$B$34:$B$777,K$401)+'СЕТ СН'!$F$13</f>
        <v>395.45511183000002</v>
      </c>
      <c r="L421" s="37">
        <f>SUMIFS(СВЦЭМ!$L$34:$L$777,СВЦЭМ!$A$34:$A$777,$A421,СВЦЭМ!$B$34:$B$777,L$401)+'СЕТ СН'!$F$13</f>
        <v>380.64122765000002</v>
      </c>
      <c r="M421" s="37">
        <f>SUMIFS(СВЦЭМ!$L$34:$L$777,СВЦЭМ!$A$34:$A$777,$A421,СВЦЭМ!$B$34:$B$777,M$401)+'СЕТ СН'!$F$13</f>
        <v>461.26707922999998</v>
      </c>
      <c r="N421" s="37">
        <f>SUMIFS(СВЦЭМ!$L$34:$L$777,СВЦЭМ!$A$34:$A$777,$A421,СВЦЭМ!$B$34:$B$777,N$401)+'СЕТ СН'!$F$13</f>
        <v>458.18302977000002</v>
      </c>
      <c r="O421" s="37">
        <f>SUMIFS(СВЦЭМ!$L$34:$L$777,СВЦЭМ!$A$34:$A$777,$A421,СВЦЭМ!$B$34:$B$777,O$401)+'СЕТ СН'!$F$13</f>
        <v>456.40684821000002</v>
      </c>
      <c r="P421" s="37">
        <f>SUMIFS(СВЦЭМ!$L$34:$L$777,СВЦЭМ!$A$34:$A$777,$A421,СВЦЭМ!$B$34:$B$777,P$401)+'СЕТ СН'!$F$13</f>
        <v>436.53180672000002</v>
      </c>
      <c r="Q421" s="37">
        <f>SUMIFS(СВЦЭМ!$L$34:$L$777,СВЦЭМ!$A$34:$A$777,$A421,СВЦЭМ!$B$34:$B$777,Q$401)+'СЕТ СН'!$F$13</f>
        <v>430.66565585000001</v>
      </c>
      <c r="R421" s="37">
        <f>SUMIFS(СВЦЭМ!$L$34:$L$777,СВЦЭМ!$A$34:$A$777,$A421,СВЦЭМ!$B$34:$B$777,R$401)+'СЕТ СН'!$F$13</f>
        <v>412.94775379999999</v>
      </c>
      <c r="S421" s="37">
        <f>SUMIFS(СВЦЭМ!$L$34:$L$777,СВЦЭМ!$A$34:$A$777,$A421,СВЦЭМ!$B$34:$B$777,S$401)+'СЕТ СН'!$F$13</f>
        <v>397.18949708999997</v>
      </c>
      <c r="T421" s="37">
        <f>SUMIFS(СВЦЭМ!$L$34:$L$777,СВЦЭМ!$A$34:$A$777,$A421,СВЦЭМ!$B$34:$B$777,T$401)+'СЕТ СН'!$F$13</f>
        <v>397.46374526</v>
      </c>
      <c r="U421" s="37">
        <f>SUMIFS(СВЦЭМ!$L$34:$L$777,СВЦЭМ!$A$34:$A$777,$A421,СВЦЭМ!$B$34:$B$777,U$401)+'СЕТ СН'!$F$13</f>
        <v>396.88567289000002</v>
      </c>
      <c r="V421" s="37">
        <f>SUMIFS(СВЦЭМ!$L$34:$L$777,СВЦЭМ!$A$34:$A$777,$A421,СВЦЭМ!$B$34:$B$777,V$401)+'СЕТ СН'!$F$13</f>
        <v>393.91164442000002</v>
      </c>
      <c r="W421" s="37">
        <f>SUMIFS(СВЦЭМ!$L$34:$L$777,СВЦЭМ!$A$34:$A$777,$A421,СВЦЭМ!$B$34:$B$777,W$401)+'СЕТ СН'!$F$13</f>
        <v>405.15377078</v>
      </c>
      <c r="X421" s="37">
        <f>SUMIFS(СВЦЭМ!$L$34:$L$777,СВЦЭМ!$A$34:$A$777,$A421,СВЦЭМ!$B$34:$B$777,X$401)+'СЕТ СН'!$F$13</f>
        <v>398.08011002000001</v>
      </c>
      <c r="Y421" s="37">
        <f>SUMIFS(СВЦЭМ!$L$34:$L$777,СВЦЭМ!$A$34:$A$777,$A421,СВЦЭМ!$B$34:$B$777,Y$401)+'СЕТ СН'!$F$13</f>
        <v>427.85890705999998</v>
      </c>
    </row>
    <row r="422" spans="1:25" ht="15.75" x14ac:dyDescent="0.2">
      <c r="A422" s="36">
        <f t="shared" si="11"/>
        <v>42603</v>
      </c>
      <c r="B422" s="37">
        <f>SUMIFS(СВЦЭМ!$L$34:$L$777,СВЦЭМ!$A$34:$A$777,$A422,СВЦЭМ!$B$34:$B$777,B$401)+'СЕТ СН'!$F$13</f>
        <v>494.51832043000002</v>
      </c>
      <c r="C422" s="37">
        <f>SUMIFS(СВЦЭМ!$L$34:$L$777,СВЦЭМ!$A$34:$A$777,$A422,СВЦЭМ!$B$34:$B$777,C$401)+'СЕТ СН'!$F$13</f>
        <v>538.45945144999996</v>
      </c>
      <c r="D422" s="37">
        <f>SUMIFS(СВЦЭМ!$L$34:$L$777,СВЦЭМ!$A$34:$A$777,$A422,СВЦЭМ!$B$34:$B$777,D$401)+'СЕТ СН'!$F$13</f>
        <v>577.25212658999999</v>
      </c>
      <c r="E422" s="37">
        <f>SUMIFS(СВЦЭМ!$L$34:$L$777,СВЦЭМ!$A$34:$A$777,$A422,СВЦЭМ!$B$34:$B$777,E$401)+'СЕТ СН'!$F$13</f>
        <v>593.83414532999996</v>
      </c>
      <c r="F422" s="37">
        <f>SUMIFS(СВЦЭМ!$L$34:$L$777,СВЦЭМ!$A$34:$A$777,$A422,СВЦЭМ!$B$34:$B$777,F$401)+'СЕТ СН'!$F$13</f>
        <v>600.17464202999997</v>
      </c>
      <c r="G422" s="37">
        <f>SUMIFS(СВЦЭМ!$L$34:$L$777,СВЦЭМ!$A$34:$A$777,$A422,СВЦЭМ!$B$34:$B$777,G$401)+'СЕТ СН'!$F$13</f>
        <v>596.65510280000001</v>
      </c>
      <c r="H422" s="37">
        <f>SUMIFS(СВЦЭМ!$L$34:$L$777,СВЦЭМ!$A$34:$A$777,$A422,СВЦЭМ!$B$34:$B$777,H$401)+'СЕТ СН'!$F$13</f>
        <v>582.75327454000001</v>
      </c>
      <c r="I422" s="37">
        <f>SUMIFS(СВЦЭМ!$L$34:$L$777,СВЦЭМ!$A$34:$A$777,$A422,СВЦЭМ!$B$34:$B$777,I$401)+'СЕТ СН'!$F$13</f>
        <v>554.59691926999994</v>
      </c>
      <c r="J422" s="37">
        <f>SUMIFS(СВЦЭМ!$L$34:$L$777,СВЦЭМ!$A$34:$A$777,$A422,СВЦЭМ!$B$34:$B$777,J$401)+'СЕТ СН'!$F$13</f>
        <v>487.48640723</v>
      </c>
      <c r="K422" s="37">
        <f>SUMIFS(СВЦЭМ!$L$34:$L$777,СВЦЭМ!$A$34:$A$777,$A422,СВЦЭМ!$B$34:$B$777,K$401)+'СЕТ СН'!$F$13</f>
        <v>423.34976475000002</v>
      </c>
      <c r="L422" s="37">
        <f>SUMIFS(СВЦЭМ!$L$34:$L$777,СВЦЭМ!$A$34:$A$777,$A422,СВЦЭМ!$B$34:$B$777,L$401)+'СЕТ СН'!$F$13</f>
        <v>420.63209081999997</v>
      </c>
      <c r="M422" s="37">
        <f>SUMIFS(СВЦЭМ!$L$34:$L$777,СВЦЭМ!$A$34:$A$777,$A422,СВЦЭМ!$B$34:$B$777,M$401)+'СЕТ СН'!$F$13</f>
        <v>460.63633097000002</v>
      </c>
      <c r="N422" s="37">
        <f>SUMIFS(СВЦЭМ!$L$34:$L$777,СВЦЭМ!$A$34:$A$777,$A422,СВЦЭМ!$B$34:$B$777,N$401)+'СЕТ СН'!$F$13</f>
        <v>463.80572314</v>
      </c>
      <c r="O422" s="37">
        <f>SUMIFS(СВЦЭМ!$L$34:$L$777,СВЦЭМ!$A$34:$A$777,$A422,СВЦЭМ!$B$34:$B$777,O$401)+'СЕТ СН'!$F$13</f>
        <v>469.07057420000001</v>
      </c>
      <c r="P422" s="37">
        <f>SUMIFS(СВЦЭМ!$L$34:$L$777,СВЦЭМ!$A$34:$A$777,$A422,СВЦЭМ!$B$34:$B$777,P$401)+'СЕТ СН'!$F$13</f>
        <v>455.50512366999999</v>
      </c>
      <c r="Q422" s="37">
        <f>SUMIFS(СВЦЭМ!$L$34:$L$777,СВЦЭМ!$A$34:$A$777,$A422,СВЦЭМ!$B$34:$B$777,Q$401)+'СЕТ СН'!$F$13</f>
        <v>454.25177468999999</v>
      </c>
      <c r="R422" s="37">
        <f>SUMIFS(СВЦЭМ!$L$34:$L$777,СВЦЭМ!$A$34:$A$777,$A422,СВЦЭМ!$B$34:$B$777,R$401)+'СЕТ СН'!$F$13</f>
        <v>445.94935459999999</v>
      </c>
      <c r="S422" s="37">
        <f>SUMIFS(СВЦЭМ!$L$34:$L$777,СВЦЭМ!$A$34:$A$777,$A422,СВЦЭМ!$B$34:$B$777,S$401)+'СЕТ СН'!$F$13</f>
        <v>443.57028059999999</v>
      </c>
      <c r="T422" s="37">
        <f>SUMIFS(СВЦЭМ!$L$34:$L$777,СВЦЭМ!$A$34:$A$777,$A422,СВЦЭМ!$B$34:$B$777,T$401)+'СЕТ СН'!$F$13</f>
        <v>444.84497363000003</v>
      </c>
      <c r="U422" s="37">
        <f>SUMIFS(СВЦЭМ!$L$34:$L$777,СВЦЭМ!$A$34:$A$777,$A422,СВЦЭМ!$B$34:$B$777,U$401)+'СЕТ СН'!$F$13</f>
        <v>449.99491703000001</v>
      </c>
      <c r="V422" s="37">
        <f>SUMIFS(СВЦЭМ!$L$34:$L$777,СВЦЭМ!$A$34:$A$777,$A422,СВЦЭМ!$B$34:$B$777,V$401)+'СЕТ СН'!$F$13</f>
        <v>409.01433417999999</v>
      </c>
      <c r="W422" s="37">
        <f>SUMIFS(СВЦЭМ!$L$34:$L$777,СВЦЭМ!$A$34:$A$777,$A422,СВЦЭМ!$B$34:$B$777,W$401)+'СЕТ СН'!$F$13</f>
        <v>484.04293834999999</v>
      </c>
      <c r="X422" s="37">
        <f>SUMIFS(СВЦЭМ!$L$34:$L$777,СВЦЭМ!$A$34:$A$777,$A422,СВЦЭМ!$B$34:$B$777,X$401)+'СЕТ СН'!$F$13</f>
        <v>453.37241532000002</v>
      </c>
      <c r="Y422" s="37">
        <f>SUMIFS(СВЦЭМ!$L$34:$L$777,СВЦЭМ!$A$34:$A$777,$A422,СВЦЭМ!$B$34:$B$777,Y$401)+'СЕТ СН'!$F$13</f>
        <v>423.66831689000003</v>
      </c>
    </row>
    <row r="423" spans="1:25" ht="15.75" x14ac:dyDescent="0.2">
      <c r="A423" s="36">
        <f t="shared" si="11"/>
        <v>42604</v>
      </c>
      <c r="B423" s="37">
        <f>SUMIFS(СВЦЭМ!$L$34:$L$777,СВЦЭМ!$A$34:$A$777,$A423,СВЦЭМ!$B$34:$B$777,B$401)+'СЕТ СН'!$F$13</f>
        <v>434.26735694000001</v>
      </c>
      <c r="C423" s="37">
        <f>SUMIFS(СВЦЭМ!$L$34:$L$777,СВЦЭМ!$A$34:$A$777,$A423,СВЦЭМ!$B$34:$B$777,C$401)+'СЕТ СН'!$F$13</f>
        <v>486.78009538999999</v>
      </c>
      <c r="D423" s="37">
        <f>SUMIFS(СВЦЭМ!$L$34:$L$777,СВЦЭМ!$A$34:$A$777,$A423,СВЦЭМ!$B$34:$B$777,D$401)+'СЕТ СН'!$F$13</f>
        <v>514.93669177000004</v>
      </c>
      <c r="E423" s="37">
        <f>SUMIFS(СВЦЭМ!$L$34:$L$777,СВЦЭМ!$A$34:$A$777,$A423,СВЦЭМ!$B$34:$B$777,E$401)+'СЕТ СН'!$F$13</f>
        <v>513.82476271999997</v>
      </c>
      <c r="F423" s="37">
        <f>SUMIFS(СВЦЭМ!$L$34:$L$777,СВЦЭМ!$A$34:$A$777,$A423,СВЦЭМ!$B$34:$B$777,F$401)+'СЕТ СН'!$F$13</f>
        <v>527.31424996999999</v>
      </c>
      <c r="G423" s="37">
        <f>SUMIFS(СВЦЭМ!$L$34:$L$777,СВЦЭМ!$A$34:$A$777,$A423,СВЦЭМ!$B$34:$B$777,G$401)+'СЕТ СН'!$F$13</f>
        <v>536.70537679999995</v>
      </c>
      <c r="H423" s="37">
        <f>SUMIFS(СВЦЭМ!$L$34:$L$777,СВЦЭМ!$A$34:$A$777,$A423,СВЦЭМ!$B$34:$B$777,H$401)+'СЕТ СН'!$F$13</f>
        <v>496.96510583000003</v>
      </c>
      <c r="I423" s="37">
        <f>SUMIFS(СВЦЭМ!$L$34:$L$777,СВЦЭМ!$A$34:$A$777,$A423,СВЦЭМ!$B$34:$B$777,I$401)+'СЕТ СН'!$F$13</f>
        <v>468.64742948000003</v>
      </c>
      <c r="J423" s="37">
        <f>SUMIFS(СВЦЭМ!$L$34:$L$777,СВЦЭМ!$A$34:$A$777,$A423,СВЦЭМ!$B$34:$B$777,J$401)+'СЕТ СН'!$F$13</f>
        <v>401.82505329999998</v>
      </c>
      <c r="K423" s="37">
        <f>SUMIFS(СВЦЭМ!$L$34:$L$777,СВЦЭМ!$A$34:$A$777,$A423,СВЦЭМ!$B$34:$B$777,K$401)+'СЕТ СН'!$F$13</f>
        <v>369.48558636000001</v>
      </c>
      <c r="L423" s="37">
        <f>SUMIFS(СВЦЭМ!$L$34:$L$777,СВЦЭМ!$A$34:$A$777,$A423,СВЦЭМ!$B$34:$B$777,L$401)+'СЕТ СН'!$F$13</f>
        <v>385.23137888000002</v>
      </c>
      <c r="M423" s="37">
        <f>SUMIFS(СВЦЭМ!$L$34:$L$777,СВЦЭМ!$A$34:$A$777,$A423,СВЦЭМ!$B$34:$B$777,M$401)+'СЕТ СН'!$F$13</f>
        <v>417.19395234000001</v>
      </c>
      <c r="N423" s="37">
        <f>SUMIFS(СВЦЭМ!$L$34:$L$777,СВЦЭМ!$A$34:$A$777,$A423,СВЦЭМ!$B$34:$B$777,N$401)+'СЕТ СН'!$F$13</f>
        <v>411.02342064999999</v>
      </c>
      <c r="O423" s="37">
        <f>SUMIFS(СВЦЭМ!$L$34:$L$777,СВЦЭМ!$A$34:$A$777,$A423,СВЦЭМ!$B$34:$B$777,O$401)+'СЕТ СН'!$F$13</f>
        <v>419.54950981000002</v>
      </c>
      <c r="P423" s="37">
        <f>SUMIFS(СВЦЭМ!$L$34:$L$777,СВЦЭМ!$A$34:$A$777,$A423,СВЦЭМ!$B$34:$B$777,P$401)+'СЕТ СН'!$F$13</f>
        <v>414.19005446</v>
      </c>
      <c r="Q423" s="37">
        <f>SUMIFS(СВЦЭМ!$L$34:$L$777,СВЦЭМ!$A$34:$A$777,$A423,СВЦЭМ!$B$34:$B$777,Q$401)+'СЕТ СН'!$F$13</f>
        <v>409.26346139999998</v>
      </c>
      <c r="R423" s="37">
        <f>SUMIFS(СВЦЭМ!$L$34:$L$777,СВЦЭМ!$A$34:$A$777,$A423,СВЦЭМ!$B$34:$B$777,R$401)+'СЕТ СН'!$F$13</f>
        <v>406.67457579000001</v>
      </c>
      <c r="S423" s="37">
        <f>SUMIFS(СВЦЭМ!$L$34:$L$777,СВЦЭМ!$A$34:$A$777,$A423,СВЦЭМ!$B$34:$B$777,S$401)+'СЕТ СН'!$F$13</f>
        <v>402.29452764000001</v>
      </c>
      <c r="T423" s="37">
        <f>SUMIFS(СВЦЭМ!$L$34:$L$777,СВЦЭМ!$A$34:$A$777,$A423,СВЦЭМ!$B$34:$B$777,T$401)+'СЕТ СН'!$F$13</f>
        <v>336.56900024999999</v>
      </c>
      <c r="U423" s="37">
        <f>SUMIFS(СВЦЭМ!$L$34:$L$777,СВЦЭМ!$A$34:$A$777,$A423,СВЦЭМ!$B$34:$B$777,U$401)+'СЕТ СН'!$F$13</f>
        <v>337.24687731</v>
      </c>
      <c r="V423" s="37">
        <f>SUMIFS(СВЦЭМ!$L$34:$L$777,СВЦЭМ!$A$34:$A$777,$A423,СВЦЭМ!$B$34:$B$777,V$401)+'СЕТ СН'!$F$13</f>
        <v>351.99604986000003</v>
      </c>
      <c r="W423" s="37">
        <f>SUMIFS(СВЦЭМ!$L$34:$L$777,СВЦЭМ!$A$34:$A$777,$A423,СВЦЭМ!$B$34:$B$777,W$401)+'СЕТ СН'!$F$13</f>
        <v>352.57161953000002</v>
      </c>
      <c r="X423" s="37">
        <f>SUMIFS(СВЦЭМ!$L$34:$L$777,СВЦЭМ!$A$34:$A$777,$A423,СВЦЭМ!$B$34:$B$777,X$401)+'СЕТ СН'!$F$13</f>
        <v>349.25568982999999</v>
      </c>
      <c r="Y423" s="37">
        <f>SUMIFS(СВЦЭМ!$L$34:$L$777,СВЦЭМ!$A$34:$A$777,$A423,СВЦЭМ!$B$34:$B$777,Y$401)+'СЕТ СН'!$F$13</f>
        <v>395.61549176</v>
      </c>
    </row>
    <row r="424" spans="1:25" ht="15.75" x14ac:dyDescent="0.2">
      <c r="A424" s="36">
        <f t="shared" si="11"/>
        <v>42605</v>
      </c>
      <c r="B424" s="37">
        <f>SUMIFS(СВЦЭМ!$L$34:$L$777,СВЦЭМ!$A$34:$A$777,$A424,СВЦЭМ!$B$34:$B$777,B$401)+'СЕТ СН'!$F$13</f>
        <v>441.54973647000003</v>
      </c>
      <c r="C424" s="37">
        <f>SUMIFS(СВЦЭМ!$L$34:$L$777,СВЦЭМ!$A$34:$A$777,$A424,СВЦЭМ!$B$34:$B$777,C$401)+'СЕТ СН'!$F$13</f>
        <v>481.21448894000002</v>
      </c>
      <c r="D424" s="37">
        <f>SUMIFS(СВЦЭМ!$L$34:$L$777,СВЦЭМ!$A$34:$A$777,$A424,СВЦЭМ!$B$34:$B$777,D$401)+'СЕТ СН'!$F$13</f>
        <v>510.66069728000002</v>
      </c>
      <c r="E424" s="37">
        <f>SUMIFS(СВЦЭМ!$L$34:$L$777,СВЦЭМ!$A$34:$A$777,$A424,СВЦЭМ!$B$34:$B$777,E$401)+'СЕТ СН'!$F$13</f>
        <v>503.69719476</v>
      </c>
      <c r="F424" s="37">
        <f>SUMIFS(СВЦЭМ!$L$34:$L$777,СВЦЭМ!$A$34:$A$777,$A424,СВЦЭМ!$B$34:$B$777,F$401)+'СЕТ СН'!$F$13</f>
        <v>504.11164148</v>
      </c>
      <c r="G424" s="37">
        <f>SUMIFS(СВЦЭМ!$L$34:$L$777,СВЦЭМ!$A$34:$A$777,$A424,СВЦЭМ!$B$34:$B$777,G$401)+'СЕТ СН'!$F$13</f>
        <v>504.54154994999999</v>
      </c>
      <c r="H424" s="37">
        <f>SUMIFS(СВЦЭМ!$L$34:$L$777,СВЦЭМ!$A$34:$A$777,$A424,СВЦЭМ!$B$34:$B$777,H$401)+'СЕТ СН'!$F$13</f>
        <v>497.05728679999999</v>
      </c>
      <c r="I424" s="37">
        <f>SUMIFS(СВЦЭМ!$L$34:$L$777,СВЦЭМ!$A$34:$A$777,$A424,СВЦЭМ!$B$34:$B$777,I$401)+'СЕТ СН'!$F$13</f>
        <v>458.98533835000001</v>
      </c>
      <c r="J424" s="37">
        <f>SUMIFS(СВЦЭМ!$L$34:$L$777,СВЦЭМ!$A$34:$A$777,$A424,СВЦЭМ!$B$34:$B$777,J$401)+'СЕТ СН'!$F$13</f>
        <v>503.22643305999998</v>
      </c>
      <c r="K424" s="37">
        <f>SUMIFS(СВЦЭМ!$L$34:$L$777,СВЦЭМ!$A$34:$A$777,$A424,СВЦЭМ!$B$34:$B$777,K$401)+'СЕТ СН'!$F$13</f>
        <v>357.81636248000001</v>
      </c>
      <c r="L424" s="37">
        <f>SUMIFS(СВЦЭМ!$L$34:$L$777,СВЦЭМ!$A$34:$A$777,$A424,СВЦЭМ!$B$34:$B$777,L$401)+'СЕТ СН'!$F$13</f>
        <v>344.61048262000003</v>
      </c>
      <c r="M424" s="37">
        <f>SUMIFS(СВЦЭМ!$L$34:$L$777,СВЦЭМ!$A$34:$A$777,$A424,СВЦЭМ!$B$34:$B$777,M$401)+'СЕТ СН'!$F$13</f>
        <v>335.53123506999998</v>
      </c>
      <c r="N424" s="37">
        <f>SUMIFS(СВЦЭМ!$L$34:$L$777,СВЦЭМ!$A$34:$A$777,$A424,СВЦЭМ!$B$34:$B$777,N$401)+'СЕТ СН'!$F$13</f>
        <v>331.08706373000001</v>
      </c>
      <c r="O424" s="37">
        <f>SUMIFS(СВЦЭМ!$L$34:$L$777,СВЦЭМ!$A$34:$A$777,$A424,СВЦЭМ!$B$34:$B$777,O$401)+'СЕТ СН'!$F$13</f>
        <v>339.46795793000001</v>
      </c>
      <c r="P424" s="37">
        <f>SUMIFS(СВЦЭМ!$L$34:$L$777,СВЦЭМ!$A$34:$A$777,$A424,СВЦЭМ!$B$34:$B$777,P$401)+'СЕТ СН'!$F$13</f>
        <v>335.25355807</v>
      </c>
      <c r="Q424" s="37">
        <f>SUMIFS(СВЦЭМ!$L$34:$L$777,СВЦЭМ!$A$34:$A$777,$A424,СВЦЭМ!$B$34:$B$777,Q$401)+'СЕТ СН'!$F$13</f>
        <v>331.86196855999998</v>
      </c>
      <c r="R424" s="37">
        <f>SUMIFS(СВЦЭМ!$L$34:$L$777,СВЦЭМ!$A$34:$A$777,$A424,СВЦЭМ!$B$34:$B$777,R$401)+'СЕТ СН'!$F$13</f>
        <v>333.59760262999998</v>
      </c>
      <c r="S424" s="37">
        <f>SUMIFS(СВЦЭМ!$L$34:$L$777,СВЦЭМ!$A$34:$A$777,$A424,СВЦЭМ!$B$34:$B$777,S$401)+'СЕТ СН'!$F$13</f>
        <v>330.95584889999998</v>
      </c>
      <c r="T424" s="37">
        <f>SUMIFS(СВЦЭМ!$L$34:$L$777,СВЦЭМ!$A$34:$A$777,$A424,СВЦЭМ!$B$34:$B$777,T$401)+'СЕТ СН'!$F$13</f>
        <v>329.88710534000001</v>
      </c>
      <c r="U424" s="37">
        <f>SUMIFS(СВЦЭМ!$L$34:$L$777,СВЦЭМ!$A$34:$A$777,$A424,СВЦЭМ!$B$34:$B$777,U$401)+'СЕТ СН'!$F$13</f>
        <v>329.03176731000002</v>
      </c>
      <c r="V424" s="37">
        <f>SUMIFS(СВЦЭМ!$L$34:$L$777,СВЦЭМ!$A$34:$A$777,$A424,СВЦЭМ!$B$34:$B$777,V$401)+'СЕТ СН'!$F$13</f>
        <v>343.45368884999999</v>
      </c>
      <c r="W424" s="37">
        <f>SUMIFS(СВЦЭМ!$L$34:$L$777,СВЦЭМ!$A$34:$A$777,$A424,СВЦЭМ!$B$34:$B$777,W$401)+'СЕТ СН'!$F$13</f>
        <v>348.84467288000002</v>
      </c>
      <c r="X424" s="37">
        <f>SUMIFS(СВЦЭМ!$L$34:$L$777,СВЦЭМ!$A$34:$A$777,$A424,СВЦЭМ!$B$34:$B$777,X$401)+'СЕТ СН'!$F$13</f>
        <v>408.93808474000002</v>
      </c>
      <c r="Y424" s="37">
        <f>SUMIFS(СВЦЭМ!$L$34:$L$777,СВЦЭМ!$A$34:$A$777,$A424,СВЦЭМ!$B$34:$B$777,Y$401)+'СЕТ СН'!$F$13</f>
        <v>387.93138672999999</v>
      </c>
    </row>
    <row r="425" spans="1:25" ht="15.75" x14ac:dyDescent="0.2">
      <c r="A425" s="36">
        <f t="shared" si="11"/>
        <v>42606</v>
      </c>
      <c r="B425" s="37">
        <f>SUMIFS(СВЦЭМ!$L$34:$L$777,СВЦЭМ!$A$34:$A$777,$A425,СВЦЭМ!$B$34:$B$777,B$401)+'СЕТ СН'!$F$13</f>
        <v>455.79648193000003</v>
      </c>
      <c r="C425" s="37">
        <f>SUMIFS(СВЦЭМ!$L$34:$L$777,СВЦЭМ!$A$34:$A$777,$A425,СВЦЭМ!$B$34:$B$777,C$401)+'СЕТ СН'!$F$13</f>
        <v>503.26762295999998</v>
      </c>
      <c r="D425" s="37">
        <f>SUMIFS(СВЦЭМ!$L$34:$L$777,СВЦЭМ!$A$34:$A$777,$A425,СВЦЭМ!$B$34:$B$777,D$401)+'СЕТ СН'!$F$13</f>
        <v>516.56375744000002</v>
      </c>
      <c r="E425" s="37">
        <f>SUMIFS(СВЦЭМ!$L$34:$L$777,СВЦЭМ!$A$34:$A$777,$A425,СВЦЭМ!$B$34:$B$777,E$401)+'СЕТ СН'!$F$13</f>
        <v>523.83408071999997</v>
      </c>
      <c r="F425" s="37">
        <f>SUMIFS(СВЦЭМ!$L$34:$L$777,СВЦЭМ!$A$34:$A$777,$A425,СВЦЭМ!$B$34:$B$777,F$401)+'СЕТ СН'!$F$13</f>
        <v>511.76071903000002</v>
      </c>
      <c r="G425" s="37">
        <f>SUMIFS(СВЦЭМ!$L$34:$L$777,СВЦЭМ!$A$34:$A$777,$A425,СВЦЭМ!$B$34:$B$777,G$401)+'СЕТ СН'!$F$13</f>
        <v>507.52426681999998</v>
      </c>
      <c r="H425" s="37">
        <f>SUMIFS(СВЦЭМ!$L$34:$L$777,СВЦЭМ!$A$34:$A$777,$A425,СВЦЭМ!$B$34:$B$777,H$401)+'СЕТ СН'!$F$13</f>
        <v>476.58442618999999</v>
      </c>
      <c r="I425" s="37">
        <f>SUMIFS(СВЦЭМ!$L$34:$L$777,СВЦЭМ!$A$34:$A$777,$A425,СВЦЭМ!$B$34:$B$777,I$401)+'СЕТ СН'!$F$13</f>
        <v>452.79994714999998</v>
      </c>
      <c r="J425" s="37">
        <f>SUMIFS(СВЦЭМ!$L$34:$L$777,СВЦЭМ!$A$34:$A$777,$A425,СВЦЭМ!$B$34:$B$777,J$401)+'СЕТ СН'!$F$13</f>
        <v>399.53675447000001</v>
      </c>
      <c r="K425" s="37">
        <f>SUMIFS(СВЦЭМ!$L$34:$L$777,СВЦЭМ!$A$34:$A$777,$A425,СВЦЭМ!$B$34:$B$777,K$401)+'СЕТ СН'!$F$13</f>
        <v>354.15164823999999</v>
      </c>
      <c r="L425" s="37">
        <f>SUMIFS(СВЦЭМ!$L$34:$L$777,СВЦЭМ!$A$34:$A$777,$A425,СВЦЭМ!$B$34:$B$777,L$401)+'СЕТ СН'!$F$13</f>
        <v>349.40776217000001</v>
      </c>
      <c r="M425" s="37">
        <f>SUMIFS(СВЦЭМ!$L$34:$L$777,СВЦЭМ!$A$34:$A$777,$A425,СВЦЭМ!$B$34:$B$777,M$401)+'СЕТ СН'!$F$13</f>
        <v>384.25635226999998</v>
      </c>
      <c r="N425" s="37">
        <f>SUMIFS(СВЦЭМ!$L$34:$L$777,СВЦЭМ!$A$34:$A$777,$A425,СВЦЭМ!$B$34:$B$777,N$401)+'СЕТ СН'!$F$13</f>
        <v>353.89038713999997</v>
      </c>
      <c r="O425" s="37">
        <f>SUMIFS(СВЦЭМ!$L$34:$L$777,СВЦЭМ!$A$34:$A$777,$A425,СВЦЭМ!$B$34:$B$777,O$401)+'СЕТ СН'!$F$13</f>
        <v>385.18151626000002</v>
      </c>
      <c r="P425" s="37">
        <f>SUMIFS(СВЦЭМ!$L$34:$L$777,СВЦЭМ!$A$34:$A$777,$A425,СВЦЭМ!$B$34:$B$777,P$401)+'СЕТ СН'!$F$13</f>
        <v>393.96443956000002</v>
      </c>
      <c r="Q425" s="37">
        <f>SUMIFS(СВЦЭМ!$L$34:$L$777,СВЦЭМ!$A$34:$A$777,$A425,СВЦЭМ!$B$34:$B$777,Q$401)+'СЕТ СН'!$F$13</f>
        <v>375.65087879999999</v>
      </c>
      <c r="R425" s="37">
        <f>SUMIFS(СВЦЭМ!$L$34:$L$777,СВЦЭМ!$A$34:$A$777,$A425,СВЦЭМ!$B$34:$B$777,R$401)+'СЕТ СН'!$F$13</f>
        <v>367.70916874</v>
      </c>
      <c r="S425" s="37">
        <f>SUMIFS(СВЦЭМ!$L$34:$L$777,СВЦЭМ!$A$34:$A$777,$A425,СВЦЭМ!$B$34:$B$777,S$401)+'СЕТ СН'!$F$13</f>
        <v>365.13453922999997</v>
      </c>
      <c r="T425" s="37">
        <f>SUMIFS(СВЦЭМ!$L$34:$L$777,СВЦЭМ!$A$34:$A$777,$A425,СВЦЭМ!$B$34:$B$777,T$401)+'СЕТ СН'!$F$13</f>
        <v>393.57018698000002</v>
      </c>
      <c r="U425" s="37">
        <f>SUMIFS(СВЦЭМ!$L$34:$L$777,СВЦЭМ!$A$34:$A$777,$A425,СВЦЭМ!$B$34:$B$777,U$401)+'СЕТ СН'!$F$13</f>
        <v>410.14936890000001</v>
      </c>
      <c r="V425" s="37">
        <f>SUMIFS(СВЦЭМ!$L$34:$L$777,СВЦЭМ!$A$34:$A$777,$A425,СВЦЭМ!$B$34:$B$777,V$401)+'СЕТ СН'!$F$13</f>
        <v>415.80309607999999</v>
      </c>
      <c r="W425" s="37">
        <f>SUMIFS(СВЦЭМ!$L$34:$L$777,СВЦЭМ!$A$34:$A$777,$A425,СВЦЭМ!$B$34:$B$777,W$401)+'СЕТ СН'!$F$13</f>
        <v>420.65861259000002</v>
      </c>
      <c r="X425" s="37">
        <f>SUMIFS(СВЦЭМ!$L$34:$L$777,СВЦЭМ!$A$34:$A$777,$A425,СВЦЭМ!$B$34:$B$777,X$401)+'СЕТ СН'!$F$13</f>
        <v>375.50229483999999</v>
      </c>
      <c r="Y425" s="37">
        <f>SUMIFS(СВЦЭМ!$L$34:$L$777,СВЦЭМ!$A$34:$A$777,$A425,СВЦЭМ!$B$34:$B$777,Y$401)+'СЕТ СН'!$F$13</f>
        <v>389.08559717999998</v>
      </c>
    </row>
    <row r="426" spans="1:25" ht="15.75" x14ac:dyDescent="0.2">
      <c r="A426" s="36">
        <f t="shared" si="11"/>
        <v>42607</v>
      </c>
      <c r="B426" s="37">
        <f>SUMIFS(СВЦЭМ!$L$34:$L$777,СВЦЭМ!$A$34:$A$777,$A426,СВЦЭМ!$B$34:$B$777,B$401)+'СЕТ СН'!$F$13</f>
        <v>450.15270284000002</v>
      </c>
      <c r="C426" s="37">
        <f>SUMIFS(СВЦЭМ!$L$34:$L$777,СВЦЭМ!$A$34:$A$777,$A426,СВЦЭМ!$B$34:$B$777,C$401)+'СЕТ СН'!$F$13</f>
        <v>504.56193113</v>
      </c>
      <c r="D426" s="37">
        <f>SUMIFS(СВЦЭМ!$L$34:$L$777,СВЦЭМ!$A$34:$A$777,$A426,СВЦЭМ!$B$34:$B$777,D$401)+'СЕТ СН'!$F$13</f>
        <v>534.97505729</v>
      </c>
      <c r="E426" s="37">
        <f>SUMIFS(СВЦЭМ!$L$34:$L$777,СВЦЭМ!$A$34:$A$777,$A426,СВЦЭМ!$B$34:$B$777,E$401)+'СЕТ СН'!$F$13</f>
        <v>540.41566140999998</v>
      </c>
      <c r="F426" s="37">
        <f>SUMIFS(СВЦЭМ!$L$34:$L$777,СВЦЭМ!$A$34:$A$777,$A426,СВЦЭМ!$B$34:$B$777,F$401)+'СЕТ СН'!$F$13</f>
        <v>540.77329956000005</v>
      </c>
      <c r="G426" s="37">
        <f>SUMIFS(СВЦЭМ!$L$34:$L$777,СВЦЭМ!$A$34:$A$777,$A426,СВЦЭМ!$B$34:$B$777,G$401)+'СЕТ СН'!$F$13</f>
        <v>529.43799074000003</v>
      </c>
      <c r="H426" s="37">
        <f>SUMIFS(СВЦЭМ!$L$34:$L$777,СВЦЭМ!$A$34:$A$777,$A426,СВЦЭМ!$B$34:$B$777,H$401)+'СЕТ СН'!$F$13</f>
        <v>498.24327689</v>
      </c>
      <c r="I426" s="37">
        <f>SUMIFS(СВЦЭМ!$L$34:$L$777,СВЦЭМ!$A$34:$A$777,$A426,СВЦЭМ!$B$34:$B$777,I$401)+'СЕТ СН'!$F$13</f>
        <v>445.95138722000002</v>
      </c>
      <c r="J426" s="37">
        <f>SUMIFS(СВЦЭМ!$L$34:$L$777,СВЦЭМ!$A$34:$A$777,$A426,СВЦЭМ!$B$34:$B$777,J$401)+'СЕТ СН'!$F$13</f>
        <v>395.81623034</v>
      </c>
      <c r="K426" s="37">
        <f>SUMIFS(СВЦЭМ!$L$34:$L$777,СВЦЭМ!$A$34:$A$777,$A426,СВЦЭМ!$B$34:$B$777,K$401)+'СЕТ СН'!$F$13</f>
        <v>356.30350650999998</v>
      </c>
      <c r="L426" s="37">
        <f>SUMIFS(СВЦЭМ!$L$34:$L$777,СВЦЭМ!$A$34:$A$777,$A426,СВЦЭМ!$B$34:$B$777,L$401)+'СЕТ СН'!$F$13</f>
        <v>356.00124406999998</v>
      </c>
      <c r="M426" s="37">
        <f>SUMIFS(СВЦЭМ!$L$34:$L$777,СВЦЭМ!$A$34:$A$777,$A426,СВЦЭМ!$B$34:$B$777,M$401)+'СЕТ СН'!$F$13</f>
        <v>396.12402071000002</v>
      </c>
      <c r="N426" s="37">
        <f>SUMIFS(СВЦЭМ!$L$34:$L$777,СВЦЭМ!$A$34:$A$777,$A426,СВЦЭМ!$B$34:$B$777,N$401)+'СЕТ СН'!$F$13</f>
        <v>388.62633535999998</v>
      </c>
      <c r="O426" s="37">
        <f>SUMIFS(СВЦЭМ!$L$34:$L$777,СВЦЭМ!$A$34:$A$777,$A426,СВЦЭМ!$B$34:$B$777,O$401)+'СЕТ СН'!$F$13</f>
        <v>392.72527535</v>
      </c>
      <c r="P426" s="37">
        <f>SUMIFS(СВЦЭМ!$L$34:$L$777,СВЦЭМ!$A$34:$A$777,$A426,СВЦЭМ!$B$34:$B$777,P$401)+'СЕТ СН'!$F$13</f>
        <v>367.19936647999998</v>
      </c>
      <c r="Q426" s="37">
        <f>SUMIFS(СВЦЭМ!$L$34:$L$777,СВЦЭМ!$A$34:$A$777,$A426,СВЦЭМ!$B$34:$B$777,Q$401)+'СЕТ СН'!$F$13</f>
        <v>367.66571707000003</v>
      </c>
      <c r="R426" s="37">
        <f>SUMIFS(СВЦЭМ!$L$34:$L$777,СВЦЭМ!$A$34:$A$777,$A426,СВЦЭМ!$B$34:$B$777,R$401)+'СЕТ СН'!$F$13</f>
        <v>369.29292942000001</v>
      </c>
      <c r="S426" s="37">
        <f>SUMIFS(СВЦЭМ!$L$34:$L$777,СВЦЭМ!$A$34:$A$777,$A426,СВЦЭМ!$B$34:$B$777,S$401)+'СЕТ СН'!$F$13</f>
        <v>374.52001744</v>
      </c>
      <c r="T426" s="37">
        <f>SUMIFS(СВЦЭМ!$L$34:$L$777,СВЦЭМ!$A$34:$A$777,$A426,СВЦЭМ!$B$34:$B$777,T$401)+'СЕТ СН'!$F$13</f>
        <v>411.38559421999997</v>
      </c>
      <c r="U426" s="37">
        <f>SUMIFS(СВЦЭМ!$L$34:$L$777,СВЦЭМ!$A$34:$A$777,$A426,СВЦЭМ!$B$34:$B$777,U$401)+'СЕТ СН'!$F$13</f>
        <v>397.63356250999999</v>
      </c>
      <c r="V426" s="37">
        <f>SUMIFS(СВЦЭМ!$L$34:$L$777,СВЦЭМ!$A$34:$A$777,$A426,СВЦЭМ!$B$34:$B$777,V$401)+'СЕТ СН'!$F$13</f>
        <v>414.19261081000002</v>
      </c>
      <c r="W426" s="37">
        <f>SUMIFS(СВЦЭМ!$L$34:$L$777,СВЦЭМ!$A$34:$A$777,$A426,СВЦЭМ!$B$34:$B$777,W$401)+'СЕТ СН'!$F$13</f>
        <v>414.06857953999997</v>
      </c>
      <c r="X426" s="37">
        <f>SUMIFS(СВЦЭМ!$L$34:$L$777,СВЦЭМ!$A$34:$A$777,$A426,СВЦЭМ!$B$34:$B$777,X$401)+'СЕТ СН'!$F$13</f>
        <v>373.95289571000001</v>
      </c>
      <c r="Y426" s="37">
        <f>SUMIFS(СВЦЭМ!$L$34:$L$777,СВЦЭМ!$A$34:$A$777,$A426,СВЦЭМ!$B$34:$B$777,Y$401)+'СЕТ СН'!$F$13</f>
        <v>384.11122085</v>
      </c>
    </row>
    <row r="427" spans="1:25" ht="15.75" x14ac:dyDescent="0.2">
      <c r="A427" s="36">
        <f t="shared" si="11"/>
        <v>42608</v>
      </c>
      <c r="B427" s="37">
        <f>SUMIFS(СВЦЭМ!$L$34:$L$777,СВЦЭМ!$A$34:$A$777,$A427,СВЦЭМ!$B$34:$B$777,B$401)+'СЕТ СН'!$F$13</f>
        <v>445.84291715000001</v>
      </c>
      <c r="C427" s="37">
        <f>SUMIFS(СВЦЭМ!$L$34:$L$777,СВЦЭМ!$A$34:$A$777,$A427,СВЦЭМ!$B$34:$B$777,C$401)+'СЕТ СН'!$F$13</f>
        <v>487.62258691</v>
      </c>
      <c r="D427" s="37">
        <f>SUMIFS(СВЦЭМ!$L$34:$L$777,СВЦЭМ!$A$34:$A$777,$A427,СВЦЭМ!$B$34:$B$777,D$401)+'СЕТ СН'!$F$13</f>
        <v>517.49240056999997</v>
      </c>
      <c r="E427" s="37">
        <f>SUMIFS(СВЦЭМ!$L$34:$L$777,СВЦЭМ!$A$34:$A$777,$A427,СВЦЭМ!$B$34:$B$777,E$401)+'СЕТ СН'!$F$13</f>
        <v>527.20285349000005</v>
      </c>
      <c r="F427" s="37">
        <f>SUMIFS(СВЦЭМ!$L$34:$L$777,СВЦЭМ!$A$34:$A$777,$A427,СВЦЭМ!$B$34:$B$777,F$401)+'СЕТ СН'!$F$13</f>
        <v>527.42350085999999</v>
      </c>
      <c r="G427" s="37">
        <f>SUMIFS(СВЦЭМ!$L$34:$L$777,СВЦЭМ!$A$34:$A$777,$A427,СВЦЭМ!$B$34:$B$777,G$401)+'СЕТ СН'!$F$13</f>
        <v>522.86211151999998</v>
      </c>
      <c r="H427" s="37">
        <f>SUMIFS(СВЦЭМ!$L$34:$L$777,СВЦЭМ!$A$34:$A$777,$A427,СВЦЭМ!$B$34:$B$777,H$401)+'СЕТ СН'!$F$13</f>
        <v>489.51820601999998</v>
      </c>
      <c r="I427" s="37">
        <f>SUMIFS(СВЦЭМ!$L$34:$L$777,СВЦЭМ!$A$34:$A$777,$A427,СВЦЭМ!$B$34:$B$777,I$401)+'СЕТ СН'!$F$13</f>
        <v>436.52989504999999</v>
      </c>
      <c r="J427" s="37">
        <f>SUMIFS(СВЦЭМ!$L$34:$L$777,СВЦЭМ!$A$34:$A$777,$A427,СВЦЭМ!$B$34:$B$777,J$401)+'СЕТ СН'!$F$13</f>
        <v>384.67566986000003</v>
      </c>
      <c r="K427" s="37">
        <f>SUMIFS(СВЦЭМ!$L$34:$L$777,СВЦЭМ!$A$34:$A$777,$A427,СВЦЭМ!$B$34:$B$777,K$401)+'СЕТ СН'!$F$13</f>
        <v>352.8948168</v>
      </c>
      <c r="L427" s="37">
        <f>SUMIFS(СВЦЭМ!$L$34:$L$777,СВЦЭМ!$A$34:$A$777,$A427,СВЦЭМ!$B$34:$B$777,L$401)+'СЕТ СН'!$F$13</f>
        <v>354.62676376000002</v>
      </c>
      <c r="M427" s="37">
        <f>SUMIFS(СВЦЭМ!$L$34:$L$777,СВЦЭМ!$A$34:$A$777,$A427,СВЦЭМ!$B$34:$B$777,M$401)+'СЕТ СН'!$F$13</f>
        <v>379.47265921000002</v>
      </c>
      <c r="N427" s="37">
        <f>SUMIFS(СВЦЭМ!$L$34:$L$777,СВЦЭМ!$A$34:$A$777,$A427,СВЦЭМ!$B$34:$B$777,N$401)+'СЕТ СН'!$F$13</f>
        <v>374.18646557</v>
      </c>
      <c r="O427" s="37">
        <f>SUMIFS(СВЦЭМ!$L$34:$L$777,СВЦЭМ!$A$34:$A$777,$A427,СВЦЭМ!$B$34:$B$777,O$401)+'СЕТ СН'!$F$13</f>
        <v>386.54949469000002</v>
      </c>
      <c r="P427" s="37">
        <f>SUMIFS(СВЦЭМ!$L$34:$L$777,СВЦЭМ!$A$34:$A$777,$A427,СВЦЭМ!$B$34:$B$777,P$401)+'СЕТ СН'!$F$13</f>
        <v>387.38726695000003</v>
      </c>
      <c r="Q427" s="37">
        <f>SUMIFS(СВЦЭМ!$L$34:$L$777,СВЦЭМ!$A$34:$A$777,$A427,СВЦЭМ!$B$34:$B$777,Q$401)+'СЕТ СН'!$F$13</f>
        <v>381.16253010999998</v>
      </c>
      <c r="R427" s="37">
        <f>SUMIFS(СВЦЭМ!$L$34:$L$777,СВЦЭМ!$A$34:$A$777,$A427,СВЦЭМ!$B$34:$B$777,R$401)+'СЕТ СН'!$F$13</f>
        <v>372.93641233</v>
      </c>
      <c r="S427" s="37">
        <f>SUMIFS(СВЦЭМ!$L$34:$L$777,СВЦЭМ!$A$34:$A$777,$A427,СВЦЭМ!$B$34:$B$777,S$401)+'СЕТ СН'!$F$13</f>
        <v>372.80317858000001</v>
      </c>
      <c r="T427" s="37">
        <f>SUMIFS(СВЦЭМ!$L$34:$L$777,СВЦЭМ!$A$34:$A$777,$A427,СВЦЭМ!$B$34:$B$777,T$401)+'СЕТ СН'!$F$13</f>
        <v>373.59190904000002</v>
      </c>
      <c r="U427" s="37">
        <f>SUMIFS(СВЦЭМ!$L$34:$L$777,СВЦЭМ!$A$34:$A$777,$A427,СВЦЭМ!$B$34:$B$777,U$401)+'СЕТ СН'!$F$13</f>
        <v>374.49233557000002</v>
      </c>
      <c r="V427" s="37">
        <f>SUMIFS(СВЦЭМ!$L$34:$L$777,СВЦЭМ!$A$34:$A$777,$A427,СВЦЭМ!$B$34:$B$777,V$401)+'СЕТ СН'!$F$13</f>
        <v>388.34840509999998</v>
      </c>
      <c r="W427" s="37">
        <f>SUMIFS(СВЦЭМ!$L$34:$L$777,СВЦЭМ!$A$34:$A$777,$A427,СВЦЭМ!$B$34:$B$777,W$401)+'СЕТ СН'!$F$13</f>
        <v>394.30426692999998</v>
      </c>
      <c r="X427" s="37">
        <f>SUMIFS(СВЦЭМ!$L$34:$L$777,СВЦЭМ!$A$34:$A$777,$A427,СВЦЭМ!$B$34:$B$777,X$401)+'СЕТ СН'!$F$13</f>
        <v>365.85311123000002</v>
      </c>
      <c r="Y427" s="37">
        <f>SUMIFS(СВЦЭМ!$L$34:$L$777,СВЦЭМ!$A$34:$A$777,$A427,СВЦЭМ!$B$34:$B$777,Y$401)+'СЕТ СН'!$F$13</f>
        <v>379.88114021000001</v>
      </c>
    </row>
    <row r="428" spans="1:25" ht="15.75" x14ac:dyDescent="0.2">
      <c r="A428" s="36">
        <f t="shared" si="11"/>
        <v>42609</v>
      </c>
      <c r="B428" s="37">
        <f>SUMIFS(СВЦЭМ!$L$34:$L$777,СВЦЭМ!$A$34:$A$777,$A428,СВЦЭМ!$B$34:$B$777,B$401)+'СЕТ СН'!$F$13</f>
        <v>415.90399280000003</v>
      </c>
      <c r="C428" s="37">
        <f>SUMIFS(СВЦЭМ!$L$34:$L$777,СВЦЭМ!$A$34:$A$777,$A428,СВЦЭМ!$B$34:$B$777,C$401)+'СЕТ СН'!$F$13</f>
        <v>458.67009145999998</v>
      </c>
      <c r="D428" s="37">
        <f>SUMIFS(СВЦЭМ!$L$34:$L$777,СВЦЭМ!$A$34:$A$777,$A428,СВЦЭМ!$B$34:$B$777,D$401)+'СЕТ СН'!$F$13</f>
        <v>483.64379142000001</v>
      </c>
      <c r="E428" s="37">
        <f>SUMIFS(СВЦЭМ!$L$34:$L$777,СВЦЭМ!$A$34:$A$777,$A428,СВЦЭМ!$B$34:$B$777,E$401)+'СЕТ СН'!$F$13</f>
        <v>497.77934696</v>
      </c>
      <c r="F428" s="37">
        <f>SUMIFS(СВЦЭМ!$L$34:$L$777,СВЦЭМ!$A$34:$A$777,$A428,СВЦЭМ!$B$34:$B$777,F$401)+'СЕТ СН'!$F$13</f>
        <v>491.63544682999998</v>
      </c>
      <c r="G428" s="37">
        <f>SUMIFS(СВЦЭМ!$L$34:$L$777,СВЦЭМ!$A$34:$A$777,$A428,СВЦЭМ!$B$34:$B$777,G$401)+'СЕТ СН'!$F$13</f>
        <v>491.60753391999998</v>
      </c>
      <c r="H428" s="37">
        <f>SUMIFS(СВЦЭМ!$L$34:$L$777,СВЦЭМ!$A$34:$A$777,$A428,СВЦЭМ!$B$34:$B$777,H$401)+'СЕТ СН'!$F$13</f>
        <v>484.31133126999998</v>
      </c>
      <c r="I428" s="37">
        <f>SUMIFS(СВЦЭМ!$L$34:$L$777,СВЦЭМ!$A$34:$A$777,$A428,СВЦЭМ!$B$34:$B$777,I$401)+'СЕТ СН'!$F$13</f>
        <v>482.9692435</v>
      </c>
      <c r="J428" s="37">
        <f>SUMIFS(СВЦЭМ!$L$34:$L$777,СВЦЭМ!$A$34:$A$777,$A428,СВЦЭМ!$B$34:$B$777,J$401)+'СЕТ СН'!$F$13</f>
        <v>444.47503620999998</v>
      </c>
      <c r="K428" s="37">
        <f>SUMIFS(СВЦЭМ!$L$34:$L$777,СВЦЭМ!$A$34:$A$777,$A428,СВЦЭМ!$B$34:$B$777,K$401)+'СЕТ СН'!$F$13</f>
        <v>402.02708988000001</v>
      </c>
      <c r="L428" s="37">
        <f>SUMIFS(СВЦЭМ!$L$34:$L$777,СВЦЭМ!$A$34:$A$777,$A428,СВЦЭМ!$B$34:$B$777,L$401)+'СЕТ СН'!$F$13</f>
        <v>444.47308220000002</v>
      </c>
      <c r="M428" s="37">
        <f>SUMIFS(СВЦЭМ!$L$34:$L$777,СВЦЭМ!$A$34:$A$777,$A428,СВЦЭМ!$B$34:$B$777,M$401)+'СЕТ СН'!$F$13</f>
        <v>512.04291065999996</v>
      </c>
      <c r="N428" s="37">
        <f>SUMIFS(СВЦЭМ!$L$34:$L$777,СВЦЭМ!$A$34:$A$777,$A428,СВЦЭМ!$B$34:$B$777,N$401)+'СЕТ СН'!$F$13</f>
        <v>532.60396348999996</v>
      </c>
      <c r="O428" s="37">
        <f>SUMIFS(СВЦЭМ!$L$34:$L$777,СВЦЭМ!$A$34:$A$777,$A428,СВЦЭМ!$B$34:$B$777,O$401)+'СЕТ СН'!$F$13</f>
        <v>514.69828914000004</v>
      </c>
      <c r="P428" s="37">
        <f>SUMIFS(СВЦЭМ!$L$34:$L$777,СВЦЭМ!$A$34:$A$777,$A428,СВЦЭМ!$B$34:$B$777,P$401)+'СЕТ СН'!$F$13</f>
        <v>475.61890799000003</v>
      </c>
      <c r="Q428" s="37">
        <f>SUMIFS(СВЦЭМ!$L$34:$L$777,СВЦЭМ!$A$34:$A$777,$A428,СВЦЭМ!$B$34:$B$777,Q$401)+'СЕТ СН'!$F$13</f>
        <v>464.03500054</v>
      </c>
      <c r="R428" s="37">
        <f>SUMIFS(СВЦЭМ!$L$34:$L$777,СВЦЭМ!$A$34:$A$777,$A428,СВЦЭМ!$B$34:$B$777,R$401)+'СЕТ СН'!$F$13</f>
        <v>452.15942396000003</v>
      </c>
      <c r="S428" s="37">
        <f>SUMIFS(СВЦЭМ!$L$34:$L$777,СВЦЭМ!$A$34:$A$777,$A428,СВЦЭМ!$B$34:$B$777,S$401)+'СЕТ СН'!$F$13</f>
        <v>457.54570176999999</v>
      </c>
      <c r="T428" s="37">
        <f>SUMIFS(СВЦЭМ!$L$34:$L$777,СВЦЭМ!$A$34:$A$777,$A428,СВЦЭМ!$B$34:$B$777,T$401)+'СЕТ СН'!$F$13</f>
        <v>461.86225932999997</v>
      </c>
      <c r="U428" s="37">
        <f>SUMIFS(СВЦЭМ!$L$34:$L$777,СВЦЭМ!$A$34:$A$777,$A428,СВЦЭМ!$B$34:$B$777,U$401)+'СЕТ СН'!$F$13</f>
        <v>459.14822153</v>
      </c>
      <c r="V428" s="37">
        <f>SUMIFS(СВЦЭМ!$L$34:$L$777,СВЦЭМ!$A$34:$A$777,$A428,СВЦЭМ!$B$34:$B$777,V$401)+'СЕТ СН'!$F$13</f>
        <v>475.07275726</v>
      </c>
      <c r="W428" s="37">
        <f>SUMIFS(СВЦЭМ!$L$34:$L$777,СВЦЭМ!$A$34:$A$777,$A428,СВЦЭМ!$B$34:$B$777,W$401)+'СЕТ СН'!$F$13</f>
        <v>495.75890944000002</v>
      </c>
      <c r="X428" s="37">
        <f>SUMIFS(СВЦЭМ!$L$34:$L$777,СВЦЭМ!$A$34:$A$777,$A428,СВЦЭМ!$B$34:$B$777,X$401)+'СЕТ СН'!$F$13</f>
        <v>444.81788528999999</v>
      </c>
      <c r="Y428" s="37">
        <f>SUMIFS(СВЦЭМ!$L$34:$L$777,СВЦЭМ!$A$34:$A$777,$A428,СВЦЭМ!$B$34:$B$777,Y$401)+'СЕТ СН'!$F$13</f>
        <v>459.15492915999999</v>
      </c>
    </row>
    <row r="429" spans="1:25" ht="15.75" x14ac:dyDescent="0.2">
      <c r="A429" s="36">
        <f t="shared" si="11"/>
        <v>42610</v>
      </c>
      <c r="B429" s="37">
        <f>SUMIFS(СВЦЭМ!$L$34:$L$777,СВЦЭМ!$A$34:$A$777,$A429,СВЦЭМ!$B$34:$B$777,B$401)+'СЕТ СН'!$F$13</f>
        <v>511.29734918000003</v>
      </c>
      <c r="C429" s="37">
        <f>SUMIFS(СВЦЭМ!$L$34:$L$777,СВЦЭМ!$A$34:$A$777,$A429,СВЦЭМ!$B$34:$B$777,C$401)+'СЕТ СН'!$F$13</f>
        <v>570.65786380999998</v>
      </c>
      <c r="D429" s="37">
        <f>SUMIFS(СВЦЭМ!$L$34:$L$777,СВЦЭМ!$A$34:$A$777,$A429,СВЦЭМ!$B$34:$B$777,D$401)+'СЕТ СН'!$F$13</f>
        <v>594.91013537000003</v>
      </c>
      <c r="E429" s="37">
        <f>SUMIFS(СВЦЭМ!$L$34:$L$777,СВЦЭМ!$A$34:$A$777,$A429,СВЦЭМ!$B$34:$B$777,E$401)+'СЕТ СН'!$F$13</f>
        <v>599.88258411000004</v>
      </c>
      <c r="F429" s="37">
        <f>SUMIFS(СВЦЭМ!$L$34:$L$777,СВЦЭМ!$A$34:$A$777,$A429,СВЦЭМ!$B$34:$B$777,F$401)+'СЕТ СН'!$F$13</f>
        <v>604.32745139999997</v>
      </c>
      <c r="G429" s="37">
        <f>SUMIFS(СВЦЭМ!$L$34:$L$777,СВЦЭМ!$A$34:$A$777,$A429,СВЦЭМ!$B$34:$B$777,G$401)+'СЕТ СН'!$F$13</f>
        <v>601.86440570000002</v>
      </c>
      <c r="H429" s="37">
        <f>SUMIFS(СВЦЭМ!$L$34:$L$777,СВЦЭМ!$A$34:$A$777,$A429,СВЦЭМ!$B$34:$B$777,H$401)+'СЕТ СН'!$F$13</f>
        <v>589.81995569000003</v>
      </c>
      <c r="I429" s="37">
        <f>SUMIFS(СВЦЭМ!$L$34:$L$777,СВЦЭМ!$A$34:$A$777,$A429,СВЦЭМ!$B$34:$B$777,I$401)+'СЕТ СН'!$F$13</f>
        <v>560.17975842999999</v>
      </c>
      <c r="J429" s="37">
        <f>SUMIFS(СВЦЭМ!$L$34:$L$777,СВЦЭМ!$A$34:$A$777,$A429,СВЦЭМ!$B$34:$B$777,J$401)+'СЕТ СН'!$F$13</f>
        <v>494.24795877000003</v>
      </c>
      <c r="K429" s="37">
        <f>SUMIFS(СВЦЭМ!$L$34:$L$777,СВЦЭМ!$A$34:$A$777,$A429,СВЦЭМ!$B$34:$B$777,K$401)+'СЕТ СН'!$F$13</f>
        <v>449.91199592999999</v>
      </c>
      <c r="L429" s="37">
        <f>SUMIFS(СВЦЭМ!$L$34:$L$777,СВЦЭМ!$A$34:$A$777,$A429,СВЦЭМ!$B$34:$B$777,L$401)+'СЕТ СН'!$F$13</f>
        <v>431.11272301000002</v>
      </c>
      <c r="M429" s="37">
        <f>SUMIFS(СВЦЭМ!$L$34:$L$777,СВЦЭМ!$A$34:$A$777,$A429,СВЦЭМ!$B$34:$B$777,M$401)+'СЕТ СН'!$F$13</f>
        <v>426.14673377000003</v>
      </c>
      <c r="N429" s="37">
        <f>SUMIFS(СВЦЭМ!$L$34:$L$777,СВЦЭМ!$A$34:$A$777,$A429,СВЦЭМ!$B$34:$B$777,N$401)+'СЕТ СН'!$F$13</f>
        <v>434.40747843000003</v>
      </c>
      <c r="O429" s="37">
        <f>SUMIFS(СВЦЭМ!$L$34:$L$777,СВЦЭМ!$A$34:$A$777,$A429,СВЦЭМ!$B$34:$B$777,O$401)+'СЕТ СН'!$F$13</f>
        <v>429.29149360999997</v>
      </c>
      <c r="P429" s="37">
        <f>SUMIFS(СВЦЭМ!$L$34:$L$777,СВЦЭМ!$A$34:$A$777,$A429,СВЦЭМ!$B$34:$B$777,P$401)+'СЕТ СН'!$F$13</f>
        <v>466.54174742999999</v>
      </c>
      <c r="Q429" s="37">
        <f>SUMIFS(СВЦЭМ!$L$34:$L$777,СВЦЭМ!$A$34:$A$777,$A429,СВЦЭМ!$B$34:$B$777,Q$401)+'СЕТ СН'!$F$13</f>
        <v>460.80043648999998</v>
      </c>
      <c r="R429" s="37">
        <f>SUMIFS(СВЦЭМ!$L$34:$L$777,СВЦЭМ!$A$34:$A$777,$A429,СВЦЭМ!$B$34:$B$777,R$401)+'СЕТ СН'!$F$13</f>
        <v>459.53400829999998</v>
      </c>
      <c r="S429" s="37">
        <f>SUMIFS(СВЦЭМ!$L$34:$L$777,СВЦЭМ!$A$34:$A$777,$A429,СВЦЭМ!$B$34:$B$777,S$401)+'СЕТ СН'!$F$13</f>
        <v>463.4860218</v>
      </c>
      <c r="T429" s="37">
        <f>SUMIFS(СВЦЭМ!$L$34:$L$777,СВЦЭМ!$A$34:$A$777,$A429,СВЦЭМ!$B$34:$B$777,T$401)+'СЕТ СН'!$F$13</f>
        <v>469.53111749999999</v>
      </c>
      <c r="U429" s="37">
        <f>SUMIFS(СВЦЭМ!$L$34:$L$777,СВЦЭМ!$A$34:$A$777,$A429,СВЦЭМ!$B$34:$B$777,U$401)+'СЕТ СН'!$F$13</f>
        <v>444.92176714999999</v>
      </c>
      <c r="V429" s="37">
        <f>SUMIFS(СВЦЭМ!$L$34:$L$777,СВЦЭМ!$A$34:$A$777,$A429,СВЦЭМ!$B$34:$B$777,V$401)+'СЕТ СН'!$F$13</f>
        <v>423.09279305000001</v>
      </c>
      <c r="W429" s="37">
        <f>SUMIFS(СВЦЭМ!$L$34:$L$777,СВЦЭМ!$A$34:$A$777,$A429,СВЦЭМ!$B$34:$B$777,W$401)+'СЕТ СН'!$F$13</f>
        <v>512.42708013000004</v>
      </c>
      <c r="X429" s="37">
        <f>SUMIFS(СВЦЭМ!$L$34:$L$777,СВЦЭМ!$A$34:$A$777,$A429,СВЦЭМ!$B$34:$B$777,X$401)+'СЕТ СН'!$F$13</f>
        <v>442.88650897000002</v>
      </c>
      <c r="Y429" s="37">
        <f>SUMIFS(СВЦЭМ!$L$34:$L$777,СВЦЭМ!$A$34:$A$777,$A429,СВЦЭМ!$B$34:$B$777,Y$401)+'СЕТ СН'!$F$13</f>
        <v>453.68358424000002</v>
      </c>
    </row>
    <row r="430" spans="1:25" ht="15.75" x14ac:dyDescent="0.2">
      <c r="A430" s="36">
        <f t="shared" si="11"/>
        <v>42611</v>
      </c>
      <c r="B430" s="37">
        <f>SUMIFS(СВЦЭМ!$L$34:$L$777,СВЦЭМ!$A$34:$A$777,$A430,СВЦЭМ!$B$34:$B$777,B$401)+'СЕТ СН'!$F$13</f>
        <v>525.93903487</v>
      </c>
      <c r="C430" s="37">
        <f>SUMIFS(СВЦЭМ!$L$34:$L$777,СВЦЭМ!$A$34:$A$777,$A430,СВЦЭМ!$B$34:$B$777,C$401)+'СЕТ СН'!$F$13</f>
        <v>576.30877095000005</v>
      </c>
      <c r="D430" s="37">
        <f>SUMIFS(СВЦЭМ!$L$34:$L$777,СВЦЭМ!$A$34:$A$777,$A430,СВЦЭМ!$B$34:$B$777,D$401)+'СЕТ СН'!$F$13</f>
        <v>593.39796089000004</v>
      </c>
      <c r="E430" s="37">
        <f>SUMIFS(СВЦЭМ!$L$34:$L$777,СВЦЭМ!$A$34:$A$777,$A430,СВЦЭМ!$B$34:$B$777,E$401)+'СЕТ СН'!$F$13</f>
        <v>599.91566493000005</v>
      </c>
      <c r="F430" s="37">
        <f>SUMIFS(СВЦЭМ!$L$34:$L$777,СВЦЭМ!$A$34:$A$777,$A430,СВЦЭМ!$B$34:$B$777,F$401)+'СЕТ СН'!$F$13</f>
        <v>606.88756379999995</v>
      </c>
      <c r="G430" s="37">
        <f>SUMIFS(СВЦЭМ!$L$34:$L$777,СВЦЭМ!$A$34:$A$777,$A430,СВЦЭМ!$B$34:$B$777,G$401)+'СЕТ СН'!$F$13</f>
        <v>602.21491656000001</v>
      </c>
      <c r="H430" s="37">
        <f>SUMIFS(СВЦЭМ!$L$34:$L$777,СВЦЭМ!$A$34:$A$777,$A430,СВЦЭМ!$B$34:$B$777,H$401)+'СЕТ СН'!$F$13</f>
        <v>587.67126644999996</v>
      </c>
      <c r="I430" s="37">
        <f>SUMIFS(СВЦЭМ!$L$34:$L$777,СВЦЭМ!$A$34:$A$777,$A430,СВЦЭМ!$B$34:$B$777,I$401)+'СЕТ СН'!$F$13</f>
        <v>526.99028165000004</v>
      </c>
      <c r="J430" s="37">
        <f>SUMIFS(СВЦЭМ!$L$34:$L$777,СВЦЭМ!$A$34:$A$777,$A430,СВЦЭМ!$B$34:$B$777,J$401)+'СЕТ СН'!$F$13</f>
        <v>524.45414558000004</v>
      </c>
      <c r="K430" s="37">
        <f>SUMIFS(СВЦЭМ!$L$34:$L$777,СВЦЭМ!$A$34:$A$777,$A430,СВЦЭМ!$B$34:$B$777,K$401)+'СЕТ СН'!$F$13</f>
        <v>520.94232752999994</v>
      </c>
      <c r="L430" s="37">
        <f>SUMIFS(СВЦЭМ!$L$34:$L$777,СВЦЭМ!$A$34:$A$777,$A430,СВЦЭМ!$B$34:$B$777,L$401)+'СЕТ СН'!$F$13</f>
        <v>510.12269263000002</v>
      </c>
      <c r="M430" s="37">
        <f>SUMIFS(СВЦЭМ!$L$34:$L$777,СВЦЭМ!$A$34:$A$777,$A430,СВЦЭМ!$B$34:$B$777,M$401)+'СЕТ СН'!$F$13</f>
        <v>519.45752585000002</v>
      </c>
      <c r="N430" s="37">
        <f>SUMIFS(СВЦЭМ!$L$34:$L$777,СВЦЭМ!$A$34:$A$777,$A430,СВЦЭМ!$B$34:$B$777,N$401)+'СЕТ СН'!$F$13</f>
        <v>514.99770330000001</v>
      </c>
      <c r="O430" s="37">
        <f>SUMIFS(СВЦЭМ!$L$34:$L$777,СВЦЭМ!$A$34:$A$777,$A430,СВЦЭМ!$B$34:$B$777,O$401)+'СЕТ СН'!$F$13</f>
        <v>521.91550771000004</v>
      </c>
      <c r="P430" s="37">
        <f>SUMIFS(СВЦЭМ!$L$34:$L$777,СВЦЭМ!$A$34:$A$777,$A430,СВЦЭМ!$B$34:$B$777,P$401)+'СЕТ СН'!$F$13</f>
        <v>518.31419066000001</v>
      </c>
      <c r="Q430" s="37">
        <f>SUMIFS(СВЦЭМ!$L$34:$L$777,СВЦЭМ!$A$34:$A$777,$A430,СВЦЭМ!$B$34:$B$777,Q$401)+'СЕТ СН'!$F$13</f>
        <v>511.70449773000001</v>
      </c>
      <c r="R430" s="37">
        <f>SUMIFS(СВЦЭМ!$L$34:$L$777,СВЦЭМ!$A$34:$A$777,$A430,СВЦЭМ!$B$34:$B$777,R$401)+'СЕТ СН'!$F$13</f>
        <v>508.82840435000003</v>
      </c>
      <c r="S430" s="37">
        <f>SUMIFS(СВЦЭМ!$L$34:$L$777,СВЦЭМ!$A$34:$A$777,$A430,СВЦЭМ!$B$34:$B$777,S$401)+'СЕТ СН'!$F$13</f>
        <v>508.54526694999998</v>
      </c>
      <c r="T430" s="37">
        <f>SUMIFS(СВЦЭМ!$L$34:$L$777,СВЦЭМ!$A$34:$A$777,$A430,СВЦЭМ!$B$34:$B$777,T$401)+'СЕТ СН'!$F$13</f>
        <v>509.07414277999999</v>
      </c>
      <c r="U430" s="37">
        <f>SUMIFS(СВЦЭМ!$L$34:$L$777,СВЦЭМ!$A$34:$A$777,$A430,СВЦЭМ!$B$34:$B$777,U$401)+'СЕТ СН'!$F$13</f>
        <v>490.60469423000001</v>
      </c>
      <c r="V430" s="37">
        <f>SUMIFS(СВЦЭМ!$L$34:$L$777,СВЦЭМ!$A$34:$A$777,$A430,СВЦЭМ!$B$34:$B$777,V$401)+'СЕТ СН'!$F$13</f>
        <v>507.77890302999998</v>
      </c>
      <c r="W430" s="37">
        <f>SUMIFS(СВЦЭМ!$L$34:$L$777,СВЦЭМ!$A$34:$A$777,$A430,СВЦЭМ!$B$34:$B$777,W$401)+'СЕТ СН'!$F$13</f>
        <v>501.29349278000001</v>
      </c>
      <c r="X430" s="37">
        <f>SUMIFS(СВЦЭМ!$L$34:$L$777,СВЦЭМ!$A$34:$A$777,$A430,СВЦЭМ!$B$34:$B$777,X$401)+'СЕТ СН'!$F$13</f>
        <v>479.98105796999999</v>
      </c>
      <c r="Y430" s="37">
        <f>SUMIFS(СВЦЭМ!$L$34:$L$777,СВЦЭМ!$A$34:$A$777,$A430,СВЦЭМ!$B$34:$B$777,Y$401)+'СЕТ СН'!$F$13</f>
        <v>463.31973844999999</v>
      </c>
    </row>
    <row r="431" spans="1:25" ht="15.75" x14ac:dyDescent="0.2">
      <c r="A431" s="36">
        <f t="shared" si="11"/>
        <v>42612</v>
      </c>
      <c r="B431" s="37">
        <f>SUMIFS(СВЦЭМ!$L$34:$L$777,СВЦЭМ!$A$34:$A$777,$A431,СВЦЭМ!$B$34:$B$777,B$401)+'СЕТ СН'!$F$13</f>
        <v>513.45854130999999</v>
      </c>
      <c r="C431" s="37">
        <f>SUMIFS(СВЦЭМ!$L$34:$L$777,СВЦЭМ!$A$34:$A$777,$A431,СВЦЭМ!$B$34:$B$777,C$401)+'СЕТ СН'!$F$13</f>
        <v>565.68819391</v>
      </c>
      <c r="D431" s="37">
        <f>SUMIFS(СВЦЭМ!$L$34:$L$777,СВЦЭМ!$A$34:$A$777,$A431,СВЦЭМ!$B$34:$B$777,D$401)+'СЕТ СН'!$F$13</f>
        <v>588.6682505</v>
      </c>
      <c r="E431" s="37">
        <f>SUMIFS(СВЦЭМ!$L$34:$L$777,СВЦЭМ!$A$34:$A$777,$A431,СВЦЭМ!$B$34:$B$777,E$401)+'СЕТ СН'!$F$13</f>
        <v>589.73835513999995</v>
      </c>
      <c r="F431" s="37">
        <f>SUMIFS(СВЦЭМ!$L$34:$L$777,СВЦЭМ!$A$34:$A$777,$A431,СВЦЭМ!$B$34:$B$777,F$401)+'СЕТ СН'!$F$13</f>
        <v>594.97146750000002</v>
      </c>
      <c r="G431" s="37">
        <f>SUMIFS(СВЦЭМ!$L$34:$L$777,СВЦЭМ!$A$34:$A$777,$A431,СВЦЭМ!$B$34:$B$777,G$401)+'СЕТ СН'!$F$13</f>
        <v>581.54267764999997</v>
      </c>
      <c r="H431" s="37">
        <f>SUMIFS(СВЦЭМ!$L$34:$L$777,СВЦЭМ!$A$34:$A$777,$A431,СВЦЭМ!$B$34:$B$777,H$401)+'СЕТ СН'!$F$13</f>
        <v>556.13193869999998</v>
      </c>
      <c r="I431" s="37">
        <f>SUMIFS(СВЦЭМ!$L$34:$L$777,СВЦЭМ!$A$34:$A$777,$A431,СВЦЭМ!$B$34:$B$777,I$401)+'СЕТ СН'!$F$13</f>
        <v>519.77060079</v>
      </c>
      <c r="J431" s="37">
        <f>SUMIFS(СВЦЭМ!$L$34:$L$777,СВЦЭМ!$A$34:$A$777,$A431,СВЦЭМ!$B$34:$B$777,J$401)+'СЕТ СН'!$F$13</f>
        <v>534.27435131000004</v>
      </c>
      <c r="K431" s="37">
        <f>SUMIFS(СВЦЭМ!$L$34:$L$777,СВЦЭМ!$A$34:$A$777,$A431,СВЦЭМ!$B$34:$B$777,K$401)+'СЕТ СН'!$F$13</f>
        <v>532.39743817999999</v>
      </c>
      <c r="L431" s="37">
        <f>SUMIFS(СВЦЭМ!$L$34:$L$777,СВЦЭМ!$A$34:$A$777,$A431,СВЦЭМ!$B$34:$B$777,L$401)+'СЕТ СН'!$F$13</f>
        <v>529.28575913999998</v>
      </c>
      <c r="M431" s="37">
        <f>SUMIFS(СВЦЭМ!$L$34:$L$777,СВЦЭМ!$A$34:$A$777,$A431,СВЦЭМ!$B$34:$B$777,M$401)+'СЕТ СН'!$F$13</f>
        <v>519.26068894000002</v>
      </c>
      <c r="N431" s="37">
        <f>SUMIFS(СВЦЭМ!$L$34:$L$777,СВЦЭМ!$A$34:$A$777,$A431,СВЦЭМ!$B$34:$B$777,N$401)+'СЕТ СН'!$F$13</f>
        <v>514.94679043999997</v>
      </c>
      <c r="O431" s="37">
        <f>SUMIFS(СВЦЭМ!$L$34:$L$777,СВЦЭМ!$A$34:$A$777,$A431,СВЦЭМ!$B$34:$B$777,O$401)+'СЕТ СН'!$F$13</f>
        <v>519.68714405000003</v>
      </c>
      <c r="P431" s="37">
        <f>SUMIFS(СВЦЭМ!$L$34:$L$777,СВЦЭМ!$A$34:$A$777,$A431,СВЦЭМ!$B$34:$B$777,P$401)+'СЕТ СН'!$F$13</f>
        <v>512.70836673999997</v>
      </c>
      <c r="Q431" s="37">
        <f>SUMIFS(СВЦЭМ!$L$34:$L$777,СВЦЭМ!$A$34:$A$777,$A431,СВЦЭМ!$B$34:$B$777,Q$401)+'СЕТ СН'!$F$13</f>
        <v>510.55138572999999</v>
      </c>
      <c r="R431" s="37">
        <f>SUMIFS(СВЦЭМ!$L$34:$L$777,СВЦЭМ!$A$34:$A$777,$A431,СВЦЭМ!$B$34:$B$777,R$401)+'СЕТ СН'!$F$13</f>
        <v>514.38299638000001</v>
      </c>
      <c r="S431" s="37">
        <f>SUMIFS(СВЦЭМ!$L$34:$L$777,СВЦЭМ!$A$34:$A$777,$A431,СВЦЭМ!$B$34:$B$777,S$401)+'СЕТ СН'!$F$13</f>
        <v>513.29463439999995</v>
      </c>
      <c r="T431" s="37">
        <f>SUMIFS(СВЦЭМ!$L$34:$L$777,СВЦЭМ!$A$34:$A$777,$A431,СВЦЭМ!$B$34:$B$777,T$401)+'СЕТ СН'!$F$13</f>
        <v>508.38339889999997</v>
      </c>
      <c r="U431" s="37">
        <f>SUMIFS(СВЦЭМ!$L$34:$L$777,СВЦЭМ!$A$34:$A$777,$A431,СВЦЭМ!$B$34:$B$777,U$401)+'СЕТ СН'!$F$13</f>
        <v>505.70573790999998</v>
      </c>
      <c r="V431" s="37">
        <f>SUMIFS(СВЦЭМ!$L$34:$L$777,СВЦЭМ!$A$34:$A$777,$A431,СВЦЭМ!$B$34:$B$777,V$401)+'СЕТ СН'!$F$13</f>
        <v>513.77465273999996</v>
      </c>
      <c r="W431" s="37">
        <f>SUMIFS(СВЦЭМ!$L$34:$L$777,СВЦЭМ!$A$34:$A$777,$A431,СВЦЭМ!$B$34:$B$777,W$401)+'СЕТ СН'!$F$13</f>
        <v>507.78565243999998</v>
      </c>
      <c r="X431" s="37">
        <f>SUMIFS(СВЦЭМ!$L$34:$L$777,СВЦЭМ!$A$34:$A$777,$A431,СВЦЭМ!$B$34:$B$777,X$401)+'СЕТ СН'!$F$13</f>
        <v>486.75153448999998</v>
      </c>
      <c r="Y431" s="37">
        <f>SUMIFS(СВЦЭМ!$L$34:$L$777,СВЦЭМ!$A$34:$A$777,$A431,СВЦЭМ!$B$34:$B$777,Y$401)+'СЕТ СН'!$F$13</f>
        <v>468.84580054999998</v>
      </c>
    </row>
    <row r="432" spans="1:25" ht="15.75" x14ac:dyDescent="0.2">
      <c r="A432" s="36">
        <f t="shared" si="11"/>
        <v>42613</v>
      </c>
      <c r="B432" s="37">
        <f>SUMIFS(СВЦЭМ!$L$34:$L$777,СВЦЭМ!$A$34:$A$777,$A432,СВЦЭМ!$B$34:$B$777,B$401)+'СЕТ СН'!$F$13</f>
        <v>512.28136452000001</v>
      </c>
      <c r="C432" s="37">
        <f>SUMIFS(СВЦЭМ!$L$34:$L$777,СВЦЭМ!$A$34:$A$777,$A432,СВЦЭМ!$B$34:$B$777,C$401)+'СЕТ СН'!$F$13</f>
        <v>569.01337561000003</v>
      </c>
      <c r="D432" s="37">
        <f>SUMIFS(СВЦЭМ!$L$34:$L$777,СВЦЭМ!$A$34:$A$777,$A432,СВЦЭМ!$B$34:$B$777,D$401)+'СЕТ СН'!$F$13</f>
        <v>585.95394492000003</v>
      </c>
      <c r="E432" s="37">
        <f>SUMIFS(СВЦЭМ!$L$34:$L$777,СВЦЭМ!$A$34:$A$777,$A432,СВЦЭМ!$B$34:$B$777,E$401)+'СЕТ СН'!$F$13</f>
        <v>584.18426834000002</v>
      </c>
      <c r="F432" s="37">
        <f>SUMIFS(СВЦЭМ!$L$34:$L$777,СВЦЭМ!$A$34:$A$777,$A432,СВЦЭМ!$B$34:$B$777,F$401)+'СЕТ СН'!$F$13</f>
        <v>585.64460849</v>
      </c>
      <c r="G432" s="37">
        <f>SUMIFS(СВЦЭМ!$L$34:$L$777,СВЦЭМ!$A$34:$A$777,$A432,СВЦЭМ!$B$34:$B$777,G$401)+'СЕТ СН'!$F$13</f>
        <v>581.30070879000004</v>
      </c>
      <c r="H432" s="37">
        <f>SUMIFS(СВЦЭМ!$L$34:$L$777,СВЦЭМ!$A$34:$A$777,$A432,СВЦЭМ!$B$34:$B$777,H$401)+'СЕТ СН'!$F$13</f>
        <v>559.67553955000005</v>
      </c>
      <c r="I432" s="37">
        <f>SUMIFS(СВЦЭМ!$L$34:$L$777,СВЦЭМ!$A$34:$A$777,$A432,СВЦЭМ!$B$34:$B$777,I$401)+'СЕТ СН'!$F$13</f>
        <v>526.78730059999998</v>
      </c>
      <c r="J432" s="37">
        <f>SUMIFS(СВЦЭМ!$L$34:$L$777,СВЦЭМ!$A$34:$A$777,$A432,СВЦЭМ!$B$34:$B$777,J$401)+'СЕТ СН'!$F$13</f>
        <v>534.35316388000001</v>
      </c>
      <c r="K432" s="37">
        <f>SUMIFS(СВЦЭМ!$L$34:$L$777,СВЦЭМ!$A$34:$A$777,$A432,СВЦЭМ!$B$34:$B$777,K$401)+'СЕТ СН'!$F$13</f>
        <v>528.97798836000004</v>
      </c>
      <c r="L432" s="37">
        <f>SUMIFS(СВЦЭМ!$L$34:$L$777,СВЦЭМ!$A$34:$A$777,$A432,СВЦЭМ!$B$34:$B$777,L$401)+'СЕТ СН'!$F$13</f>
        <v>516.09477845000004</v>
      </c>
      <c r="M432" s="37">
        <f>SUMIFS(СВЦЭМ!$L$34:$L$777,СВЦЭМ!$A$34:$A$777,$A432,СВЦЭМ!$B$34:$B$777,M$401)+'СЕТ СН'!$F$13</f>
        <v>506.08782416999998</v>
      </c>
      <c r="N432" s="37">
        <f>SUMIFS(СВЦЭМ!$L$34:$L$777,СВЦЭМ!$A$34:$A$777,$A432,СВЦЭМ!$B$34:$B$777,N$401)+'СЕТ СН'!$F$13</f>
        <v>497.25088733000001</v>
      </c>
      <c r="O432" s="37">
        <f>SUMIFS(СВЦЭМ!$L$34:$L$777,СВЦЭМ!$A$34:$A$777,$A432,СВЦЭМ!$B$34:$B$777,O$401)+'СЕТ СН'!$F$13</f>
        <v>498.04200937000002</v>
      </c>
      <c r="P432" s="37">
        <f>SUMIFS(СВЦЭМ!$L$34:$L$777,СВЦЭМ!$A$34:$A$777,$A432,СВЦЭМ!$B$34:$B$777,P$401)+'СЕТ СН'!$F$13</f>
        <v>493.90495817999999</v>
      </c>
      <c r="Q432" s="37">
        <f>SUMIFS(СВЦЭМ!$L$34:$L$777,СВЦЭМ!$A$34:$A$777,$A432,СВЦЭМ!$B$34:$B$777,Q$401)+'СЕТ СН'!$F$13</f>
        <v>490.38445087999997</v>
      </c>
      <c r="R432" s="37">
        <f>SUMIFS(СВЦЭМ!$L$34:$L$777,СВЦЭМ!$A$34:$A$777,$A432,СВЦЭМ!$B$34:$B$777,R$401)+'СЕТ СН'!$F$13</f>
        <v>489.16052182999999</v>
      </c>
      <c r="S432" s="37">
        <f>SUMIFS(СВЦЭМ!$L$34:$L$777,СВЦЭМ!$A$34:$A$777,$A432,СВЦЭМ!$B$34:$B$777,S$401)+'СЕТ СН'!$F$13</f>
        <v>487.90497730999999</v>
      </c>
      <c r="T432" s="37">
        <f>SUMIFS(СВЦЭМ!$L$34:$L$777,СВЦЭМ!$A$34:$A$777,$A432,СВЦЭМ!$B$34:$B$777,T$401)+'СЕТ СН'!$F$13</f>
        <v>488.01699128000001</v>
      </c>
      <c r="U432" s="37">
        <f>SUMIFS(СВЦЭМ!$L$34:$L$777,СВЦЭМ!$A$34:$A$777,$A432,СВЦЭМ!$B$34:$B$777,U$401)+'СЕТ СН'!$F$13</f>
        <v>490.27017596000002</v>
      </c>
      <c r="V432" s="37">
        <f>SUMIFS(СВЦЭМ!$L$34:$L$777,СВЦЭМ!$A$34:$A$777,$A432,СВЦЭМ!$B$34:$B$777,V$401)+'СЕТ СН'!$F$13</f>
        <v>498.29476090000003</v>
      </c>
      <c r="W432" s="37">
        <f>SUMIFS(СВЦЭМ!$L$34:$L$777,СВЦЭМ!$A$34:$A$777,$A432,СВЦЭМ!$B$34:$B$777,W$401)+'СЕТ СН'!$F$13</f>
        <v>493.23179865999998</v>
      </c>
      <c r="X432" s="37">
        <f>SUMIFS(СВЦЭМ!$L$34:$L$777,СВЦЭМ!$A$34:$A$777,$A432,СВЦЭМ!$B$34:$B$777,X$401)+'СЕТ СН'!$F$13</f>
        <v>475.00842469999998</v>
      </c>
      <c r="Y432" s="37">
        <f>SUMIFS(СВЦЭМ!$L$34:$L$777,СВЦЭМ!$A$34:$A$777,$A432,СВЦЭМ!$B$34:$B$777,Y$401)+'СЕТ СН'!$F$13</f>
        <v>465.89000729999998</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12" t="s">
        <v>136</v>
      </c>
      <c r="B435" s="112"/>
      <c r="C435" s="112"/>
      <c r="D435" s="112"/>
      <c r="E435" s="112"/>
      <c r="F435" s="112"/>
      <c r="G435" s="112"/>
      <c r="H435" s="112"/>
      <c r="I435" s="112"/>
      <c r="J435" s="112"/>
      <c r="K435" s="112"/>
      <c r="L435" s="113">
        <f>СВЦЭМ!$D$18+'СЕТ СН'!$F$14</f>
        <v>0</v>
      </c>
      <c r="M435" s="114"/>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30" customHeight="1" x14ac:dyDescent="0.2">
      <c r="A437" s="90" t="s">
        <v>77</v>
      </c>
      <c r="B437" s="91"/>
      <c r="C437" s="91"/>
      <c r="D437" s="91"/>
      <c r="E437" s="91"/>
      <c r="F437" s="91"/>
      <c r="G437" s="91"/>
      <c r="H437" s="91"/>
      <c r="I437" s="91"/>
      <c r="J437" s="91"/>
      <c r="K437" s="91"/>
      <c r="L437" s="91"/>
      <c r="M437" s="92"/>
      <c r="N437" s="79">
        <f>СВЦЭМ!$D$12+'СЕТ СН'!$F$10</f>
        <v>235957.79868490578</v>
      </c>
      <c r="O437" s="80"/>
      <c r="P437" s="48"/>
      <c r="Q437" s="48"/>
      <c r="R437" s="48"/>
      <c r="S437" s="48"/>
      <c r="T437" s="48"/>
      <c r="U437" s="48"/>
      <c r="V437" s="48"/>
      <c r="W437" s="48"/>
      <c r="X437" s="48"/>
      <c r="Y437" s="48"/>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dj65tyx+O6R1x31mNvIIVaeNMHATSbOnwsb89P7K9QmJQ1wi/j1oCWQo0LK3gFxFxQGfUaZRCm/ZtwNMxQMoqQ==" saltValue="2FpYXldTEEXECHqJE7lB8A==" spinCount="100000" sheet="1" formatCells="0" formatColumns="0" formatRows="0" insertColumns="0" insertRows="0" insertHyperlinks="0" deleteColumns="0" deleteRows="0" sort="0" autoFilter="0" pivotTables="0"/>
  <mergeCells count="31">
    <mergeCell ref="N437:O437"/>
    <mergeCell ref="B117:Y118"/>
    <mergeCell ref="A81:A83"/>
    <mergeCell ref="A117:A119"/>
    <mergeCell ref="A329:A331"/>
    <mergeCell ref="B329:Y330"/>
    <mergeCell ref="A223:A225"/>
    <mergeCell ref="B223:Y224"/>
    <mergeCell ref="A258:A260"/>
    <mergeCell ref="B258:Y259"/>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96" zoomScale="80" zoomScaleNormal="80" zoomScaleSheetLayoutView="80" workbookViewId="0">
      <selection activeCell="M123" sqref="M123"/>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97" t="str">
        <f>'I ЦК'!A1:F1</f>
        <v>Предельные уровни регулируемых цен на электрическую энергию (мощность), поставляемую потребителям (покупателям) ООО "МЕЧЕЛ-ЭНЕРГО" в августе 2016 г.</v>
      </c>
      <c r="B1" s="97"/>
      <c r="C1" s="97"/>
      <c r="D1" s="97"/>
      <c r="E1" s="97"/>
      <c r="F1" s="97"/>
      <c r="G1" s="97"/>
      <c r="H1" s="97"/>
      <c r="I1" s="97"/>
      <c r="J1" s="97"/>
      <c r="K1" s="97"/>
      <c r="L1" s="97"/>
      <c r="M1" s="97"/>
      <c r="N1" s="97"/>
      <c r="O1" s="97"/>
      <c r="P1" s="97"/>
      <c r="Q1" s="97"/>
      <c r="R1" s="97"/>
      <c r="S1" s="97"/>
      <c r="T1" s="97"/>
      <c r="U1" s="97"/>
      <c r="V1" s="97"/>
      <c r="W1" s="97"/>
      <c r="X1" s="97"/>
      <c r="Y1" s="97"/>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98" t="s">
        <v>42</v>
      </c>
      <c r="B3" s="98"/>
      <c r="C3" s="98"/>
      <c r="D3" s="98"/>
      <c r="E3" s="98"/>
      <c r="F3" s="98"/>
      <c r="G3" s="98"/>
      <c r="H3" s="98"/>
      <c r="I3" s="98"/>
      <c r="J3" s="98"/>
      <c r="K3" s="98"/>
      <c r="L3" s="98"/>
      <c r="M3" s="98"/>
      <c r="N3" s="98"/>
      <c r="O3" s="98"/>
      <c r="P3" s="98"/>
      <c r="Q3" s="98"/>
      <c r="R3" s="98"/>
      <c r="S3" s="98"/>
      <c r="T3" s="98"/>
      <c r="U3" s="98"/>
      <c r="V3" s="98"/>
      <c r="W3" s="98"/>
      <c r="X3" s="98"/>
      <c r="Y3" s="98"/>
    </row>
    <row r="4" spans="1:27" ht="32.25" customHeight="1" x14ac:dyDescent="0.2">
      <c r="A4" s="98" t="s">
        <v>84</v>
      </c>
      <c r="B4" s="98"/>
      <c r="C4" s="98"/>
      <c r="D4" s="98"/>
      <c r="E4" s="98"/>
      <c r="F4" s="98"/>
      <c r="G4" s="98"/>
      <c r="H4" s="98"/>
      <c r="I4" s="98"/>
      <c r="J4" s="98"/>
      <c r="K4" s="98"/>
      <c r="L4" s="98"/>
      <c r="M4" s="98"/>
      <c r="N4" s="98"/>
      <c r="O4" s="98"/>
      <c r="P4" s="98"/>
      <c r="Q4" s="98"/>
      <c r="R4" s="98"/>
      <c r="S4" s="98"/>
      <c r="T4" s="98"/>
      <c r="U4" s="98"/>
      <c r="V4" s="98"/>
      <c r="W4" s="98"/>
      <c r="X4" s="98"/>
      <c r="Y4" s="98"/>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87" t="s">
        <v>7</v>
      </c>
      <c r="B9" s="81" t="s">
        <v>72</v>
      </c>
      <c r="C9" s="82"/>
      <c r="D9" s="82"/>
      <c r="E9" s="82"/>
      <c r="F9" s="82"/>
      <c r="G9" s="82"/>
      <c r="H9" s="82"/>
      <c r="I9" s="82"/>
      <c r="J9" s="82"/>
      <c r="K9" s="82"/>
      <c r="L9" s="82"/>
      <c r="M9" s="82"/>
      <c r="N9" s="82"/>
      <c r="O9" s="82"/>
      <c r="P9" s="82"/>
      <c r="Q9" s="82"/>
      <c r="R9" s="82"/>
      <c r="S9" s="82"/>
      <c r="T9" s="82"/>
      <c r="U9" s="82"/>
      <c r="V9" s="82"/>
      <c r="W9" s="82"/>
      <c r="X9" s="82"/>
      <c r="Y9" s="83"/>
    </row>
    <row r="10" spans="1:27" ht="12.75" customHeight="1" x14ac:dyDescent="0.2">
      <c r="A10" s="88"/>
      <c r="B10" s="84"/>
      <c r="C10" s="85"/>
      <c r="D10" s="85"/>
      <c r="E10" s="85"/>
      <c r="F10" s="85"/>
      <c r="G10" s="85"/>
      <c r="H10" s="85"/>
      <c r="I10" s="85"/>
      <c r="J10" s="85"/>
      <c r="K10" s="85"/>
      <c r="L10" s="85"/>
      <c r="M10" s="85"/>
      <c r="N10" s="85"/>
      <c r="O10" s="85"/>
      <c r="P10" s="85"/>
      <c r="Q10" s="85"/>
      <c r="R10" s="85"/>
      <c r="S10" s="85"/>
      <c r="T10" s="85"/>
      <c r="U10" s="85"/>
      <c r="V10" s="85"/>
      <c r="W10" s="85"/>
      <c r="X10" s="85"/>
      <c r="Y10" s="86"/>
    </row>
    <row r="11" spans="1:27" ht="12.75" customHeight="1" x14ac:dyDescent="0.2">
      <c r="A11" s="8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01.08.2016</v>
      </c>
      <c r="B12" s="37">
        <f>SUMIFS(СВЦЭМ!$D$34:$D$777,СВЦЭМ!$A$34:$A$777,$A12,СВЦЭМ!$B$34:$B$777,B$11)+'СЕТ СН'!$F$11+СВЦЭМ!$D$10+'СЕТ СН'!$F$6</f>
        <v>1196.4431908400002</v>
      </c>
      <c r="C12" s="37">
        <f>SUMIFS(СВЦЭМ!$D$34:$D$777,СВЦЭМ!$A$34:$A$777,$A12,СВЦЭМ!$B$34:$B$777,C$11)+'СЕТ СН'!$F$11+СВЦЭМ!$D$10+'СЕТ СН'!$F$6</f>
        <v>1267.73560705</v>
      </c>
      <c r="D12" s="37">
        <f>SUMIFS(СВЦЭМ!$D$34:$D$777,СВЦЭМ!$A$34:$A$777,$A12,СВЦЭМ!$B$34:$B$777,D$11)+'СЕТ СН'!$F$11+СВЦЭМ!$D$10+'СЕТ СН'!$F$6</f>
        <v>1314.9769288500001</v>
      </c>
      <c r="E12" s="37">
        <f>SUMIFS(СВЦЭМ!$D$34:$D$777,СВЦЭМ!$A$34:$A$777,$A12,СВЦЭМ!$B$34:$B$777,E$11)+'СЕТ СН'!$F$11+СВЦЭМ!$D$10+'СЕТ СН'!$F$6</f>
        <v>1333.88218254</v>
      </c>
      <c r="F12" s="37">
        <f>SUMIFS(СВЦЭМ!$D$34:$D$777,СВЦЭМ!$A$34:$A$777,$A12,СВЦЭМ!$B$34:$B$777,F$11)+'СЕТ СН'!$F$11+СВЦЭМ!$D$10+'СЕТ СН'!$F$6</f>
        <v>1335.7371366399998</v>
      </c>
      <c r="G12" s="37">
        <f>SUMIFS(СВЦЭМ!$D$34:$D$777,СВЦЭМ!$A$34:$A$777,$A12,СВЦЭМ!$B$34:$B$777,G$11)+'СЕТ СН'!$F$11+СВЦЭМ!$D$10+'СЕТ СН'!$F$6</f>
        <v>1319.4799296000001</v>
      </c>
      <c r="H12" s="37">
        <f>SUMIFS(СВЦЭМ!$D$34:$D$777,СВЦЭМ!$A$34:$A$777,$A12,СВЦЭМ!$B$34:$B$777,H$11)+'СЕТ СН'!$F$11+СВЦЭМ!$D$10+'СЕТ СН'!$F$6</f>
        <v>1280.3642504499999</v>
      </c>
      <c r="I12" s="37">
        <f>SUMIFS(СВЦЭМ!$D$34:$D$777,СВЦЭМ!$A$34:$A$777,$A12,СВЦЭМ!$B$34:$B$777,I$11)+'СЕТ СН'!$F$11+СВЦЭМ!$D$10+'СЕТ СН'!$F$6</f>
        <v>1242.8749435099999</v>
      </c>
      <c r="J12" s="37">
        <f>SUMIFS(СВЦЭМ!$D$34:$D$777,СВЦЭМ!$A$34:$A$777,$A12,СВЦЭМ!$B$34:$B$777,J$11)+'СЕТ СН'!$F$11+СВЦЭМ!$D$10+'СЕТ СН'!$F$6</f>
        <v>1284.89794792</v>
      </c>
      <c r="K12" s="37">
        <f>SUMIFS(СВЦЭМ!$D$34:$D$777,СВЦЭМ!$A$34:$A$777,$A12,СВЦЭМ!$B$34:$B$777,K$11)+'СЕТ СН'!$F$11+СВЦЭМ!$D$10+'СЕТ СН'!$F$6</f>
        <v>1218.2141047099999</v>
      </c>
      <c r="L12" s="37">
        <f>SUMIFS(СВЦЭМ!$D$34:$D$777,СВЦЭМ!$A$34:$A$777,$A12,СВЦЭМ!$B$34:$B$777,L$11)+'СЕТ СН'!$F$11+СВЦЭМ!$D$10+'СЕТ СН'!$F$6</f>
        <v>1195.3670107200001</v>
      </c>
      <c r="M12" s="37">
        <f>SUMIFS(СВЦЭМ!$D$34:$D$777,СВЦЭМ!$A$34:$A$777,$A12,СВЦЭМ!$B$34:$B$777,M$11)+'СЕТ СН'!$F$11+СВЦЭМ!$D$10+'СЕТ СН'!$F$6</f>
        <v>1236.38140634</v>
      </c>
      <c r="N12" s="37">
        <f>SUMIFS(СВЦЭМ!$D$34:$D$777,СВЦЭМ!$A$34:$A$777,$A12,СВЦЭМ!$B$34:$B$777,N$11)+'СЕТ СН'!$F$11+СВЦЭМ!$D$10+'СЕТ СН'!$F$6</f>
        <v>1249.0114708000001</v>
      </c>
      <c r="O12" s="37">
        <f>SUMIFS(СВЦЭМ!$D$34:$D$777,СВЦЭМ!$A$34:$A$777,$A12,СВЦЭМ!$B$34:$B$777,O$11)+'СЕТ СН'!$F$11+СВЦЭМ!$D$10+'СЕТ СН'!$F$6</f>
        <v>1272.03186802</v>
      </c>
      <c r="P12" s="37">
        <f>SUMIFS(СВЦЭМ!$D$34:$D$777,СВЦЭМ!$A$34:$A$777,$A12,СВЦЭМ!$B$34:$B$777,P$11)+'СЕТ СН'!$F$11+СВЦЭМ!$D$10+'СЕТ СН'!$F$6</f>
        <v>1218.5306890500001</v>
      </c>
      <c r="Q12" s="37">
        <f>SUMIFS(СВЦЭМ!$D$34:$D$777,СВЦЭМ!$A$34:$A$777,$A12,СВЦЭМ!$B$34:$B$777,Q$11)+'СЕТ СН'!$F$11+СВЦЭМ!$D$10+'СЕТ СН'!$F$6</f>
        <v>1214.75340508</v>
      </c>
      <c r="R12" s="37">
        <f>SUMIFS(СВЦЭМ!$D$34:$D$777,СВЦЭМ!$A$34:$A$777,$A12,СВЦЭМ!$B$34:$B$777,R$11)+'СЕТ СН'!$F$11+СВЦЭМ!$D$10+'СЕТ СН'!$F$6</f>
        <v>1207.8340984900001</v>
      </c>
      <c r="S12" s="37">
        <f>SUMIFS(СВЦЭМ!$D$34:$D$777,СВЦЭМ!$A$34:$A$777,$A12,СВЦЭМ!$B$34:$B$777,S$11)+'СЕТ СН'!$F$11+СВЦЭМ!$D$10+'СЕТ СН'!$F$6</f>
        <v>1273.02206471</v>
      </c>
      <c r="T12" s="37">
        <f>SUMIFS(СВЦЭМ!$D$34:$D$777,СВЦЭМ!$A$34:$A$777,$A12,СВЦЭМ!$B$34:$B$777,T$11)+'СЕТ СН'!$F$11+СВЦЭМ!$D$10+'СЕТ СН'!$F$6</f>
        <v>1239.9808431599999</v>
      </c>
      <c r="U12" s="37">
        <f>SUMIFS(СВЦЭМ!$D$34:$D$777,СВЦЭМ!$A$34:$A$777,$A12,СВЦЭМ!$B$34:$B$777,U$11)+'СЕТ СН'!$F$11+СВЦЭМ!$D$10+'СЕТ СН'!$F$6</f>
        <v>1139.03153202</v>
      </c>
      <c r="V12" s="37">
        <f>SUMIFS(СВЦЭМ!$D$34:$D$777,СВЦЭМ!$A$34:$A$777,$A12,СВЦЭМ!$B$34:$B$777,V$11)+'СЕТ СН'!$F$11+СВЦЭМ!$D$10+'СЕТ СН'!$F$6</f>
        <v>1104.37818984</v>
      </c>
      <c r="W12" s="37">
        <f>SUMIFS(СВЦЭМ!$D$34:$D$777,СВЦЭМ!$A$34:$A$777,$A12,СВЦЭМ!$B$34:$B$777,W$11)+'СЕТ СН'!$F$11+СВЦЭМ!$D$10+'СЕТ СН'!$F$6</f>
        <v>1115.97573083</v>
      </c>
      <c r="X12" s="37">
        <f>SUMIFS(СВЦЭМ!$D$34:$D$777,СВЦЭМ!$A$34:$A$777,$A12,СВЦЭМ!$B$34:$B$777,X$11)+'СЕТ СН'!$F$11+СВЦЭМ!$D$10+'СЕТ СН'!$F$6</f>
        <v>1082.3165919</v>
      </c>
      <c r="Y12" s="37">
        <f>SUMIFS(СВЦЭМ!$D$34:$D$777,СВЦЭМ!$A$34:$A$777,$A12,СВЦЭМ!$B$34:$B$777,Y$11)+'СЕТ СН'!$F$11+СВЦЭМ!$D$10+'СЕТ СН'!$F$6</f>
        <v>1122.04973866</v>
      </c>
      <c r="AA12" s="46"/>
    </row>
    <row r="13" spans="1:27" ht="15.75" x14ac:dyDescent="0.2">
      <c r="A13" s="36">
        <f>A12+1</f>
        <v>42584</v>
      </c>
      <c r="B13" s="37">
        <f>SUMIFS(СВЦЭМ!$D$34:$D$777,СВЦЭМ!$A$34:$A$777,$A13,СВЦЭМ!$B$34:$B$777,B$11)+'СЕТ СН'!$F$11+СВЦЭМ!$D$10+'СЕТ СН'!$F$6</f>
        <v>1148.89295111</v>
      </c>
      <c r="C13" s="37">
        <f>SUMIFS(СВЦЭМ!$D$34:$D$777,СВЦЭМ!$A$34:$A$777,$A13,СВЦЭМ!$B$34:$B$777,C$11)+'СЕТ СН'!$F$11+СВЦЭМ!$D$10+'СЕТ СН'!$F$6</f>
        <v>1254.4679172599999</v>
      </c>
      <c r="D13" s="37">
        <f>SUMIFS(СВЦЭМ!$D$34:$D$777,СВЦЭМ!$A$34:$A$777,$A13,СВЦЭМ!$B$34:$B$777,D$11)+'СЕТ СН'!$F$11+СВЦЭМ!$D$10+'СЕТ СН'!$F$6</f>
        <v>1271.4568296100001</v>
      </c>
      <c r="E13" s="37">
        <f>SUMIFS(СВЦЭМ!$D$34:$D$777,СВЦЭМ!$A$34:$A$777,$A13,СВЦЭМ!$B$34:$B$777,E$11)+'СЕТ СН'!$F$11+СВЦЭМ!$D$10+'СЕТ СН'!$F$6</f>
        <v>1278.7601051900001</v>
      </c>
      <c r="F13" s="37">
        <f>SUMIFS(СВЦЭМ!$D$34:$D$777,СВЦЭМ!$A$34:$A$777,$A13,СВЦЭМ!$B$34:$B$777,F$11)+'СЕТ СН'!$F$11+СВЦЭМ!$D$10+'СЕТ СН'!$F$6</f>
        <v>1295.54048951</v>
      </c>
      <c r="G13" s="37">
        <f>SUMIFS(СВЦЭМ!$D$34:$D$777,СВЦЭМ!$A$34:$A$777,$A13,СВЦЭМ!$B$34:$B$777,G$11)+'СЕТ СН'!$F$11+СВЦЭМ!$D$10+'СЕТ СН'!$F$6</f>
        <v>1294.6092387899998</v>
      </c>
      <c r="H13" s="37">
        <f>SUMIFS(СВЦЭМ!$D$34:$D$777,СВЦЭМ!$A$34:$A$777,$A13,СВЦЭМ!$B$34:$B$777,H$11)+'СЕТ СН'!$F$11+СВЦЭМ!$D$10+'СЕТ СН'!$F$6</f>
        <v>1247.02851616</v>
      </c>
      <c r="I13" s="37">
        <f>SUMIFS(СВЦЭМ!$D$34:$D$777,СВЦЭМ!$A$34:$A$777,$A13,СВЦЭМ!$B$34:$B$777,I$11)+'СЕТ СН'!$F$11+СВЦЭМ!$D$10+'СЕТ СН'!$F$6</f>
        <v>1229.66846988</v>
      </c>
      <c r="J13" s="37">
        <f>SUMIFS(СВЦЭМ!$D$34:$D$777,СВЦЭМ!$A$34:$A$777,$A13,СВЦЭМ!$B$34:$B$777,J$11)+'СЕТ СН'!$F$11+СВЦЭМ!$D$10+'СЕТ СН'!$F$6</f>
        <v>1279.0481692000001</v>
      </c>
      <c r="K13" s="37">
        <f>SUMIFS(СВЦЭМ!$D$34:$D$777,СВЦЭМ!$A$34:$A$777,$A13,СВЦЭМ!$B$34:$B$777,K$11)+'СЕТ СН'!$F$11+СВЦЭМ!$D$10+'СЕТ СН'!$F$6</f>
        <v>1445.48519966</v>
      </c>
      <c r="L13" s="37">
        <f>SUMIFS(СВЦЭМ!$D$34:$D$777,СВЦЭМ!$A$34:$A$777,$A13,СВЦЭМ!$B$34:$B$777,L$11)+'СЕТ СН'!$F$11+СВЦЭМ!$D$10+'СЕТ СН'!$F$6</f>
        <v>1821.7040959799997</v>
      </c>
      <c r="M13" s="37">
        <f>SUMIFS(СВЦЭМ!$D$34:$D$777,СВЦЭМ!$A$34:$A$777,$A13,СВЦЭМ!$B$34:$B$777,M$11)+'СЕТ СН'!$F$11+СВЦЭМ!$D$10+'СЕТ СН'!$F$6</f>
        <v>1900.16938458</v>
      </c>
      <c r="N13" s="37">
        <f>SUMIFS(СВЦЭМ!$D$34:$D$777,СВЦЭМ!$A$34:$A$777,$A13,СВЦЭМ!$B$34:$B$777,N$11)+'СЕТ СН'!$F$11+СВЦЭМ!$D$10+'СЕТ СН'!$F$6</f>
        <v>1671.2118111199998</v>
      </c>
      <c r="O13" s="37">
        <f>SUMIFS(СВЦЭМ!$D$34:$D$777,СВЦЭМ!$A$34:$A$777,$A13,СВЦЭМ!$B$34:$B$777,O$11)+'СЕТ СН'!$F$11+СВЦЭМ!$D$10+'СЕТ СН'!$F$6</f>
        <v>1390.3171544699999</v>
      </c>
      <c r="P13" s="37">
        <f>SUMIFS(СВЦЭМ!$D$34:$D$777,СВЦЭМ!$A$34:$A$777,$A13,СВЦЭМ!$B$34:$B$777,P$11)+'СЕТ СН'!$F$11+СВЦЭМ!$D$10+'СЕТ СН'!$F$6</f>
        <v>1276.0672341</v>
      </c>
      <c r="Q13" s="37">
        <f>SUMIFS(СВЦЭМ!$D$34:$D$777,СВЦЭМ!$A$34:$A$777,$A13,СВЦЭМ!$B$34:$B$777,Q$11)+'СЕТ СН'!$F$11+СВЦЭМ!$D$10+'СЕТ СН'!$F$6</f>
        <v>1246.57633749</v>
      </c>
      <c r="R13" s="37">
        <f>SUMIFS(СВЦЭМ!$D$34:$D$777,СВЦЭМ!$A$34:$A$777,$A13,СВЦЭМ!$B$34:$B$777,R$11)+'СЕТ СН'!$F$11+СВЦЭМ!$D$10+'СЕТ СН'!$F$6</f>
        <v>1284.35387459</v>
      </c>
      <c r="S13" s="37">
        <f>SUMIFS(СВЦЭМ!$D$34:$D$777,СВЦЭМ!$A$34:$A$777,$A13,СВЦЭМ!$B$34:$B$777,S$11)+'СЕТ СН'!$F$11+СВЦЭМ!$D$10+'СЕТ СН'!$F$6</f>
        <v>1332.6964747799998</v>
      </c>
      <c r="T13" s="37">
        <f>SUMIFS(СВЦЭМ!$D$34:$D$777,СВЦЭМ!$A$34:$A$777,$A13,СВЦЭМ!$B$34:$B$777,T$11)+'СЕТ СН'!$F$11+СВЦЭМ!$D$10+'СЕТ СН'!$F$6</f>
        <v>1259.07212198</v>
      </c>
      <c r="U13" s="37">
        <f>SUMIFS(СВЦЭМ!$D$34:$D$777,СВЦЭМ!$A$34:$A$777,$A13,СВЦЭМ!$B$34:$B$777,U$11)+'СЕТ СН'!$F$11+СВЦЭМ!$D$10+'СЕТ СН'!$F$6</f>
        <v>1199.9473218000001</v>
      </c>
      <c r="V13" s="37">
        <f>SUMIFS(СВЦЭМ!$D$34:$D$777,СВЦЭМ!$A$34:$A$777,$A13,СВЦЭМ!$B$34:$B$777,V$11)+'СЕТ СН'!$F$11+СВЦЭМ!$D$10+'СЕТ СН'!$F$6</f>
        <v>1194.43937764</v>
      </c>
      <c r="W13" s="37">
        <f>SUMIFS(СВЦЭМ!$D$34:$D$777,СВЦЭМ!$A$34:$A$777,$A13,СВЦЭМ!$B$34:$B$777,W$11)+'СЕТ СН'!$F$11+СВЦЭМ!$D$10+'СЕТ СН'!$F$6</f>
        <v>1216.38230165</v>
      </c>
      <c r="X13" s="37">
        <f>SUMIFS(СВЦЭМ!$D$34:$D$777,СВЦЭМ!$A$34:$A$777,$A13,СВЦЭМ!$B$34:$B$777,X$11)+'СЕТ СН'!$F$11+СВЦЭМ!$D$10+'СЕТ СН'!$F$6</f>
        <v>1173.22441572</v>
      </c>
      <c r="Y13" s="37">
        <f>SUMIFS(СВЦЭМ!$D$34:$D$777,СВЦЭМ!$A$34:$A$777,$A13,СВЦЭМ!$B$34:$B$777,Y$11)+'СЕТ СН'!$F$11+СВЦЭМ!$D$10+'СЕТ СН'!$F$6</f>
        <v>1152.31197253</v>
      </c>
    </row>
    <row r="14" spans="1:27" ht="15.75" x14ac:dyDescent="0.2">
      <c r="A14" s="36">
        <f t="shared" ref="A14:A42" si="0">A13+1</f>
        <v>42585</v>
      </c>
      <c r="B14" s="37">
        <f>SUMIFS(СВЦЭМ!$D$34:$D$777,СВЦЭМ!$A$34:$A$777,$A14,СВЦЭМ!$B$34:$B$777,B$11)+'СЕТ СН'!$F$11+СВЦЭМ!$D$10+'СЕТ СН'!$F$6</f>
        <v>1189.4332862700001</v>
      </c>
      <c r="C14" s="37">
        <f>SUMIFS(СВЦЭМ!$D$34:$D$777,СВЦЭМ!$A$34:$A$777,$A14,СВЦЭМ!$B$34:$B$777,C$11)+'СЕТ СН'!$F$11+СВЦЭМ!$D$10+'СЕТ СН'!$F$6</f>
        <v>1248.7695751199999</v>
      </c>
      <c r="D14" s="37">
        <f>SUMIFS(СВЦЭМ!$D$34:$D$777,СВЦЭМ!$A$34:$A$777,$A14,СВЦЭМ!$B$34:$B$777,D$11)+'СЕТ СН'!$F$11+СВЦЭМ!$D$10+'СЕТ СН'!$F$6</f>
        <v>1265.6201773100001</v>
      </c>
      <c r="E14" s="37">
        <f>SUMIFS(СВЦЭМ!$D$34:$D$777,СВЦЭМ!$A$34:$A$777,$A14,СВЦЭМ!$B$34:$B$777,E$11)+'СЕТ СН'!$F$11+СВЦЭМ!$D$10+'СЕТ СН'!$F$6</f>
        <v>1299.6197943299999</v>
      </c>
      <c r="F14" s="37">
        <f>SUMIFS(СВЦЭМ!$D$34:$D$777,СВЦЭМ!$A$34:$A$777,$A14,СВЦЭМ!$B$34:$B$777,F$11)+'СЕТ СН'!$F$11+СВЦЭМ!$D$10+'СЕТ СН'!$F$6</f>
        <v>1303.4927852299998</v>
      </c>
      <c r="G14" s="37">
        <f>SUMIFS(СВЦЭМ!$D$34:$D$777,СВЦЭМ!$A$34:$A$777,$A14,СВЦЭМ!$B$34:$B$777,G$11)+'СЕТ СН'!$F$11+СВЦЭМ!$D$10+'СЕТ СН'!$F$6</f>
        <v>1291.4679560899999</v>
      </c>
      <c r="H14" s="37">
        <f>SUMIFS(СВЦЭМ!$D$34:$D$777,СВЦЭМ!$A$34:$A$777,$A14,СВЦЭМ!$B$34:$B$777,H$11)+'СЕТ СН'!$F$11+СВЦЭМ!$D$10+'СЕТ СН'!$F$6</f>
        <v>1250.96996537</v>
      </c>
      <c r="I14" s="37">
        <f>SUMIFS(СВЦЭМ!$D$34:$D$777,СВЦЭМ!$A$34:$A$777,$A14,СВЦЭМ!$B$34:$B$777,I$11)+'СЕТ СН'!$F$11+СВЦЭМ!$D$10+'СЕТ СН'!$F$6</f>
        <v>1191.9533291400001</v>
      </c>
      <c r="J14" s="37">
        <f>SUMIFS(СВЦЭМ!$D$34:$D$777,СВЦЭМ!$A$34:$A$777,$A14,СВЦЭМ!$B$34:$B$777,J$11)+'СЕТ СН'!$F$11+СВЦЭМ!$D$10+'СЕТ СН'!$F$6</f>
        <v>1209.8587147600001</v>
      </c>
      <c r="K14" s="37">
        <f>SUMIFS(СВЦЭМ!$D$34:$D$777,СВЦЭМ!$A$34:$A$777,$A14,СВЦЭМ!$B$34:$B$777,K$11)+'СЕТ СН'!$F$11+СВЦЭМ!$D$10+'СЕТ СН'!$F$6</f>
        <v>1193.1065906900001</v>
      </c>
      <c r="L14" s="37">
        <f>SUMIFS(СВЦЭМ!$D$34:$D$777,СВЦЭМ!$A$34:$A$777,$A14,СВЦЭМ!$B$34:$B$777,L$11)+'СЕТ СН'!$F$11+СВЦЭМ!$D$10+'СЕТ СН'!$F$6</f>
        <v>1172.83128018</v>
      </c>
      <c r="M14" s="37">
        <f>SUMIFS(СВЦЭМ!$D$34:$D$777,СВЦЭМ!$A$34:$A$777,$A14,СВЦЭМ!$B$34:$B$777,M$11)+'СЕТ СН'!$F$11+СВЦЭМ!$D$10+'СЕТ СН'!$F$6</f>
        <v>1204.2100984799999</v>
      </c>
      <c r="N14" s="37">
        <f>SUMIFS(СВЦЭМ!$D$34:$D$777,СВЦЭМ!$A$34:$A$777,$A14,СВЦЭМ!$B$34:$B$777,N$11)+'СЕТ СН'!$F$11+СВЦЭМ!$D$10+'СЕТ СН'!$F$6</f>
        <v>1209.2518675900001</v>
      </c>
      <c r="O14" s="37">
        <f>SUMIFS(СВЦЭМ!$D$34:$D$777,СВЦЭМ!$A$34:$A$777,$A14,СВЦЭМ!$B$34:$B$777,O$11)+'СЕТ СН'!$F$11+СВЦЭМ!$D$10+'СЕТ СН'!$F$6</f>
        <v>1205.19715073</v>
      </c>
      <c r="P14" s="37">
        <f>SUMIFS(СВЦЭМ!$D$34:$D$777,СВЦЭМ!$A$34:$A$777,$A14,СВЦЭМ!$B$34:$B$777,P$11)+'СЕТ СН'!$F$11+СВЦЭМ!$D$10+'СЕТ СН'!$F$6</f>
        <v>1161.1555520000002</v>
      </c>
      <c r="Q14" s="37">
        <f>SUMIFS(СВЦЭМ!$D$34:$D$777,СВЦЭМ!$A$34:$A$777,$A14,СВЦЭМ!$B$34:$B$777,Q$11)+'СЕТ СН'!$F$11+СВЦЭМ!$D$10+'СЕТ СН'!$F$6</f>
        <v>1157.8642371599999</v>
      </c>
      <c r="R14" s="37">
        <f>SUMIFS(СВЦЭМ!$D$34:$D$777,СВЦЭМ!$A$34:$A$777,$A14,СВЦЭМ!$B$34:$B$777,R$11)+'СЕТ СН'!$F$11+СВЦЭМ!$D$10+'СЕТ СН'!$F$6</f>
        <v>1149.08972266</v>
      </c>
      <c r="S14" s="37">
        <f>SUMIFS(СВЦЭМ!$D$34:$D$777,СВЦЭМ!$A$34:$A$777,$A14,СВЦЭМ!$B$34:$B$777,S$11)+'СЕТ СН'!$F$11+СВЦЭМ!$D$10+'СЕТ СН'!$F$6</f>
        <v>1242.7766051399999</v>
      </c>
      <c r="T14" s="37">
        <f>SUMIFS(СВЦЭМ!$D$34:$D$777,СВЦЭМ!$A$34:$A$777,$A14,СВЦЭМ!$B$34:$B$777,T$11)+'СЕТ СН'!$F$11+СВЦЭМ!$D$10+'СЕТ СН'!$F$6</f>
        <v>1246.04929483</v>
      </c>
      <c r="U14" s="37">
        <f>SUMIFS(СВЦЭМ!$D$34:$D$777,СВЦЭМ!$A$34:$A$777,$A14,СВЦЭМ!$B$34:$B$777,U$11)+'СЕТ СН'!$F$11+СВЦЭМ!$D$10+'СЕТ СН'!$F$6</f>
        <v>1203.15513237</v>
      </c>
      <c r="V14" s="37">
        <f>SUMIFS(СВЦЭМ!$D$34:$D$777,СВЦЭМ!$A$34:$A$777,$A14,СВЦЭМ!$B$34:$B$777,V$11)+'СЕТ СН'!$F$11+СВЦЭМ!$D$10+'СЕТ СН'!$F$6</f>
        <v>1220.41075058</v>
      </c>
      <c r="W14" s="37">
        <f>SUMIFS(СВЦЭМ!$D$34:$D$777,СВЦЭМ!$A$34:$A$777,$A14,СВЦЭМ!$B$34:$B$777,W$11)+'СЕТ СН'!$F$11+СВЦЭМ!$D$10+'СЕТ СН'!$F$6</f>
        <v>1230.14066037</v>
      </c>
      <c r="X14" s="37">
        <f>SUMIFS(СВЦЭМ!$D$34:$D$777,СВЦЭМ!$A$34:$A$777,$A14,СВЦЭМ!$B$34:$B$777,X$11)+'СЕТ СН'!$F$11+СВЦЭМ!$D$10+'СЕТ СН'!$F$6</f>
        <v>1161.05490661</v>
      </c>
      <c r="Y14" s="37">
        <f>SUMIFS(СВЦЭМ!$D$34:$D$777,СВЦЭМ!$A$34:$A$777,$A14,СВЦЭМ!$B$34:$B$777,Y$11)+'СЕТ СН'!$F$11+СВЦЭМ!$D$10+'СЕТ СН'!$F$6</f>
        <v>1126.5168899700002</v>
      </c>
    </row>
    <row r="15" spans="1:27" ht="15.75" x14ac:dyDescent="0.2">
      <c r="A15" s="36">
        <f t="shared" si="0"/>
        <v>42586</v>
      </c>
      <c r="B15" s="37">
        <f>SUMIFS(СВЦЭМ!$D$34:$D$777,СВЦЭМ!$A$34:$A$777,$A15,СВЦЭМ!$B$34:$B$777,B$11)+'СЕТ СН'!$F$11+СВЦЭМ!$D$10+'СЕТ СН'!$F$6</f>
        <v>1207.6591328499999</v>
      </c>
      <c r="C15" s="37">
        <f>SUMIFS(СВЦЭМ!$D$34:$D$777,СВЦЭМ!$A$34:$A$777,$A15,СВЦЭМ!$B$34:$B$777,C$11)+'СЕТ СН'!$F$11+СВЦЭМ!$D$10+'СЕТ СН'!$F$6</f>
        <v>1275.8240177500002</v>
      </c>
      <c r="D15" s="37">
        <f>SUMIFS(СВЦЭМ!$D$34:$D$777,СВЦЭМ!$A$34:$A$777,$A15,СВЦЭМ!$B$34:$B$777,D$11)+'СЕТ СН'!$F$11+СВЦЭМ!$D$10+'СЕТ СН'!$F$6</f>
        <v>1323.8470622199998</v>
      </c>
      <c r="E15" s="37">
        <f>SUMIFS(СВЦЭМ!$D$34:$D$777,СВЦЭМ!$A$34:$A$777,$A15,СВЦЭМ!$B$34:$B$777,E$11)+'СЕТ СН'!$F$11+СВЦЭМ!$D$10+'СЕТ СН'!$F$6</f>
        <v>1342.55390627</v>
      </c>
      <c r="F15" s="37">
        <f>SUMIFS(СВЦЭМ!$D$34:$D$777,СВЦЭМ!$A$34:$A$777,$A15,СВЦЭМ!$B$34:$B$777,F$11)+'СЕТ СН'!$F$11+СВЦЭМ!$D$10+'СЕТ СН'!$F$6</f>
        <v>1340.2924457099998</v>
      </c>
      <c r="G15" s="37">
        <f>SUMIFS(СВЦЭМ!$D$34:$D$777,СВЦЭМ!$A$34:$A$777,$A15,СВЦЭМ!$B$34:$B$777,G$11)+'СЕТ СН'!$F$11+СВЦЭМ!$D$10+'СЕТ СН'!$F$6</f>
        <v>1326.94627472</v>
      </c>
      <c r="H15" s="37">
        <f>SUMIFS(СВЦЭМ!$D$34:$D$777,СВЦЭМ!$A$34:$A$777,$A15,СВЦЭМ!$B$34:$B$777,H$11)+'СЕТ СН'!$F$11+СВЦЭМ!$D$10+'СЕТ СН'!$F$6</f>
        <v>1279.11967022</v>
      </c>
      <c r="I15" s="37">
        <f>SUMIFS(СВЦЭМ!$D$34:$D$777,СВЦЭМ!$A$34:$A$777,$A15,СВЦЭМ!$B$34:$B$777,I$11)+'СЕТ СН'!$F$11+СВЦЭМ!$D$10+'СЕТ СН'!$F$6</f>
        <v>1249.3287610699999</v>
      </c>
      <c r="J15" s="37">
        <f>SUMIFS(СВЦЭМ!$D$34:$D$777,СВЦЭМ!$A$34:$A$777,$A15,СВЦЭМ!$B$34:$B$777,J$11)+'СЕТ СН'!$F$11+СВЦЭМ!$D$10+'СЕТ СН'!$F$6</f>
        <v>1260.0333720399999</v>
      </c>
      <c r="K15" s="37">
        <f>SUMIFS(СВЦЭМ!$D$34:$D$777,СВЦЭМ!$A$34:$A$777,$A15,СВЦЭМ!$B$34:$B$777,K$11)+'СЕТ СН'!$F$11+СВЦЭМ!$D$10+'СЕТ СН'!$F$6</f>
        <v>1220.6752614500001</v>
      </c>
      <c r="L15" s="37">
        <f>SUMIFS(СВЦЭМ!$D$34:$D$777,СВЦЭМ!$A$34:$A$777,$A15,СВЦЭМ!$B$34:$B$777,L$11)+'СЕТ СН'!$F$11+СВЦЭМ!$D$10+'СЕТ СН'!$F$6</f>
        <v>1232.7215590400001</v>
      </c>
      <c r="M15" s="37">
        <f>SUMIFS(СВЦЭМ!$D$34:$D$777,СВЦЭМ!$A$34:$A$777,$A15,СВЦЭМ!$B$34:$B$777,M$11)+'СЕТ СН'!$F$11+СВЦЭМ!$D$10+'СЕТ СН'!$F$6</f>
        <v>1248.5852201</v>
      </c>
      <c r="N15" s="37">
        <f>SUMIFS(СВЦЭМ!$D$34:$D$777,СВЦЭМ!$A$34:$A$777,$A15,СВЦЭМ!$B$34:$B$777,N$11)+'СЕТ СН'!$F$11+СВЦЭМ!$D$10+'СЕТ СН'!$F$6</f>
        <v>1257.9101867499999</v>
      </c>
      <c r="O15" s="37">
        <f>SUMIFS(СВЦЭМ!$D$34:$D$777,СВЦЭМ!$A$34:$A$777,$A15,СВЦЭМ!$B$34:$B$777,O$11)+'СЕТ СН'!$F$11+СВЦЭМ!$D$10+'СЕТ СН'!$F$6</f>
        <v>1308.5703683799998</v>
      </c>
      <c r="P15" s="37">
        <f>SUMIFS(СВЦЭМ!$D$34:$D$777,СВЦЭМ!$A$34:$A$777,$A15,СВЦЭМ!$B$34:$B$777,P$11)+'СЕТ СН'!$F$11+СВЦЭМ!$D$10+'СЕТ СН'!$F$6</f>
        <v>1284.5089001599999</v>
      </c>
      <c r="Q15" s="37">
        <f>SUMIFS(СВЦЭМ!$D$34:$D$777,СВЦЭМ!$A$34:$A$777,$A15,СВЦЭМ!$B$34:$B$777,Q$11)+'СЕТ СН'!$F$11+СВЦЭМ!$D$10+'СЕТ СН'!$F$6</f>
        <v>1186.9467579299999</v>
      </c>
      <c r="R15" s="37">
        <f>SUMIFS(СВЦЭМ!$D$34:$D$777,СВЦЭМ!$A$34:$A$777,$A15,СВЦЭМ!$B$34:$B$777,R$11)+'СЕТ СН'!$F$11+СВЦЭМ!$D$10+'СЕТ СН'!$F$6</f>
        <v>1167.66153012</v>
      </c>
      <c r="S15" s="37">
        <f>SUMIFS(СВЦЭМ!$D$34:$D$777,СВЦЭМ!$A$34:$A$777,$A15,СВЦЭМ!$B$34:$B$777,S$11)+'СЕТ СН'!$F$11+СВЦЭМ!$D$10+'СЕТ СН'!$F$6</f>
        <v>1230.2088128600001</v>
      </c>
      <c r="T15" s="37">
        <f>SUMIFS(СВЦЭМ!$D$34:$D$777,СВЦЭМ!$A$34:$A$777,$A15,СВЦЭМ!$B$34:$B$777,T$11)+'СЕТ СН'!$F$11+СВЦЭМ!$D$10+'СЕТ СН'!$F$6</f>
        <v>1199.6934794900001</v>
      </c>
      <c r="U15" s="37">
        <f>SUMIFS(СВЦЭМ!$D$34:$D$777,СВЦЭМ!$A$34:$A$777,$A15,СВЦЭМ!$B$34:$B$777,U$11)+'СЕТ СН'!$F$11+СВЦЭМ!$D$10+'СЕТ СН'!$F$6</f>
        <v>1187.5799211600001</v>
      </c>
      <c r="V15" s="37">
        <f>SUMIFS(СВЦЭМ!$D$34:$D$777,СВЦЭМ!$A$34:$A$777,$A15,СВЦЭМ!$B$34:$B$777,V$11)+'СЕТ СН'!$F$11+СВЦЭМ!$D$10+'СЕТ СН'!$F$6</f>
        <v>1207.8316933199999</v>
      </c>
      <c r="W15" s="37">
        <f>SUMIFS(СВЦЭМ!$D$34:$D$777,СВЦЭМ!$A$34:$A$777,$A15,СВЦЭМ!$B$34:$B$777,W$11)+'СЕТ СН'!$F$11+СВЦЭМ!$D$10+'СЕТ СН'!$F$6</f>
        <v>1229.4733807299999</v>
      </c>
      <c r="X15" s="37">
        <f>SUMIFS(СВЦЭМ!$D$34:$D$777,СВЦЭМ!$A$34:$A$777,$A15,СВЦЭМ!$B$34:$B$777,X$11)+'СЕТ СН'!$F$11+СВЦЭМ!$D$10+'СЕТ СН'!$F$6</f>
        <v>1203.6655865299999</v>
      </c>
      <c r="Y15" s="37">
        <f>SUMIFS(СВЦЭМ!$D$34:$D$777,СВЦЭМ!$A$34:$A$777,$A15,СВЦЭМ!$B$34:$B$777,Y$11)+'СЕТ СН'!$F$11+СВЦЭМ!$D$10+'СЕТ СН'!$F$6</f>
        <v>1181.3260797500002</v>
      </c>
    </row>
    <row r="16" spans="1:27" ht="15.75" x14ac:dyDescent="0.2">
      <c r="A16" s="36">
        <f t="shared" si="0"/>
        <v>42587</v>
      </c>
      <c r="B16" s="37">
        <f>SUMIFS(СВЦЭМ!$D$34:$D$777,СВЦЭМ!$A$34:$A$777,$A16,СВЦЭМ!$B$34:$B$777,B$11)+'СЕТ СН'!$F$11+СВЦЭМ!$D$10+'СЕТ СН'!$F$6</f>
        <v>1116.7799128300001</v>
      </c>
      <c r="C16" s="37">
        <f>SUMIFS(СВЦЭМ!$D$34:$D$777,СВЦЭМ!$A$34:$A$777,$A16,СВЦЭМ!$B$34:$B$777,C$11)+'СЕТ СН'!$F$11+СВЦЭМ!$D$10+'СЕТ СН'!$F$6</f>
        <v>1208.0798048400002</v>
      </c>
      <c r="D16" s="37">
        <f>SUMIFS(СВЦЭМ!$D$34:$D$777,СВЦЭМ!$A$34:$A$777,$A16,СВЦЭМ!$B$34:$B$777,D$11)+'СЕТ СН'!$F$11+СВЦЭМ!$D$10+'СЕТ СН'!$F$6</f>
        <v>1223.90431457</v>
      </c>
      <c r="E16" s="37">
        <f>SUMIFS(СВЦЭМ!$D$34:$D$777,СВЦЭМ!$A$34:$A$777,$A16,СВЦЭМ!$B$34:$B$777,E$11)+'СЕТ СН'!$F$11+СВЦЭМ!$D$10+'СЕТ СН'!$F$6</f>
        <v>1228.5860652199999</v>
      </c>
      <c r="F16" s="37">
        <f>SUMIFS(СВЦЭМ!$D$34:$D$777,СВЦЭМ!$A$34:$A$777,$A16,СВЦЭМ!$B$34:$B$777,F$11)+'СЕТ СН'!$F$11+СВЦЭМ!$D$10+'СЕТ СН'!$F$6</f>
        <v>1226.6782317000002</v>
      </c>
      <c r="G16" s="37">
        <f>SUMIFS(СВЦЭМ!$D$34:$D$777,СВЦЭМ!$A$34:$A$777,$A16,СВЦЭМ!$B$34:$B$777,G$11)+'СЕТ СН'!$F$11+СВЦЭМ!$D$10+'СЕТ СН'!$F$6</f>
        <v>1236.3473853099999</v>
      </c>
      <c r="H16" s="37">
        <f>SUMIFS(СВЦЭМ!$D$34:$D$777,СВЦЭМ!$A$34:$A$777,$A16,СВЦЭМ!$B$34:$B$777,H$11)+'СЕТ СН'!$F$11+СВЦЭМ!$D$10+'СЕТ СН'!$F$6</f>
        <v>1216.85221262</v>
      </c>
      <c r="I16" s="37">
        <f>SUMIFS(СВЦЭМ!$D$34:$D$777,СВЦЭМ!$A$34:$A$777,$A16,СВЦЭМ!$B$34:$B$777,I$11)+'СЕТ СН'!$F$11+СВЦЭМ!$D$10+'СЕТ СН'!$F$6</f>
        <v>1219.6727712699999</v>
      </c>
      <c r="J16" s="37">
        <f>SUMIFS(СВЦЭМ!$D$34:$D$777,СВЦЭМ!$A$34:$A$777,$A16,СВЦЭМ!$B$34:$B$777,J$11)+'СЕТ СН'!$F$11+СВЦЭМ!$D$10+'СЕТ СН'!$F$6</f>
        <v>1217.1180719600002</v>
      </c>
      <c r="K16" s="37">
        <f>SUMIFS(СВЦЭМ!$D$34:$D$777,СВЦЭМ!$A$34:$A$777,$A16,СВЦЭМ!$B$34:$B$777,K$11)+'СЕТ СН'!$F$11+СВЦЭМ!$D$10+'СЕТ СН'!$F$6</f>
        <v>1180.2708150200001</v>
      </c>
      <c r="L16" s="37">
        <f>SUMIFS(СВЦЭМ!$D$34:$D$777,СВЦЭМ!$A$34:$A$777,$A16,СВЦЭМ!$B$34:$B$777,L$11)+'СЕТ СН'!$F$11+СВЦЭМ!$D$10+'СЕТ СН'!$F$6</f>
        <v>1177.04236816</v>
      </c>
      <c r="M16" s="37">
        <f>SUMIFS(СВЦЭМ!$D$34:$D$777,СВЦЭМ!$A$34:$A$777,$A16,СВЦЭМ!$B$34:$B$777,M$11)+'СЕТ СН'!$F$11+СВЦЭМ!$D$10+'СЕТ СН'!$F$6</f>
        <v>1236.34390566</v>
      </c>
      <c r="N16" s="37">
        <f>SUMIFS(СВЦЭМ!$D$34:$D$777,СВЦЭМ!$A$34:$A$777,$A16,СВЦЭМ!$B$34:$B$777,N$11)+'СЕТ СН'!$F$11+СВЦЭМ!$D$10+'СЕТ СН'!$F$6</f>
        <v>1264.9445170600002</v>
      </c>
      <c r="O16" s="37">
        <f>SUMIFS(СВЦЭМ!$D$34:$D$777,СВЦЭМ!$A$34:$A$777,$A16,СВЦЭМ!$B$34:$B$777,O$11)+'СЕТ СН'!$F$11+СВЦЭМ!$D$10+'СЕТ СН'!$F$6</f>
        <v>1702.66513773</v>
      </c>
      <c r="P16" s="37">
        <f>SUMIFS(СВЦЭМ!$D$34:$D$777,СВЦЭМ!$A$34:$A$777,$A16,СВЦЭМ!$B$34:$B$777,P$11)+'СЕТ СН'!$F$11+СВЦЭМ!$D$10+'СЕТ СН'!$F$6</f>
        <v>1875.3986436499999</v>
      </c>
      <c r="Q16" s="37">
        <f>SUMIFS(СВЦЭМ!$D$34:$D$777,СВЦЭМ!$A$34:$A$777,$A16,СВЦЭМ!$B$34:$B$777,Q$11)+'СЕТ СН'!$F$11+СВЦЭМ!$D$10+'СЕТ СН'!$F$6</f>
        <v>1593.2113983599997</v>
      </c>
      <c r="R16" s="37">
        <f>SUMIFS(СВЦЭМ!$D$34:$D$777,СВЦЭМ!$A$34:$A$777,$A16,СВЦЭМ!$B$34:$B$777,R$11)+'СЕТ СН'!$F$11+СВЦЭМ!$D$10+'СЕТ СН'!$F$6</f>
        <v>1210.3482145400001</v>
      </c>
      <c r="S16" s="37">
        <f>SUMIFS(СВЦЭМ!$D$34:$D$777,СВЦЭМ!$A$34:$A$777,$A16,СВЦЭМ!$B$34:$B$777,S$11)+'СЕТ СН'!$F$11+СВЦЭМ!$D$10+'СЕТ СН'!$F$6</f>
        <v>1216.7253591600002</v>
      </c>
      <c r="T16" s="37">
        <f>SUMIFS(СВЦЭМ!$D$34:$D$777,СВЦЭМ!$A$34:$A$777,$A16,СВЦЭМ!$B$34:$B$777,T$11)+'СЕТ СН'!$F$11+СВЦЭМ!$D$10+'СЕТ СН'!$F$6</f>
        <v>1163.9188937600002</v>
      </c>
      <c r="U16" s="37">
        <f>SUMIFS(СВЦЭМ!$D$34:$D$777,СВЦЭМ!$A$34:$A$777,$A16,СВЦЭМ!$B$34:$B$777,U$11)+'СЕТ СН'!$F$11+СВЦЭМ!$D$10+'СЕТ СН'!$F$6</f>
        <v>1198.16710033</v>
      </c>
      <c r="V16" s="37">
        <f>SUMIFS(СВЦЭМ!$D$34:$D$777,СВЦЭМ!$A$34:$A$777,$A16,СВЦЭМ!$B$34:$B$777,V$11)+'СЕТ СН'!$F$11+СВЦЭМ!$D$10+'СЕТ СН'!$F$6</f>
        <v>1175.78212878</v>
      </c>
      <c r="W16" s="37">
        <f>SUMIFS(СВЦЭМ!$D$34:$D$777,СВЦЭМ!$A$34:$A$777,$A16,СВЦЭМ!$B$34:$B$777,W$11)+'СЕТ СН'!$F$11+СВЦЭМ!$D$10+'СЕТ СН'!$F$6</f>
        <v>1209.66880537</v>
      </c>
      <c r="X16" s="37">
        <f>SUMIFS(СВЦЭМ!$D$34:$D$777,СВЦЭМ!$A$34:$A$777,$A16,СВЦЭМ!$B$34:$B$777,X$11)+'СЕТ СН'!$F$11+СВЦЭМ!$D$10+'СЕТ СН'!$F$6</f>
        <v>1147.0071179400002</v>
      </c>
      <c r="Y16" s="37">
        <f>SUMIFS(СВЦЭМ!$D$34:$D$777,СВЦЭМ!$A$34:$A$777,$A16,СВЦЭМ!$B$34:$B$777,Y$11)+'СЕТ СН'!$F$11+СВЦЭМ!$D$10+'СЕТ СН'!$F$6</f>
        <v>1163.9041066499999</v>
      </c>
    </row>
    <row r="17" spans="1:25" ht="15.75" x14ac:dyDescent="0.2">
      <c r="A17" s="36">
        <f t="shared" si="0"/>
        <v>42588</v>
      </c>
      <c r="B17" s="37">
        <f>SUMIFS(СВЦЭМ!$D$34:$D$777,СВЦЭМ!$A$34:$A$777,$A17,СВЦЭМ!$B$34:$B$777,B$11)+'СЕТ СН'!$F$11+СВЦЭМ!$D$10+'СЕТ СН'!$F$6</f>
        <v>1277.2616728799999</v>
      </c>
      <c r="C17" s="37">
        <f>SUMIFS(СВЦЭМ!$D$34:$D$777,СВЦЭМ!$A$34:$A$777,$A17,СВЦЭМ!$B$34:$B$777,C$11)+'СЕТ СН'!$F$11+СВЦЭМ!$D$10+'СЕТ СН'!$F$6</f>
        <v>1365.6716971400001</v>
      </c>
      <c r="D17" s="37">
        <f>SUMIFS(СВЦЭМ!$D$34:$D$777,СВЦЭМ!$A$34:$A$777,$A17,СВЦЭМ!$B$34:$B$777,D$11)+'СЕТ СН'!$F$11+СВЦЭМ!$D$10+'СЕТ СН'!$F$6</f>
        <v>1410.53816207</v>
      </c>
      <c r="E17" s="37">
        <f>SUMIFS(СВЦЭМ!$D$34:$D$777,СВЦЭМ!$A$34:$A$777,$A17,СВЦЭМ!$B$34:$B$777,E$11)+'СЕТ СН'!$F$11+СВЦЭМ!$D$10+'СЕТ СН'!$F$6</f>
        <v>1445.2099107099998</v>
      </c>
      <c r="F17" s="37">
        <f>SUMIFS(СВЦЭМ!$D$34:$D$777,СВЦЭМ!$A$34:$A$777,$A17,СВЦЭМ!$B$34:$B$777,F$11)+'СЕТ СН'!$F$11+СВЦЭМ!$D$10+'СЕТ СН'!$F$6</f>
        <v>1482.5892392599999</v>
      </c>
      <c r="G17" s="37">
        <f>SUMIFS(СВЦЭМ!$D$34:$D$777,СВЦЭМ!$A$34:$A$777,$A17,СВЦЭМ!$B$34:$B$777,G$11)+'СЕТ СН'!$F$11+СВЦЭМ!$D$10+'СЕТ СН'!$F$6</f>
        <v>1483.9901709400001</v>
      </c>
      <c r="H17" s="37">
        <f>SUMIFS(СВЦЭМ!$D$34:$D$777,СВЦЭМ!$A$34:$A$777,$A17,СВЦЭМ!$B$34:$B$777,H$11)+'СЕТ СН'!$F$11+СВЦЭМ!$D$10+'СЕТ СН'!$F$6</f>
        <v>1446.64789268</v>
      </c>
      <c r="I17" s="37">
        <f>SUMIFS(СВЦЭМ!$D$34:$D$777,СВЦЭМ!$A$34:$A$777,$A17,СВЦЭМ!$B$34:$B$777,I$11)+'СЕТ СН'!$F$11+СВЦЭМ!$D$10+'СЕТ СН'!$F$6</f>
        <v>1351.7059994400001</v>
      </c>
      <c r="J17" s="37">
        <f>SUMIFS(СВЦЭМ!$D$34:$D$777,СВЦЭМ!$A$34:$A$777,$A17,СВЦЭМ!$B$34:$B$777,J$11)+'СЕТ СН'!$F$11+СВЦЭМ!$D$10+'СЕТ СН'!$F$6</f>
        <v>1242.6408996499999</v>
      </c>
      <c r="K17" s="37">
        <f>SUMIFS(СВЦЭМ!$D$34:$D$777,СВЦЭМ!$A$34:$A$777,$A17,СВЦЭМ!$B$34:$B$777,K$11)+'СЕТ СН'!$F$11+СВЦЭМ!$D$10+'СЕТ СН'!$F$6</f>
        <v>1231.3783933899999</v>
      </c>
      <c r="L17" s="37">
        <f>SUMIFS(СВЦЭМ!$D$34:$D$777,СВЦЭМ!$A$34:$A$777,$A17,СВЦЭМ!$B$34:$B$777,L$11)+'СЕТ СН'!$F$11+СВЦЭМ!$D$10+'СЕТ СН'!$F$6</f>
        <v>1269.11646821</v>
      </c>
      <c r="M17" s="37">
        <f>SUMIFS(СВЦЭМ!$D$34:$D$777,СВЦЭМ!$A$34:$A$777,$A17,СВЦЭМ!$B$34:$B$777,M$11)+'СЕТ СН'!$F$11+СВЦЭМ!$D$10+'СЕТ СН'!$F$6</f>
        <v>1213.47682022</v>
      </c>
      <c r="N17" s="37">
        <f>SUMIFS(СВЦЭМ!$D$34:$D$777,СВЦЭМ!$A$34:$A$777,$A17,СВЦЭМ!$B$34:$B$777,N$11)+'СЕТ СН'!$F$11+СВЦЭМ!$D$10+'СЕТ СН'!$F$6</f>
        <v>1191.9997376700001</v>
      </c>
      <c r="O17" s="37">
        <f>SUMIFS(СВЦЭМ!$D$34:$D$777,СВЦЭМ!$A$34:$A$777,$A17,СВЦЭМ!$B$34:$B$777,O$11)+'СЕТ СН'!$F$11+СВЦЭМ!$D$10+'СЕТ СН'!$F$6</f>
        <v>1188.0805240499999</v>
      </c>
      <c r="P17" s="37">
        <f>SUMIFS(СВЦЭМ!$D$34:$D$777,СВЦЭМ!$A$34:$A$777,$A17,СВЦЭМ!$B$34:$B$777,P$11)+'СЕТ СН'!$F$11+СВЦЭМ!$D$10+'СЕТ СН'!$F$6</f>
        <v>1200.1308994800002</v>
      </c>
      <c r="Q17" s="37">
        <f>SUMIFS(СВЦЭМ!$D$34:$D$777,СВЦЭМ!$A$34:$A$777,$A17,СВЦЭМ!$B$34:$B$777,Q$11)+'СЕТ СН'!$F$11+СВЦЭМ!$D$10+'СЕТ СН'!$F$6</f>
        <v>1274.8706162799999</v>
      </c>
      <c r="R17" s="37">
        <f>SUMIFS(СВЦЭМ!$D$34:$D$777,СВЦЭМ!$A$34:$A$777,$A17,СВЦЭМ!$B$34:$B$777,R$11)+'СЕТ СН'!$F$11+СВЦЭМ!$D$10+'СЕТ СН'!$F$6</f>
        <v>1181.1395080500001</v>
      </c>
      <c r="S17" s="37">
        <f>SUMIFS(СВЦЭМ!$D$34:$D$777,СВЦЭМ!$A$34:$A$777,$A17,СВЦЭМ!$B$34:$B$777,S$11)+'СЕТ СН'!$F$11+СВЦЭМ!$D$10+'СЕТ СН'!$F$6</f>
        <v>1176.00566086</v>
      </c>
      <c r="T17" s="37">
        <f>SUMIFS(СВЦЭМ!$D$34:$D$777,СВЦЭМ!$A$34:$A$777,$A17,СВЦЭМ!$B$34:$B$777,T$11)+'СЕТ СН'!$F$11+СВЦЭМ!$D$10+'СЕТ СН'!$F$6</f>
        <v>1184.9653781500001</v>
      </c>
      <c r="U17" s="37">
        <f>SUMIFS(СВЦЭМ!$D$34:$D$777,СВЦЭМ!$A$34:$A$777,$A17,СВЦЭМ!$B$34:$B$777,U$11)+'СЕТ СН'!$F$11+СВЦЭМ!$D$10+'СЕТ СН'!$F$6</f>
        <v>1171.81988495</v>
      </c>
      <c r="V17" s="37">
        <f>SUMIFS(СВЦЭМ!$D$34:$D$777,СВЦЭМ!$A$34:$A$777,$A17,СВЦЭМ!$B$34:$B$777,V$11)+'СЕТ СН'!$F$11+СВЦЭМ!$D$10+'СЕТ СН'!$F$6</f>
        <v>1189.4760945500002</v>
      </c>
      <c r="W17" s="37">
        <f>SUMIFS(СВЦЭМ!$D$34:$D$777,СВЦЭМ!$A$34:$A$777,$A17,СВЦЭМ!$B$34:$B$777,W$11)+'СЕТ СН'!$F$11+СВЦЭМ!$D$10+'СЕТ СН'!$F$6</f>
        <v>1206.31707282</v>
      </c>
      <c r="X17" s="37">
        <f>SUMIFS(СВЦЭМ!$D$34:$D$777,СВЦЭМ!$A$34:$A$777,$A17,СВЦЭМ!$B$34:$B$777,X$11)+'СЕТ СН'!$F$11+СВЦЭМ!$D$10+'СЕТ СН'!$F$6</f>
        <v>1159.0373819700001</v>
      </c>
      <c r="Y17" s="37">
        <f>SUMIFS(СВЦЭМ!$D$34:$D$777,СВЦЭМ!$A$34:$A$777,$A17,СВЦЭМ!$B$34:$B$777,Y$11)+'СЕТ СН'!$F$11+СВЦЭМ!$D$10+'СЕТ СН'!$F$6</f>
        <v>1184.1020407599999</v>
      </c>
    </row>
    <row r="18" spans="1:25" ht="15.75" x14ac:dyDescent="0.2">
      <c r="A18" s="36">
        <f t="shared" si="0"/>
        <v>42589</v>
      </c>
      <c r="B18" s="37">
        <f>SUMIFS(СВЦЭМ!$D$34:$D$777,СВЦЭМ!$A$34:$A$777,$A18,СВЦЭМ!$B$34:$B$777,B$11)+'СЕТ СН'!$F$11+СВЦЭМ!$D$10+'СЕТ СН'!$F$6</f>
        <v>1244.4552189800002</v>
      </c>
      <c r="C18" s="37">
        <f>SUMIFS(СВЦЭМ!$D$34:$D$777,СВЦЭМ!$A$34:$A$777,$A18,СВЦЭМ!$B$34:$B$777,C$11)+'СЕТ СН'!$F$11+СВЦЭМ!$D$10+'СЕТ СН'!$F$6</f>
        <v>1338.7857586499999</v>
      </c>
      <c r="D18" s="37">
        <f>SUMIFS(СВЦЭМ!$D$34:$D$777,СВЦЭМ!$A$34:$A$777,$A18,СВЦЭМ!$B$34:$B$777,D$11)+'СЕТ СН'!$F$11+СВЦЭМ!$D$10+'СЕТ СН'!$F$6</f>
        <v>1404.77317047</v>
      </c>
      <c r="E18" s="37">
        <f>SUMIFS(СВЦЭМ!$D$34:$D$777,СВЦЭМ!$A$34:$A$777,$A18,СВЦЭМ!$B$34:$B$777,E$11)+'СЕТ СН'!$F$11+СВЦЭМ!$D$10+'СЕТ СН'!$F$6</f>
        <v>1439.3993049599999</v>
      </c>
      <c r="F18" s="37">
        <f>SUMIFS(СВЦЭМ!$D$34:$D$777,СВЦЭМ!$A$34:$A$777,$A18,СВЦЭМ!$B$34:$B$777,F$11)+'СЕТ СН'!$F$11+СВЦЭМ!$D$10+'СЕТ СН'!$F$6</f>
        <v>1449.59758134</v>
      </c>
      <c r="G18" s="37">
        <f>SUMIFS(СВЦЭМ!$D$34:$D$777,СВЦЭМ!$A$34:$A$777,$A18,СВЦЭМ!$B$34:$B$777,G$11)+'СЕТ СН'!$F$11+СВЦЭМ!$D$10+'СЕТ СН'!$F$6</f>
        <v>1457.4753482299998</v>
      </c>
      <c r="H18" s="37">
        <f>SUMIFS(СВЦЭМ!$D$34:$D$777,СВЦЭМ!$A$34:$A$777,$A18,СВЦЭМ!$B$34:$B$777,H$11)+'СЕТ СН'!$F$11+СВЦЭМ!$D$10+'СЕТ СН'!$F$6</f>
        <v>1413.8786838400001</v>
      </c>
      <c r="I18" s="37">
        <f>SUMIFS(СВЦЭМ!$D$34:$D$777,СВЦЭМ!$A$34:$A$777,$A18,СВЦЭМ!$B$34:$B$777,I$11)+'СЕТ СН'!$F$11+СВЦЭМ!$D$10+'СЕТ СН'!$F$6</f>
        <v>1374.3475415299999</v>
      </c>
      <c r="J18" s="37">
        <f>SUMIFS(СВЦЭМ!$D$34:$D$777,СВЦЭМ!$A$34:$A$777,$A18,СВЦЭМ!$B$34:$B$777,J$11)+'СЕТ СН'!$F$11+СВЦЭМ!$D$10+'СЕТ СН'!$F$6</f>
        <v>1278.8527736800002</v>
      </c>
      <c r="K18" s="37">
        <f>SUMIFS(СВЦЭМ!$D$34:$D$777,СВЦЭМ!$A$34:$A$777,$A18,СВЦЭМ!$B$34:$B$777,K$11)+'СЕТ СН'!$F$11+СВЦЭМ!$D$10+'СЕТ СН'!$F$6</f>
        <v>1217.49271514</v>
      </c>
      <c r="L18" s="37">
        <f>SUMIFS(СВЦЭМ!$D$34:$D$777,СВЦЭМ!$A$34:$A$777,$A18,СВЦЭМ!$B$34:$B$777,L$11)+'СЕТ СН'!$F$11+СВЦЭМ!$D$10+'СЕТ СН'!$F$6</f>
        <v>1252.99740273</v>
      </c>
      <c r="M18" s="37">
        <f>SUMIFS(СВЦЭМ!$D$34:$D$777,СВЦЭМ!$A$34:$A$777,$A18,СВЦЭМ!$B$34:$B$777,M$11)+'СЕТ СН'!$F$11+СВЦЭМ!$D$10+'СЕТ СН'!$F$6</f>
        <v>1224.8125713100001</v>
      </c>
      <c r="N18" s="37">
        <f>SUMIFS(СВЦЭМ!$D$34:$D$777,СВЦЭМ!$A$34:$A$777,$A18,СВЦЭМ!$B$34:$B$777,N$11)+'СЕТ СН'!$F$11+СВЦЭМ!$D$10+'СЕТ СН'!$F$6</f>
        <v>1186.8664566900002</v>
      </c>
      <c r="O18" s="37">
        <f>SUMIFS(СВЦЭМ!$D$34:$D$777,СВЦЭМ!$A$34:$A$777,$A18,СВЦЭМ!$B$34:$B$777,O$11)+'СЕТ СН'!$F$11+СВЦЭМ!$D$10+'СЕТ СН'!$F$6</f>
        <v>1192.5727033200001</v>
      </c>
      <c r="P18" s="37">
        <f>SUMIFS(СВЦЭМ!$D$34:$D$777,СВЦЭМ!$A$34:$A$777,$A18,СВЦЭМ!$B$34:$B$777,P$11)+'СЕТ СН'!$F$11+СВЦЭМ!$D$10+'СЕТ СН'!$F$6</f>
        <v>1297.29271118</v>
      </c>
      <c r="Q18" s="37">
        <f>SUMIFS(СВЦЭМ!$D$34:$D$777,СВЦЭМ!$A$34:$A$777,$A18,СВЦЭМ!$B$34:$B$777,Q$11)+'СЕТ СН'!$F$11+СВЦЭМ!$D$10+'СЕТ СН'!$F$6</f>
        <v>1216.7812633399999</v>
      </c>
      <c r="R18" s="37">
        <f>SUMIFS(СВЦЭМ!$D$34:$D$777,СВЦЭМ!$A$34:$A$777,$A18,СВЦЭМ!$B$34:$B$777,R$11)+'СЕТ СН'!$F$11+СВЦЭМ!$D$10+'СЕТ СН'!$F$6</f>
        <v>1213.43197676</v>
      </c>
      <c r="S18" s="37">
        <f>SUMIFS(СВЦЭМ!$D$34:$D$777,СВЦЭМ!$A$34:$A$777,$A18,СВЦЭМ!$B$34:$B$777,S$11)+'СЕТ СН'!$F$11+СВЦЭМ!$D$10+'СЕТ СН'!$F$6</f>
        <v>1243.0713574000001</v>
      </c>
      <c r="T18" s="37">
        <f>SUMIFS(СВЦЭМ!$D$34:$D$777,СВЦЭМ!$A$34:$A$777,$A18,СВЦЭМ!$B$34:$B$777,T$11)+'СЕТ СН'!$F$11+СВЦЭМ!$D$10+'СЕТ СН'!$F$6</f>
        <v>1292.46109772</v>
      </c>
      <c r="U18" s="37">
        <f>SUMIFS(СВЦЭМ!$D$34:$D$777,СВЦЭМ!$A$34:$A$777,$A18,СВЦЭМ!$B$34:$B$777,U$11)+'СЕТ СН'!$F$11+СВЦЭМ!$D$10+'СЕТ СН'!$F$6</f>
        <v>1217.06715149</v>
      </c>
      <c r="V18" s="37">
        <f>SUMIFS(СВЦЭМ!$D$34:$D$777,СВЦЭМ!$A$34:$A$777,$A18,СВЦЭМ!$B$34:$B$777,V$11)+'СЕТ СН'!$F$11+СВЦЭМ!$D$10+'СЕТ СН'!$F$6</f>
        <v>1227.5365809</v>
      </c>
      <c r="W18" s="37">
        <f>SUMIFS(СВЦЭМ!$D$34:$D$777,СВЦЭМ!$A$34:$A$777,$A18,СВЦЭМ!$B$34:$B$777,W$11)+'СЕТ СН'!$F$11+СВЦЭМ!$D$10+'СЕТ СН'!$F$6</f>
        <v>1241.31996628</v>
      </c>
      <c r="X18" s="37">
        <f>SUMIFS(СВЦЭМ!$D$34:$D$777,СВЦЭМ!$A$34:$A$777,$A18,СВЦЭМ!$B$34:$B$777,X$11)+'СЕТ СН'!$F$11+СВЦЭМ!$D$10+'СЕТ СН'!$F$6</f>
        <v>1214.77597373</v>
      </c>
      <c r="Y18" s="37">
        <f>SUMIFS(СВЦЭМ!$D$34:$D$777,СВЦЭМ!$A$34:$A$777,$A18,СВЦЭМ!$B$34:$B$777,Y$11)+'СЕТ СН'!$F$11+СВЦЭМ!$D$10+'СЕТ СН'!$F$6</f>
        <v>1178.120678</v>
      </c>
    </row>
    <row r="19" spans="1:25" ht="15.75" x14ac:dyDescent="0.2">
      <c r="A19" s="36">
        <f t="shared" si="0"/>
        <v>42590</v>
      </c>
      <c r="B19" s="37">
        <f>SUMIFS(СВЦЭМ!$D$34:$D$777,СВЦЭМ!$A$34:$A$777,$A19,СВЦЭМ!$B$34:$B$777,B$11)+'СЕТ СН'!$F$11+СВЦЭМ!$D$10+'СЕТ СН'!$F$6</f>
        <v>1217.4618353000001</v>
      </c>
      <c r="C19" s="37">
        <f>SUMIFS(СВЦЭМ!$D$34:$D$777,СВЦЭМ!$A$34:$A$777,$A19,СВЦЭМ!$B$34:$B$777,C$11)+'СЕТ СН'!$F$11+СВЦЭМ!$D$10+'СЕТ СН'!$F$6</f>
        <v>1300.7764806700002</v>
      </c>
      <c r="D19" s="37">
        <f>SUMIFS(СВЦЭМ!$D$34:$D$777,СВЦЭМ!$A$34:$A$777,$A19,СВЦЭМ!$B$34:$B$777,D$11)+'СЕТ СН'!$F$11+СВЦЭМ!$D$10+'СЕТ СН'!$F$6</f>
        <v>1359.8451103699999</v>
      </c>
      <c r="E19" s="37">
        <f>SUMIFS(СВЦЭМ!$D$34:$D$777,СВЦЭМ!$A$34:$A$777,$A19,СВЦЭМ!$B$34:$B$777,E$11)+'СЕТ СН'!$F$11+СВЦЭМ!$D$10+'СЕТ СН'!$F$6</f>
        <v>1405.7257907399999</v>
      </c>
      <c r="F19" s="37">
        <f>SUMIFS(СВЦЭМ!$D$34:$D$777,СВЦЭМ!$A$34:$A$777,$A19,СВЦЭМ!$B$34:$B$777,F$11)+'СЕТ СН'!$F$11+СВЦЭМ!$D$10+'СЕТ СН'!$F$6</f>
        <v>1421.2886696599999</v>
      </c>
      <c r="G19" s="37">
        <f>SUMIFS(СВЦЭМ!$D$34:$D$777,СВЦЭМ!$A$34:$A$777,$A19,СВЦЭМ!$B$34:$B$777,G$11)+'СЕТ СН'!$F$11+СВЦЭМ!$D$10+'СЕТ СН'!$F$6</f>
        <v>1392.97406619</v>
      </c>
      <c r="H19" s="37">
        <f>SUMIFS(СВЦЭМ!$D$34:$D$777,СВЦЭМ!$A$34:$A$777,$A19,СВЦЭМ!$B$34:$B$777,H$11)+'СЕТ СН'!$F$11+СВЦЭМ!$D$10+'СЕТ СН'!$F$6</f>
        <v>1332.5843908299998</v>
      </c>
      <c r="I19" s="37">
        <f>SUMIFS(СВЦЭМ!$D$34:$D$777,СВЦЭМ!$A$34:$A$777,$A19,СВЦЭМ!$B$34:$B$777,I$11)+'СЕТ СН'!$F$11+СВЦЭМ!$D$10+'СЕТ СН'!$F$6</f>
        <v>1270.03748522</v>
      </c>
      <c r="J19" s="37">
        <f>SUMIFS(СВЦЭМ!$D$34:$D$777,СВЦЭМ!$A$34:$A$777,$A19,СВЦЭМ!$B$34:$B$777,J$11)+'СЕТ СН'!$F$11+СВЦЭМ!$D$10+'СЕТ СН'!$F$6</f>
        <v>1308.7270148500002</v>
      </c>
      <c r="K19" s="37">
        <f>SUMIFS(СВЦЭМ!$D$34:$D$777,СВЦЭМ!$A$34:$A$777,$A19,СВЦЭМ!$B$34:$B$777,K$11)+'СЕТ СН'!$F$11+СВЦЭМ!$D$10+'СЕТ СН'!$F$6</f>
        <v>1440.8973826699998</v>
      </c>
      <c r="L19" s="37">
        <f>SUMIFS(СВЦЭМ!$D$34:$D$777,СВЦЭМ!$A$34:$A$777,$A19,СВЦЭМ!$B$34:$B$777,L$11)+'СЕТ СН'!$F$11+СВЦЭМ!$D$10+'СЕТ СН'!$F$6</f>
        <v>1785.0528537999999</v>
      </c>
      <c r="M19" s="37">
        <f>SUMIFS(СВЦЭМ!$D$34:$D$777,СВЦЭМ!$A$34:$A$777,$A19,СВЦЭМ!$B$34:$B$777,M$11)+'СЕТ СН'!$F$11+СВЦЭМ!$D$10+'СЕТ СН'!$F$6</f>
        <v>1747.5068308599998</v>
      </c>
      <c r="N19" s="37">
        <f>SUMIFS(СВЦЭМ!$D$34:$D$777,СВЦЭМ!$A$34:$A$777,$A19,СВЦЭМ!$B$34:$B$777,N$11)+'СЕТ СН'!$F$11+СВЦЭМ!$D$10+'СЕТ СН'!$F$6</f>
        <v>1343.2252559799999</v>
      </c>
      <c r="O19" s="37">
        <f>SUMIFS(СВЦЭМ!$D$34:$D$777,СВЦЭМ!$A$34:$A$777,$A19,СВЦЭМ!$B$34:$B$777,O$11)+'СЕТ СН'!$F$11+СВЦЭМ!$D$10+'СЕТ СН'!$F$6</f>
        <v>1375.19095397</v>
      </c>
      <c r="P19" s="37">
        <f>SUMIFS(СВЦЭМ!$D$34:$D$777,СВЦЭМ!$A$34:$A$777,$A19,СВЦЭМ!$B$34:$B$777,P$11)+'СЕТ СН'!$F$11+СВЦЭМ!$D$10+'СЕТ СН'!$F$6</f>
        <v>1240.9465933700001</v>
      </c>
      <c r="Q19" s="37">
        <f>SUMIFS(СВЦЭМ!$D$34:$D$777,СВЦЭМ!$A$34:$A$777,$A19,СВЦЭМ!$B$34:$B$777,Q$11)+'СЕТ СН'!$F$11+СВЦЭМ!$D$10+'СЕТ СН'!$F$6</f>
        <v>1234.1188342400001</v>
      </c>
      <c r="R19" s="37">
        <f>SUMIFS(СВЦЭМ!$D$34:$D$777,СВЦЭМ!$A$34:$A$777,$A19,СВЦЭМ!$B$34:$B$777,R$11)+'СЕТ СН'!$F$11+СВЦЭМ!$D$10+'СЕТ СН'!$F$6</f>
        <v>1233.82410615</v>
      </c>
      <c r="S19" s="37">
        <f>SUMIFS(СВЦЭМ!$D$34:$D$777,СВЦЭМ!$A$34:$A$777,$A19,СВЦЭМ!$B$34:$B$777,S$11)+'СЕТ СН'!$F$11+СВЦЭМ!$D$10+'СЕТ СН'!$F$6</f>
        <v>1330.13976946</v>
      </c>
      <c r="T19" s="37">
        <f>SUMIFS(СВЦЭМ!$D$34:$D$777,СВЦЭМ!$A$34:$A$777,$A19,СВЦЭМ!$B$34:$B$777,T$11)+'СЕТ СН'!$F$11+СВЦЭМ!$D$10+'СЕТ СН'!$F$6</f>
        <v>1300.3941495899999</v>
      </c>
      <c r="U19" s="37">
        <f>SUMIFS(СВЦЭМ!$D$34:$D$777,СВЦЭМ!$A$34:$A$777,$A19,СВЦЭМ!$B$34:$B$777,U$11)+'СЕТ СН'!$F$11+СВЦЭМ!$D$10+'СЕТ СН'!$F$6</f>
        <v>1297.1667961899998</v>
      </c>
      <c r="V19" s="37">
        <f>SUMIFS(СВЦЭМ!$D$34:$D$777,СВЦЭМ!$A$34:$A$777,$A19,СВЦЭМ!$B$34:$B$777,V$11)+'СЕТ СН'!$F$11+СВЦЭМ!$D$10+'СЕТ СН'!$F$6</f>
        <v>1332.3356115900001</v>
      </c>
      <c r="W19" s="37">
        <f>SUMIFS(СВЦЭМ!$D$34:$D$777,СВЦЭМ!$A$34:$A$777,$A19,СВЦЭМ!$B$34:$B$777,W$11)+'СЕТ СН'!$F$11+СВЦЭМ!$D$10+'СЕТ СН'!$F$6</f>
        <v>1352.15655904</v>
      </c>
      <c r="X19" s="37">
        <f>SUMIFS(СВЦЭМ!$D$34:$D$777,СВЦЭМ!$A$34:$A$777,$A19,СВЦЭМ!$B$34:$B$777,X$11)+'СЕТ СН'!$F$11+СВЦЭМ!$D$10+'СЕТ СН'!$F$6</f>
        <v>1236.76198417</v>
      </c>
      <c r="Y19" s="37">
        <f>SUMIFS(СВЦЭМ!$D$34:$D$777,СВЦЭМ!$A$34:$A$777,$A19,СВЦЭМ!$B$34:$B$777,Y$11)+'СЕТ СН'!$F$11+СВЦЭМ!$D$10+'СЕТ СН'!$F$6</f>
        <v>1256.42468424</v>
      </c>
    </row>
    <row r="20" spans="1:25" ht="15.75" x14ac:dyDescent="0.2">
      <c r="A20" s="36">
        <f t="shared" si="0"/>
        <v>42591</v>
      </c>
      <c r="B20" s="37">
        <f>SUMIFS(СВЦЭМ!$D$34:$D$777,СВЦЭМ!$A$34:$A$777,$A20,СВЦЭМ!$B$34:$B$777,B$11)+'СЕТ СН'!$F$11+СВЦЭМ!$D$10+'СЕТ СН'!$F$6</f>
        <v>1297.4775261999998</v>
      </c>
      <c r="C20" s="37">
        <f>SUMIFS(СВЦЭМ!$D$34:$D$777,СВЦЭМ!$A$34:$A$777,$A20,СВЦЭМ!$B$34:$B$777,C$11)+'СЕТ СН'!$F$11+СВЦЭМ!$D$10+'СЕТ СН'!$F$6</f>
        <v>1388.83383022</v>
      </c>
      <c r="D20" s="37">
        <f>SUMIFS(СВЦЭМ!$D$34:$D$777,СВЦЭМ!$A$34:$A$777,$A20,СВЦЭМ!$B$34:$B$777,D$11)+'СЕТ СН'!$F$11+СВЦЭМ!$D$10+'СЕТ СН'!$F$6</f>
        <v>1424.07182792</v>
      </c>
      <c r="E20" s="37">
        <f>SUMIFS(СВЦЭМ!$D$34:$D$777,СВЦЭМ!$A$34:$A$777,$A20,СВЦЭМ!$B$34:$B$777,E$11)+'СЕТ СН'!$F$11+СВЦЭМ!$D$10+'СЕТ СН'!$F$6</f>
        <v>1417.3535572800001</v>
      </c>
      <c r="F20" s="37">
        <f>SUMIFS(СВЦЭМ!$D$34:$D$777,СВЦЭМ!$A$34:$A$777,$A20,СВЦЭМ!$B$34:$B$777,F$11)+'СЕТ СН'!$F$11+СВЦЭМ!$D$10+'СЕТ СН'!$F$6</f>
        <v>1367.4263658</v>
      </c>
      <c r="G20" s="37">
        <f>SUMIFS(СВЦЭМ!$D$34:$D$777,СВЦЭМ!$A$34:$A$777,$A20,СВЦЭМ!$B$34:$B$777,G$11)+'СЕТ СН'!$F$11+СВЦЭМ!$D$10+'СЕТ СН'!$F$6</f>
        <v>1415.5493827199998</v>
      </c>
      <c r="H20" s="37">
        <f>SUMIFS(СВЦЭМ!$D$34:$D$777,СВЦЭМ!$A$34:$A$777,$A20,СВЦЭМ!$B$34:$B$777,H$11)+'СЕТ СН'!$F$11+СВЦЭМ!$D$10+'СЕТ СН'!$F$6</f>
        <v>1291.56853832</v>
      </c>
      <c r="I20" s="37">
        <f>SUMIFS(СВЦЭМ!$D$34:$D$777,СВЦЭМ!$A$34:$A$777,$A20,СВЦЭМ!$B$34:$B$777,I$11)+'СЕТ СН'!$F$11+СВЦЭМ!$D$10+'СЕТ СН'!$F$6</f>
        <v>1255.1715454300002</v>
      </c>
      <c r="J20" s="37">
        <f>SUMIFS(СВЦЭМ!$D$34:$D$777,СВЦЭМ!$A$34:$A$777,$A20,СВЦЭМ!$B$34:$B$777,J$11)+'СЕТ СН'!$F$11+СВЦЭМ!$D$10+'СЕТ СН'!$F$6</f>
        <v>1224.85366058</v>
      </c>
      <c r="K20" s="37">
        <f>SUMIFS(СВЦЭМ!$D$34:$D$777,СВЦЭМ!$A$34:$A$777,$A20,СВЦЭМ!$B$34:$B$777,K$11)+'СЕТ СН'!$F$11+СВЦЭМ!$D$10+'СЕТ СН'!$F$6</f>
        <v>1259.7950789900001</v>
      </c>
      <c r="L20" s="37">
        <f>SUMIFS(СВЦЭМ!$D$34:$D$777,СВЦЭМ!$A$34:$A$777,$A20,СВЦЭМ!$B$34:$B$777,L$11)+'СЕТ СН'!$F$11+СВЦЭМ!$D$10+'СЕТ СН'!$F$6</f>
        <v>1279.05237246</v>
      </c>
      <c r="M20" s="37">
        <f>SUMIFS(СВЦЭМ!$D$34:$D$777,СВЦЭМ!$A$34:$A$777,$A20,СВЦЭМ!$B$34:$B$777,M$11)+'СЕТ СН'!$F$11+СВЦЭМ!$D$10+'СЕТ СН'!$F$6</f>
        <v>1293.6250388000001</v>
      </c>
      <c r="N20" s="37">
        <f>SUMIFS(СВЦЭМ!$D$34:$D$777,СВЦЭМ!$A$34:$A$777,$A20,СВЦЭМ!$B$34:$B$777,N$11)+'СЕТ СН'!$F$11+СВЦЭМ!$D$10+'СЕТ СН'!$F$6</f>
        <v>1320.8077876399998</v>
      </c>
      <c r="O20" s="37">
        <f>SUMIFS(СВЦЭМ!$D$34:$D$777,СВЦЭМ!$A$34:$A$777,$A20,СВЦЭМ!$B$34:$B$777,O$11)+'СЕТ СН'!$F$11+СВЦЭМ!$D$10+'СЕТ СН'!$F$6</f>
        <v>1309.3168165000002</v>
      </c>
      <c r="P20" s="37">
        <f>SUMIFS(СВЦЭМ!$D$34:$D$777,СВЦЭМ!$A$34:$A$777,$A20,СВЦЭМ!$B$34:$B$777,P$11)+'СЕТ СН'!$F$11+СВЦЭМ!$D$10+'СЕТ СН'!$F$6</f>
        <v>1313.2050708500001</v>
      </c>
      <c r="Q20" s="37">
        <f>SUMIFS(СВЦЭМ!$D$34:$D$777,СВЦЭМ!$A$34:$A$777,$A20,СВЦЭМ!$B$34:$B$777,Q$11)+'СЕТ СН'!$F$11+СВЦЭМ!$D$10+'СЕТ СН'!$F$6</f>
        <v>1285.65606342</v>
      </c>
      <c r="R20" s="37">
        <f>SUMIFS(СВЦЭМ!$D$34:$D$777,СВЦЭМ!$A$34:$A$777,$A20,СВЦЭМ!$B$34:$B$777,R$11)+'СЕТ СН'!$F$11+СВЦЭМ!$D$10+'СЕТ СН'!$F$6</f>
        <v>1309.7177335900001</v>
      </c>
      <c r="S20" s="37">
        <f>SUMIFS(СВЦЭМ!$D$34:$D$777,СВЦЭМ!$A$34:$A$777,$A20,СВЦЭМ!$B$34:$B$777,S$11)+'СЕТ СН'!$F$11+СВЦЭМ!$D$10+'СЕТ СН'!$F$6</f>
        <v>1348.5196377799998</v>
      </c>
      <c r="T20" s="37">
        <f>SUMIFS(СВЦЭМ!$D$34:$D$777,СВЦЭМ!$A$34:$A$777,$A20,СВЦЭМ!$B$34:$B$777,T$11)+'СЕТ СН'!$F$11+СВЦЭМ!$D$10+'СЕТ СН'!$F$6</f>
        <v>1342.31932594</v>
      </c>
      <c r="U20" s="37">
        <f>SUMIFS(СВЦЭМ!$D$34:$D$777,СВЦЭМ!$A$34:$A$777,$A20,СВЦЭМ!$B$34:$B$777,U$11)+'СЕТ СН'!$F$11+СВЦЭМ!$D$10+'СЕТ СН'!$F$6</f>
        <v>1260.42960335</v>
      </c>
      <c r="V20" s="37">
        <f>SUMIFS(СВЦЭМ!$D$34:$D$777,СВЦЭМ!$A$34:$A$777,$A20,СВЦЭМ!$B$34:$B$777,V$11)+'СЕТ СН'!$F$11+СВЦЭМ!$D$10+'СЕТ СН'!$F$6</f>
        <v>1255.7389444999999</v>
      </c>
      <c r="W20" s="37">
        <f>SUMIFS(СВЦЭМ!$D$34:$D$777,СВЦЭМ!$A$34:$A$777,$A20,СВЦЭМ!$B$34:$B$777,W$11)+'СЕТ СН'!$F$11+СВЦЭМ!$D$10+'СЕТ СН'!$F$6</f>
        <v>1307.13519219</v>
      </c>
      <c r="X20" s="37">
        <f>SUMIFS(СВЦЭМ!$D$34:$D$777,СВЦЭМ!$A$34:$A$777,$A20,СВЦЭМ!$B$34:$B$777,X$11)+'СЕТ СН'!$F$11+СВЦЭМ!$D$10+'СЕТ СН'!$F$6</f>
        <v>1198.42445638</v>
      </c>
      <c r="Y20" s="37">
        <f>SUMIFS(СВЦЭМ!$D$34:$D$777,СВЦЭМ!$A$34:$A$777,$A20,СВЦЭМ!$B$34:$B$777,Y$11)+'СЕТ СН'!$F$11+СВЦЭМ!$D$10+'СЕТ СН'!$F$6</f>
        <v>1207.12831127</v>
      </c>
    </row>
    <row r="21" spans="1:25" ht="15.75" x14ac:dyDescent="0.2">
      <c r="A21" s="36">
        <f t="shared" si="0"/>
        <v>42592</v>
      </c>
      <c r="B21" s="37">
        <f>SUMIFS(СВЦЭМ!$D$34:$D$777,СВЦЭМ!$A$34:$A$777,$A21,СВЦЭМ!$B$34:$B$777,B$11)+'СЕТ СН'!$F$11+СВЦЭМ!$D$10+'СЕТ СН'!$F$6</f>
        <v>1295.8128977400002</v>
      </c>
      <c r="C21" s="37">
        <f>SUMIFS(СВЦЭМ!$D$34:$D$777,СВЦЭМ!$A$34:$A$777,$A21,СВЦЭМ!$B$34:$B$777,C$11)+'СЕТ СН'!$F$11+СВЦЭМ!$D$10+'СЕТ СН'!$F$6</f>
        <v>1339.0456401400002</v>
      </c>
      <c r="D21" s="37">
        <f>SUMIFS(СВЦЭМ!$D$34:$D$777,СВЦЭМ!$A$34:$A$777,$A21,СВЦЭМ!$B$34:$B$777,D$11)+'СЕТ СН'!$F$11+СВЦЭМ!$D$10+'СЕТ СН'!$F$6</f>
        <v>1364.8762438099998</v>
      </c>
      <c r="E21" s="37">
        <f>SUMIFS(СВЦЭМ!$D$34:$D$777,СВЦЭМ!$A$34:$A$777,$A21,СВЦЭМ!$B$34:$B$777,E$11)+'СЕТ СН'!$F$11+СВЦЭМ!$D$10+'СЕТ СН'!$F$6</f>
        <v>1358.31327457</v>
      </c>
      <c r="F21" s="37">
        <f>SUMIFS(СВЦЭМ!$D$34:$D$777,СВЦЭМ!$A$34:$A$777,$A21,СВЦЭМ!$B$34:$B$777,F$11)+'СЕТ СН'!$F$11+СВЦЭМ!$D$10+'СЕТ СН'!$F$6</f>
        <v>1391.26181752</v>
      </c>
      <c r="G21" s="37">
        <f>SUMIFS(СВЦЭМ!$D$34:$D$777,СВЦЭМ!$A$34:$A$777,$A21,СВЦЭМ!$B$34:$B$777,G$11)+'СЕТ СН'!$F$11+СВЦЭМ!$D$10+'СЕТ СН'!$F$6</f>
        <v>1368.7269801699999</v>
      </c>
      <c r="H21" s="37">
        <f>SUMIFS(СВЦЭМ!$D$34:$D$777,СВЦЭМ!$A$34:$A$777,$A21,СВЦЭМ!$B$34:$B$777,H$11)+'СЕТ СН'!$F$11+СВЦЭМ!$D$10+'СЕТ СН'!$F$6</f>
        <v>1321.31156861</v>
      </c>
      <c r="I21" s="37">
        <f>SUMIFS(СВЦЭМ!$D$34:$D$777,СВЦЭМ!$A$34:$A$777,$A21,СВЦЭМ!$B$34:$B$777,I$11)+'СЕТ СН'!$F$11+СВЦЭМ!$D$10+'СЕТ СН'!$F$6</f>
        <v>1286.36463641</v>
      </c>
      <c r="J21" s="37">
        <f>SUMIFS(СВЦЭМ!$D$34:$D$777,СВЦЭМ!$A$34:$A$777,$A21,СВЦЭМ!$B$34:$B$777,J$11)+'СЕТ СН'!$F$11+СВЦЭМ!$D$10+'СЕТ СН'!$F$6</f>
        <v>1203.1476745300001</v>
      </c>
      <c r="K21" s="37">
        <f>SUMIFS(СВЦЭМ!$D$34:$D$777,СВЦЭМ!$A$34:$A$777,$A21,СВЦЭМ!$B$34:$B$777,K$11)+'СЕТ СН'!$F$11+СВЦЭМ!$D$10+'СЕТ СН'!$F$6</f>
        <v>965.10653126</v>
      </c>
      <c r="L21" s="37">
        <f>SUMIFS(СВЦЭМ!$D$34:$D$777,СВЦЭМ!$A$34:$A$777,$A21,СВЦЭМ!$B$34:$B$777,L$11)+'СЕТ СН'!$F$11+СВЦЭМ!$D$10+'СЕТ СН'!$F$6</f>
        <v>1226.0218320200001</v>
      </c>
      <c r="M21" s="37">
        <f>SUMIFS(СВЦЭМ!$D$34:$D$777,СВЦЭМ!$A$34:$A$777,$A21,СВЦЭМ!$B$34:$B$777,M$11)+'СЕТ СН'!$F$11+СВЦЭМ!$D$10+'СЕТ СН'!$F$6</f>
        <v>1306.1971185799998</v>
      </c>
      <c r="N21" s="37">
        <f>SUMIFS(СВЦЭМ!$D$34:$D$777,СВЦЭМ!$A$34:$A$777,$A21,СВЦЭМ!$B$34:$B$777,N$11)+'СЕТ СН'!$F$11+СВЦЭМ!$D$10+'СЕТ СН'!$F$6</f>
        <v>1421.80990595</v>
      </c>
      <c r="O21" s="37">
        <f>SUMIFS(СВЦЭМ!$D$34:$D$777,СВЦЭМ!$A$34:$A$777,$A21,СВЦЭМ!$B$34:$B$777,O$11)+'СЕТ СН'!$F$11+СВЦЭМ!$D$10+'СЕТ СН'!$F$6</f>
        <v>1419.2993490700001</v>
      </c>
      <c r="P21" s="37">
        <f>SUMIFS(СВЦЭМ!$D$34:$D$777,СВЦЭМ!$A$34:$A$777,$A21,СВЦЭМ!$B$34:$B$777,P$11)+'СЕТ СН'!$F$11+СВЦЭМ!$D$10+'СЕТ СН'!$F$6</f>
        <v>1471.33892242</v>
      </c>
      <c r="Q21" s="37">
        <f>SUMIFS(СВЦЭМ!$D$34:$D$777,СВЦЭМ!$A$34:$A$777,$A21,СВЦЭМ!$B$34:$B$777,Q$11)+'СЕТ СН'!$F$11+СВЦЭМ!$D$10+'СЕТ СН'!$F$6</f>
        <v>1376.92967451</v>
      </c>
      <c r="R21" s="37">
        <f>SUMIFS(СВЦЭМ!$D$34:$D$777,СВЦЭМ!$A$34:$A$777,$A21,СВЦЭМ!$B$34:$B$777,R$11)+'СЕТ СН'!$F$11+СВЦЭМ!$D$10+'СЕТ СН'!$F$6</f>
        <v>1291.09738253</v>
      </c>
      <c r="S21" s="37">
        <f>SUMIFS(СВЦЭМ!$D$34:$D$777,СВЦЭМ!$A$34:$A$777,$A21,СВЦЭМ!$B$34:$B$777,S$11)+'СЕТ СН'!$F$11+СВЦЭМ!$D$10+'СЕТ СН'!$F$6</f>
        <v>1402.3063567899999</v>
      </c>
      <c r="T21" s="37">
        <f>SUMIFS(СВЦЭМ!$D$34:$D$777,СВЦЭМ!$A$34:$A$777,$A21,СВЦЭМ!$B$34:$B$777,T$11)+'СЕТ СН'!$F$11+СВЦЭМ!$D$10+'СЕТ СН'!$F$6</f>
        <v>1452.4237782700002</v>
      </c>
      <c r="U21" s="37">
        <f>SUMIFS(СВЦЭМ!$D$34:$D$777,СВЦЭМ!$A$34:$A$777,$A21,СВЦЭМ!$B$34:$B$777,U$11)+'СЕТ СН'!$F$11+СВЦЭМ!$D$10+'СЕТ СН'!$F$6</f>
        <v>1455.85617989</v>
      </c>
      <c r="V21" s="37">
        <f>SUMIFS(СВЦЭМ!$D$34:$D$777,СВЦЭМ!$A$34:$A$777,$A21,СВЦЭМ!$B$34:$B$777,V$11)+'СЕТ СН'!$F$11+СВЦЭМ!$D$10+'СЕТ СН'!$F$6</f>
        <v>1572.6906024800001</v>
      </c>
      <c r="W21" s="37">
        <f>SUMIFS(СВЦЭМ!$D$34:$D$777,СВЦЭМ!$A$34:$A$777,$A21,СВЦЭМ!$B$34:$B$777,W$11)+'СЕТ СН'!$F$11+СВЦЭМ!$D$10+'СЕТ СН'!$F$6</f>
        <v>1542.2386997899998</v>
      </c>
      <c r="X21" s="37">
        <f>SUMIFS(СВЦЭМ!$D$34:$D$777,СВЦЭМ!$A$34:$A$777,$A21,СВЦЭМ!$B$34:$B$777,X$11)+'СЕТ СН'!$F$11+СВЦЭМ!$D$10+'СЕТ СН'!$F$6</f>
        <v>1379.83406939</v>
      </c>
      <c r="Y21" s="37">
        <f>SUMIFS(СВЦЭМ!$D$34:$D$777,СВЦЭМ!$A$34:$A$777,$A21,СВЦЭМ!$B$34:$B$777,Y$11)+'СЕТ СН'!$F$11+СВЦЭМ!$D$10+'СЕТ СН'!$F$6</f>
        <v>1371.48658798</v>
      </c>
    </row>
    <row r="22" spans="1:25" ht="15.75" x14ac:dyDescent="0.2">
      <c r="A22" s="36">
        <f t="shared" si="0"/>
        <v>42593</v>
      </c>
      <c r="B22" s="37">
        <f>SUMIFS(СВЦЭМ!$D$34:$D$777,СВЦЭМ!$A$34:$A$777,$A22,СВЦЭМ!$B$34:$B$777,B$11)+'СЕТ СН'!$F$11+СВЦЭМ!$D$10+'СЕТ СН'!$F$6</f>
        <v>1403.3616458900001</v>
      </c>
      <c r="C22" s="37">
        <f>SUMIFS(СВЦЭМ!$D$34:$D$777,СВЦЭМ!$A$34:$A$777,$A22,СВЦЭМ!$B$34:$B$777,C$11)+'СЕТ СН'!$F$11+СВЦЭМ!$D$10+'СЕТ СН'!$F$6</f>
        <v>1492.51289576</v>
      </c>
      <c r="D22" s="37">
        <f>SUMIFS(СВЦЭМ!$D$34:$D$777,СВЦЭМ!$A$34:$A$777,$A22,СВЦЭМ!$B$34:$B$777,D$11)+'СЕТ СН'!$F$11+СВЦЭМ!$D$10+'СЕТ СН'!$F$6</f>
        <v>1553.3678108200002</v>
      </c>
      <c r="E22" s="37">
        <f>SUMIFS(СВЦЭМ!$D$34:$D$777,СВЦЭМ!$A$34:$A$777,$A22,СВЦЭМ!$B$34:$B$777,E$11)+'СЕТ СН'!$F$11+СВЦЭМ!$D$10+'СЕТ СН'!$F$6</f>
        <v>1486.6730933099998</v>
      </c>
      <c r="F22" s="37">
        <f>SUMIFS(СВЦЭМ!$D$34:$D$777,СВЦЭМ!$A$34:$A$777,$A22,СВЦЭМ!$B$34:$B$777,F$11)+'СЕТ СН'!$F$11+СВЦЭМ!$D$10+'СЕТ СН'!$F$6</f>
        <v>1490.7993193500001</v>
      </c>
      <c r="G22" s="37">
        <f>SUMIFS(СВЦЭМ!$D$34:$D$777,СВЦЭМ!$A$34:$A$777,$A22,СВЦЭМ!$B$34:$B$777,G$11)+'СЕТ СН'!$F$11+СВЦЭМ!$D$10+'СЕТ СН'!$F$6</f>
        <v>1473.6255304400001</v>
      </c>
      <c r="H22" s="37">
        <f>SUMIFS(СВЦЭМ!$D$34:$D$777,СВЦЭМ!$A$34:$A$777,$A22,СВЦЭМ!$B$34:$B$777,H$11)+'СЕТ СН'!$F$11+СВЦЭМ!$D$10+'СЕТ СН'!$F$6</f>
        <v>1447.9434506500002</v>
      </c>
      <c r="I22" s="37">
        <f>SUMIFS(СВЦЭМ!$D$34:$D$777,СВЦЭМ!$A$34:$A$777,$A22,СВЦЭМ!$B$34:$B$777,I$11)+'СЕТ СН'!$F$11+СВЦЭМ!$D$10+'СЕТ СН'!$F$6</f>
        <v>1457.4099999499999</v>
      </c>
      <c r="J22" s="37">
        <f>SUMIFS(СВЦЭМ!$D$34:$D$777,СВЦЭМ!$A$34:$A$777,$A22,СВЦЭМ!$B$34:$B$777,J$11)+'СЕТ СН'!$F$11+СВЦЭМ!$D$10+'СЕТ СН'!$F$6</f>
        <v>1279.51822169</v>
      </c>
      <c r="K22" s="37">
        <f>SUMIFS(СВЦЭМ!$D$34:$D$777,СВЦЭМ!$A$34:$A$777,$A22,СВЦЭМ!$B$34:$B$777,K$11)+'СЕТ СН'!$F$11+СВЦЭМ!$D$10+'СЕТ СН'!$F$6</f>
        <v>1283.42252895</v>
      </c>
      <c r="L22" s="37">
        <f>SUMIFS(СВЦЭМ!$D$34:$D$777,СВЦЭМ!$A$34:$A$777,$A22,СВЦЭМ!$B$34:$B$777,L$11)+'СЕТ СН'!$F$11+СВЦЭМ!$D$10+'СЕТ СН'!$F$6</f>
        <v>1283.31344429</v>
      </c>
      <c r="M22" s="37">
        <f>SUMIFS(СВЦЭМ!$D$34:$D$777,СВЦЭМ!$A$34:$A$777,$A22,СВЦЭМ!$B$34:$B$777,M$11)+'СЕТ СН'!$F$11+СВЦЭМ!$D$10+'СЕТ СН'!$F$6</f>
        <v>1294.6484011399998</v>
      </c>
      <c r="N22" s="37">
        <f>SUMIFS(СВЦЭМ!$D$34:$D$777,СВЦЭМ!$A$34:$A$777,$A22,СВЦЭМ!$B$34:$B$777,N$11)+'СЕТ СН'!$F$11+СВЦЭМ!$D$10+'СЕТ СН'!$F$6</f>
        <v>1208.4689805400001</v>
      </c>
      <c r="O22" s="37">
        <f>SUMIFS(СВЦЭМ!$D$34:$D$777,СВЦЭМ!$A$34:$A$777,$A22,СВЦЭМ!$B$34:$B$777,O$11)+'СЕТ СН'!$F$11+СВЦЭМ!$D$10+'СЕТ СН'!$F$6</f>
        <v>1224.9028757400001</v>
      </c>
      <c r="P22" s="37">
        <f>SUMIFS(СВЦЭМ!$D$34:$D$777,СВЦЭМ!$A$34:$A$777,$A22,СВЦЭМ!$B$34:$B$777,P$11)+'СЕТ СН'!$F$11+СВЦЭМ!$D$10+'СЕТ СН'!$F$6</f>
        <v>1368.7298048399998</v>
      </c>
      <c r="Q22" s="37">
        <f>SUMIFS(СВЦЭМ!$D$34:$D$777,СВЦЭМ!$A$34:$A$777,$A22,СВЦЭМ!$B$34:$B$777,Q$11)+'СЕТ СН'!$F$11+СВЦЭМ!$D$10+'СЕТ СН'!$F$6</f>
        <v>1323.2939039299999</v>
      </c>
      <c r="R22" s="37">
        <f>SUMIFS(СВЦЭМ!$D$34:$D$777,СВЦЭМ!$A$34:$A$777,$A22,СВЦЭМ!$B$34:$B$777,R$11)+'СЕТ СН'!$F$11+СВЦЭМ!$D$10+'СЕТ СН'!$F$6</f>
        <v>2041.61236693</v>
      </c>
      <c r="S22" s="37">
        <f>SUMIFS(СВЦЭМ!$D$34:$D$777,СВЦЭМ!$A$34:$A$777,$A22,СВЦЭМ!$B$34:$B$777,S$11)+'СЕТ СН'!$F$11+СВЦЭМ!$D$10+'СЕТ СН'!$F$6</f>
        <v>1441.1605867600001</v>
      </c>
      <c r="T22" s="37">
        <f>SUMIFS(СВЦЭМ!$D$34:$D$777,СВЦЭМ!$A$34:$A$777,$A22,СВЦЭМ!$B$34:$B$777,T$11)+'СЕТ СН'!$F$11+СВЦЭМ!$D$10+'СЕТ СН'!$F$6</f>
        <v>1422.14534245</v>
      </c>
      <c r="U22" s="37">
        <f>SUMIFS(СВЦЭМ!$D$34:$D$777,СВЦЭМ!$A$34:$A$777,$A22,СВЦЭМ!$B$34:$B$777,U$11)+'СЕТ СН'!$F$11+СВЦЭМ!$D$10+'СЕТ СН'!$F$6</f>
        <v>1338.61886267</v>
      </c>
      <c r="V22" s="37">
        <f>SUMIFS(СВЦЭМ!$D$34:$D$777,СВЦЭМ!$A$34:$A$777,$A22,СВЦЭМ!$B$34:$B$777,V$11)+'СЕТ СН'!$F$11+СВЦЭМ!$D$10+'СЕТ СН'!$F$6</f>
        <v>1353.44278403</v>
      </c>
      <c r="W22" s="37">
        <f>SUMIFS(СВЦЭМ!$D$34:$D$777,СВЦЭМ!$A$34:$A$777,$A22,СВЦЭМ!$B$34:$B$777,W$11)+'СЕТ СН'!$F$11+СВЦЭМ!$D$10+'СЕТ СН'!$F$6</f>
        <v>1351.9316863899999</v>
      </c>
      <c r="X22" s="37">
        <f>SUMIFS(СВЦЭМ!$D$34:$D$777,СВЦЭМ!$A$34:$A$777,$A22,СВЦЭМ!$B$34:$B$777,X$11)+'СЕТ СН'!$F$11+СВЦЭМ!$D$10+'СЕТ СН'!$F$6</f>
        <v>1280.00520867</v>
      </c>
      <c r="Y22" s="37">
        <f>SUMIFS(СВЦЭМ!$D$34:$D$777,СВЦЭМ!$A$34:$A$777,$A22,СВЦЭМ!$B$34:$B$777,Y$11)+'СЕТ СН'!$F$11+СВЦЭМ!$D$10+'СЕТ СН'!$F$6</f>
        <v>1336.8088603199999</v>
      </c>
    </row>
    <row r="23" spans="1:25" ht="15.75" x14ac:dyDescent="0.2">
      <c r="A23" s="36">
        <f t="shared" si="0"/>
        <v>42594</v>
      </c>
      <c r="B23" s="37">
        <f>SUMIFS(СВЦЭМ!$D$34:$D$777,СВЦЭМ!$A$34:$A$777,$A23,СВЦЭМ!$B$34:$B$777,B$11)+'СЕТ СН'!$F$11+СВЦЭМ!$D$10+'СЕТ СН'!$F$6</f>
        <v>1457.86498127</v>
      </c>
      <c r="C23" s="37">
        <f>SUMIFS(СВЦЭМ!$D$34:$D$777,СВЦЭМ!$A$34:$A$777,$A23,СВЦЭМ!$B$34:$B$777,C$11)+'СЕТ СН'!$F$11+СВЦЭМ!$D$10+'СЕТ СН'!$F$6</f>
        <v>1550.9388595400001</v>
      </c>
      <c r="D23" s="37">
        <f>SUMIFS(СВЦЭМ!$D$34:$D$777,СВЦЭМ!$A$34:$A$777,$A23,СВЦЭМ!$B$34:$B$777,D$11)+'СЕТ СН'!$F$11+СВЦЭМ!$D$10+'СЕТ СН'!$F$6</f>
        <v>1526.3548964799998</v>
      </c>
      <c r="E23" s="37">
        <f>SUMIFS(СВЦЭМ!$D$34:$D$777,СВЦЭМ!$A$34:$A$777,$A23,СВЦЭМ!$B$34:$B$777,E$11)+'СЕТ СН'!$F$11+СВЦЭМ!$D$10+'СЕТ СН'!$F$6</f>
        <v>1547.3104840800002</v>
      </c>
      <c r="F23" s="37">
        <f>SUMIFS(СВЦЭМ!$D$34:$D$777,СВЦЭМ!$A$34:$A$777,$A23,СВЦЭМ!$B$34:$B$777,F$11)+'СЕТ СН'!$F$11+СВЦЭМ!$D$10+'СЕТ СН'!$F$6</f>
        <v>1531.6505406699998</v>
      </c>
      <c r="G23" s="37">
        <f>SUMIFS(СВЦЭМ!$D$34:$D$777,СВЦЭМ!$A$34:$A$777,$A23,СВЦЭМ!$B$34:$B$777,G$11)+'СЕТ СН'!$F$11+СВЦЭМ!$D$10+'СЕТ СН'!$F$6</f>
        <v>1517.03269464</v>
      </c>
      <c r="H23" s="37">
        <f>SUMIFS(СВЦЭМ!$D$34:$D$777,СВЦЭМ!$A$34:$A$777,$A23,СВЦЭМ!$B$34:$B$777,H$11)+'СЕТ СН'!$F$11+СВЦЭМ!$D$10+'СЕТ СН'!$F$6</f>
        <v>1488.16138821</v>
      </c>
      <c r="I23" s="37">
        <f>SUMIFS(СВЦЭМ!$D$34:$D$777,СВЦЭМ!$A$34:$A$777,$A23,СВЦЭМ!$B$34:$B$777,I$11)+'СЕТ СН'!$F$11+СВЦЭМ!$D$10+'СЕТ СН'!$F$6</f>
        <v>1471.8473073</v>
      </c>
      <c r="J23" s="37">
        <f>SUMIFS(СВЦЭМ!$D$34:$D$777,СВЦЭМ!$A$34:$A$777,$A23,СВЦЭМ!$B$34:$B$777,J$11)+'СЕТ СН'!$F$11+СВЦЭМ!$D$10+'СЕТ СН'!$F$6</f>
        <v>1399.7015726599998</v>
      </c>
      <c r="K23" s="37">
        <f>SUMIFS(СВЦЭМ!$D$34:$D$777,СВЦЭМ!$A$34:$A$777,$A23,СВЦЭМ!$B$34:$B$777,K$11)+'СЕТ СН'!$F$11+СВЦЭМ!$D$10+'СЕТ СН'!$F$6</f>
        <v>1298.74464154</v>
      </c>
      <c r="L23" s="37">
        <f>SUMIFS(СВЦЭМ!$D$34:$D$777,СВЦЭМ!$A$34:$A$777,$A23,СВЦЭМ!$B$34:$B$777,L$11)+'СЕТ СН'!$F$11+СВЦЭМ!$D$10+'СЕТ СН'!$F$6</f>
        <v>1242.2332688800002</v>
      </c>
      <c r="M23" s="37">
        <f>SUMIFS(СВЦЭМ!$D$34:$D$777,СВЦЭМ!$A$34:$A$777,$A23,СВЦЭМ!$B$34:$B$777,M$11)+'СЕТ СН'!$F$11+СВЦЭМ!$D$10+'СЕТ СН'!$F$6</f>
        <v>1308.7560491899999</v>
      </c>
      <c r="N23" s="37">
        <f>SUMIFS(СВЦЭМ!$D$34:$D$777,СВЦЭМ!$A$34:$A$777,$A23,СВЦЭМ!$B$34:$B$777,N$11)+'СЕТ СН'!$F$11+СВЦЭМ!$D$10+'СЕТ СН'!$F$6</f>
        <v>1229.5361886999999</v>
      </c>
      <c r="O23" s="37">
        <f>SUMIFS(СВЦЭМ!$D$34:$D$777,СВЦЭМ!$A$34:$A$777,$A23,СВЦЭМ!$B$34:$B$777,O$11)+'СЕТ СН'!$F$11+СВЦЭМ!$D$10+'СЕТ СН'!$F$6</f>
        <v>1291.6756316599999</v>
      </c>
      <c r="P23" s="37">
        <f>SUMIFS(СВЦЭМ!$D$34:$D$777,СВЦЭМ!$A$34:$A$777,$A23,СВЦЭМ!$B$34:$B$777,P$11)+'СЕТ СН'!$F$11+СВЦЭМ!$D$10+'СЕТ СН'!$F$6</f>
        <v>1256.8640469299999</v>
      </c>
      <c r="Q23" s="37">
        <f>SUMIFS(СВЦЭМ!$D$34:$D$777,СВЦЭМ!$A$34:$A$777,$A23,СВЦЭМ!$B$34:$B$777,Q$11)+'СЕТ СН'!$F$11+СВЦЭМ!$D$10+'СЕТ СН'!$F$6</f>
        <v>1249.51331372</v>
      </c>
      <c r="R23" s="37">
        <f>SUMIFS(СВЦЭМ!$D$34:$D$777,СВЦЭМ!$A$34:$A$777,$A23,СВЦЭМ!$B$34:$B$777,R$11)+'СЕТ СН'!$F$11+СВЦЭМ!$D$10+'СЕТ СН'!$F$6</f>
        <v>1238.06560668</v>
      </c>
      <c r="S23" s="37">
        <f>SUMIFS(СВЦЭМ!$D$34:$D$777,СВЦЭМ!$A$34:$A$777,$A23,СВЦЭМ!$B$34:$B$777,S$11)+'СЕТ СН'!$F$11+СВЦЭМ!$D$10+'СЕТ СН'!$F$6</f>
        <v>1253.25566727</v>
      </c>
      <c r="T23" s="37">
        <f>SUMIFS(СВЦЭМ!$D$34:$D$777,СВЦЭМ!$A$34:$A$777,$A23,СВЦЭМ!$B$34:$B$777,T$11)+'СЕТ СН'!$F$11+СВЦЭМ!$D$10+'СЕТ СН'!$F$6</f>
        <v>1227.3640108300001</v>
      </c>
      <c r="U23" s="37">
        <f>SUMIFS(СВЦЭМ!$D$34:$D$777,СВЦЭМ!$A$34:$A$777,$A23,СВЦЭМ!$B$34:$B$777,U$11)+'СЕТ СН'!$F$11+СВЦЭМ!$D$10+'СЕТ СН'!$F$6</f>
        <v>1156.40066789</v>
      </c>
      <c r="V23" s="37">
        <f>SUMIFS(СВЦЭМ!$D$34:$D$777,СВЦЭМ!$A$34:$A$777,$A23,СВЦЭМ!$B$34:$B$777,V$11)+'СЕТ СН'!$F$11+СВЦЭМ!$D$10+'СЕТ СН'!$F$6</f>
        <v>1178.02116245</v>
      </c>
      <c r="W23" s="37">
        <f>SUMIFS(СВЦЭМ!$D$34:$D$777,СВЦЭМ!$A$34:$A$777,$A23,СВЦЭМ!$B$34:$B$777,W$11)+'СЕТ СН'!$F$11+СВЦЭМ!$D$10+'СЕТ СН'!$F$6</f>
        <v>1224.8699288400001</v>
      </c>
      <c r="X23" s="37">
        <f>SUMIFS(СВЦЭМ!$D$34:$D$777,СВЦЭМ!$A$34:$A$777,$A23,СВЦЭМ!$B$34:$B$777,X$11)+'СЕТ СН'!$F$11+СВЦЭМ!$D$10+'СЕТ СН'!$F$6</f>
        <v>1197.1512699</v>
      </c>
      <c r="Y23" s="37">
        <f>SUMIFS(СВЦЭМ!$D$34:$D$777,СВЦЭМ!$A$34:$A$777,$A23,СВЦЭМ!$B$34:$B$777,Y$11)+'СЕТ СН'!$F$11+СВЦЭМ!$D$10+'СЕТ СН'!$F$6</f>
        <v>1229.73873572</v>
      </c>
    </row>
    <row r="24" spans="1:25" ht="15.75" x14ac:dyDescent="0.2">
      <c r="A24" s="36">
        <f t="shared" si="0"/>
        <v>42595</v>
      </c>
      <c r="B24" s="37">
        <f>SUMIFS(СВЦЭМ!$D$34:$D$777,СВЦЭМ!$A$34:$A$777,$A24,СВЦЭМ!$B$34:$B$777,B$11)+'СЕТ СН'!$F$11+СВЦЭМ!$D$10+'СЕТ СН'!$F$6</f>
        <v>1295.0374932</v>
      </c>
      <c r="C24" s="37">
        <f>SUMIFS(СВЦЭМ!$D$34:$D$777,СВЦЭМ!$A$34:$A$777,$A24,СВЦЭМ!$B$34:$B$777,C$11)+'СЕТ СН'!$F$11+СВЦЭМ!$D$10+'СЕТ СН'!$F$6</f>
        <v>1345.51364719</v>
      </c>
      <c r="D24" s="37">
        <f>SUMIFS(СВЦЭМ!$D$34:$D$777,СВЦЭМ!$A$34:$A$777,$A24,СВЦЭМ!$B$34:$B$777,D$11)+'СЕТ СН'!$F$11+СВЦЭМ!$D$10+'СЕТ СН'!$F$6</f>
        <v>1386.18007842</v>
      </c>
      <c r="E24" s="37">
        <f>SUMIFS(СВЦЭМ!$D$34:$D$777,СВЦЭМ!$A$34:$A$777,$A24,СВЦЭМ!$B$34:$B$777,E$11)+'СЕТ СН'!$F$11+СВЦЭМ!$D$10+'СЕТ СН'!$F$6</f>
        <v>1433.4720344900002</v>
      </c>
      <c r="F24" s="37">
        <f>SUMIFS(СВЦЭМ!$D$34:$D$777,СВЦЭМ!$A$34:$A$777,$A24,СВЦЭМ!$B$34:$B$777,F$11)+'СЕТ СН'!$F$11+СВЦЭМ!$D$10+'СЕТ СН'!$F$6</f>
        <v>1440.38452822</v>
      </c>
      <c r="G24" s="37">
        <f>SUMIFS(СВЦЭМ!$D$34:$D$777,СВЦЭМ!$A$34:$A$777,$A24,СВЦЭМ!$B$34:$B$777,G$11)+'СЕТ СН'!$F$11+СВЦЭМ!$D$10+'СЕТ СН'!$F$6</f>
        <v>1463.9388062399998</v>
      </c>
      <c r="H24" s="37">
        <f>SUMIFS(СВЦЭМ!$D$34:$D$777,СВЦЭМ!$A$34:$A$777,$A24,СВЦЭМ!$B$34:$B$777,H$11)+'СЕТ СН'!$F$11+СВЦЭМ!$D$10+'СЕТ СН'!$F$6</f>
        <v>1422.5196632799998</v>
      </c>
      <c r="I24" s="37">
        <f>SUMIFS(СВЦЭМ!$D$34:$D$777,СВЦЭМ!$A$34:$A$777,$A24,СВЦЭМ!$B$34:$B$777,I$11)+'СЕТ СН'!$F$11+СВЦЭМ!$D$10+'СЕТ СН'!$F$6</f>
        <v>1397.2691637500002</v>
      </c>
      <c r="J24" s="37">
        <f>SUMIFS(СВЦЭМ!$D$34:$D$777,СВЦЭМ!$A$34:$A$777,$A24,СВЦЭМ!$B$34:$B$777,J$11)+'СЕТ СН'!$F$11+СВЦЭМ!$D$10+'СЕТ СН'!$F$6</f>
        <v>1311.0786814399999</v>
      </c>
      <c r="K24" s="37">
        <f>SUMIFS(СВЦЭМ!$D$34:$D$777,СВЦЭМ!$A$34:$A$777,$A24,СВЦЭМ!$B$34:$B$777,K$11)+'СЕТ СН'!$F$11+СВЦЭМ!$D$10+'СЕТ СН'!$F$6</f>
        <v>1259.8418079100002</v>
      </c>
      <c r="L24" s="37">
        <f>SUMIFS(СВЦЭМ!$D$34:$D$777,СВЦЭМ!$A$34:$A$777,$A24,СВЦЭМ!$B$34:$B$777,L$11)+'СЕТ СН'!$F$11+СВЦЭМ!$D$10+'СЕТ СН'!$F$6</f>
        <v>1261.3553660600001</v>
      </c>
      <c r="M24" s="37">
        <f>SUMIFS(СВЦЭМ!$D$34:$D$777,СВЦЭМ!$A$34:$A$777,$A24,СВЦЭМ!$B$34:$B$777,M$11)+'СЕТ СН'!$F$11+СВЦЭМ!$D$10+'СЕТ СН'!$F$6</f>
        <v>1248.25364433</v>
      </c>
      <c r="N24" s="37">
        <f>SUMIFS(СВЦЭМ!$D$34:$D$777,СВЦЭМ!$A$34:$A$777,$A24,СВЦЭМ!$B$34:$B$777,N$11)+'СЕТ СН'!$F$11+СВЦЭМ!$D$10+'СЕТ СН'!$F$6</f>
        <v>1227.34531524</v>
      </c>
      <c r="O24" s="37">
        <f>SUMIFS(СВЦЭМ!$D$34:$D$777,СВЦЭМ!$A$34:$A$777,$A24,СВЦЭМ!$B$34:$B$777,O$11)+'СЕТ СН'!$F$11+СВЦЭМ!$D$10+'СЕТ СН'!$F$6</f>
        <v>1233.61400099</v>
      </c>
      <c r="P24" s="37">
        <f>SUMIFS(СВЦЭМ!$D$34:$D$777,СВЦЭМ!$A$34:$A$777,$A24,СВЦЭМ!$B$34:$B$777,P$11)+'СЕТ СН'!$F$11+СВЦЭМ!$D$10+'СЕТ СН'!$F$6</f>
        <v>1212.9960760600002</v>
      </c>
      <c r="Q24" s="37">
        <f>SUMIFS(СВЦЭМ!$D$34:$D$777,СВЦЭМ!$A$34:$A$777,$A24,СВЦЭМ!$B$34:$B$777,Q$11)+'СЕТ СН'!$F$11+СВЦЭМ!$D$10+'СЕТ СН'!$F$6</f>
        <v>1229.9945239600002</v>
      </c>
      <c r="R24" s="37">
        <f>SUMIFS(СВЦЭМ!$D$34:$D$777,СВЦЭМ!$A$34:$A$777,$A24,СВЦЭМ!$B$34:$B$777,R$11)+'СЕТ СН'!$F$11+СВЦЭМ!$D$10+'СЕТ СН'!$F$6</f>
        <v>1227.54985218</v>
      </c>
      <c r="S24" s="37">
        <f>SUMIFS(СВЦЭМ!$D$34:$D$777,СВЦЭМ!$A$34:$A$777,$A24,СВЦЭМ!$B$34:$B$777,S$11)+'СЕТ СН'!$F$11+СВЦЭМ!$D$10+'СЕТ СН'!$F$6</f>
        <v>1229.3719174</v>
      </c>
      <c r="T24" s="37">
        <f>SUMIFS(СВЦЭМ!$D$34:$D$777,СВЦЭМ!$A$34:$A$777,$A24,СВЦЭМ!$B$34:$B$777,T$11)+'СЕТ СН'!$F$11+СВЦЭМ!$D$10+'СЕТ СН'!$F$6</f>
        <v>1210.8460258999999</v>
      </c>
      <c r="U24" s="37">
        <f>SUMIFS(СВЦЭМ!$D$34:$D$777,СВЦЭМ!$A$34:$A$777,$A24,СВЦЭМ!$B$34:$B$777,U$11)+'СЕТ СН'!$F$11+СВЦЭМ!$D$10+'СЕТ СН'!$F$6</f>
        <v>1228.42049236</v>
      </c>
      <c r="V24" s="37">
        <f>SUMIFS(СВЦЭМ!$D$34:$D$777,СВЦЭМ!$A$34:$A$777,$A24,СВЦЭМ!$B$34:$B$777,V$11)+'СЕТ СН'!$F$11+СВЦЭМ!$D$10+'СЕТ СН'!$F$6</f>
        <v>1254.9123621399999</v>
      </c>
      <c r="W24" s="37">
        <f>SUMIFS(СВЦЭМ!$D$34:$D$777,СВЦЭМ!$A$34:$A$777,$A24,СВЦЭМ!$B$34:$B$777,W$11)+'СЕТ СН'!$F$11+СВЦЭМ!$D$10+'СЕТ СН'!$F$6</f>
        <v>1260.53210932</v>
      </c>
      <c r="X24" s="37">
        <f>SUMIFS(СВЦЭМ!$D$34:$D$777,СВЦЭМ!$A$34:$A$777,$A24,СВЦЭМ!$B$34:$B$777,X$11)+'СЕТ СН'!$F$11+СВЦЭМ!$D$10+'СЕТ СН'!$F$6</f>
        <v>1193.72891471</v>
      </c>
      <c r="Y24" s="37">
        <f>SUMIFS(СВЦЭМ!$D$34:$D$777,СВЦЭМ!$A$34:$A$777,$A24,СВЦЭМ!$B$34:$B$777,Y$11)+'СЕТ СН'!$F$11+СВЦЭМ!$D$10+'СЕТ СН'!$F$6</f>
        <v>1242.3556682399999</v>
      </c>
    </row>
    <row r="25" spans="1:25" ht="15.75" x14ac:dyDescent="0.2">
      <c r="A25" s="36">
        <f t="shared" si="0"/>
        <v>42596</v>
      </c>
      <c r="B25" s="37">
        <f>SUMIFS(СВЦЭМ!$D$34:$D$777,СВЦЭМ!$A$34:$A$777,$A25,СВЦЭМ!$B$34:$B$777,B$11)+'СЕТ СН'!$F$11+СВЦЭМ!$D$10+'СЕТ СН'!$F$6</f>
        <v>1331.3097287300002</v>
      </c>
      <c r="C25" s="37">
        <f>SUMIFS(СВЦЭМ!$D$34:$D$777,СВЦЭМ!$A$34:$A$777,$A25,СВЦЭМ!$B$34:$B$777,C$11)+'СЕТ СН'!$F$11+СВЦЭМ!$D$10+'СЕТ СН'!$F$6</f>
        <v>1390.39923834</v>
      </c>
      <c r="D25" s="37">
        <f>SUMIFS(СВЦЭМ!$D$34:$D$777,СВЦЭМ!$A$34:$A$777,$A25,СВЦЭМ!$B$34:$B$777,D$11)+'СЕТ СН'!$F$11+СВЦЭМ!$D$10+'СЕТ СН'!$F$6</f>
        <v>1415.12594175</v>
      </c>
      <c r="E25" s="37">
        <f>SUMIFS(СВЦЭМ!$D$34:$D$777,СВЦЭМ!$A$34:$A$777,$A25,СВЦЭМ!$B$34:$B$777,E$11)+'СЕТ СН'!$F$11+СВЦЭМ!$D$10+'СЕТ СН'!$F$6</f>
        <v>1432.2436457099998</v>
      </c>
      <c r="F25" s="37">
        <f>SUMIFS(СВЦЭМ!$D$34:$D$777,СВЦЭМ!$A$34:$A$777,$A25,СВЦЭМ!$B$34:$B$777,F$11)+'СЕТ СН'!$F$11+СВЦЭМ!$D$10+'СЕТ СН'!$F$6</f>
        <v>1439.8778274800002</v>
      </c>
      <c r="G25" s="37">
        <f>SUMIFS(СВЦЭМ!$D$34:$D$777,СВЦЭМ!$A$34:$A$777,$A25,СВЦЭМ!$B$34:$B$777,G$11)+'СЕТ СН'!$F$11+СВЦЭМ!$D$10+'СЕТ СН'!$F$6</f>
        <v>1438.5274874000002</v>
      </c>
      <c r="H25" s="37">
        <f>SUMIFS(СВЦЭМ!$D$34:$D$777,СВЦЭМ!$A$34:$A$777,$A25,СВЦЭМ!$B$34:$B$777,H$11)+'СЕТ СН'!$F$11+СВЦЭМ!$D$10+'СЕТ СН'!$F$6</f>
        <v>1411.2205282199998</v>
      </c>
      <c r="I25" s="37">
        <f>SUMIFS(СВЦЭМ!$D$34:$D$777,СВЦЭМ!$A$34:$A$777,$A25,СВЦЭМ!$B$34:$B$777,I$11)+'СЕТ СН'!$F$11+СВЦЭМ!$D$10+'СЕТ СН'!$F$6</f>
        <v>1404.66924948</v>
      </c>
      <c r="J25" s="37">
        <f>SUMIFS(СВЦЭМ!$D$34:$D$777,СВЦЭМ!$A$34:$A$777,$A25,СВЦЭМ!$B$34:$B$777,J$11)+'СЕТ СН'!$F$11+СВЦЭМ!$D$10+'СЕТ СН'!$F$6</f>
        <v>1333.94848486</v>
      </c>
      <c r="K25" s="37">
        <f>SUMIFS(СВЦЭМ!$D$34:$D$777,СВЦЭМ!$A$34:$A$777,$A25,СВЦЭМ!$B$34:$B$777,K$11)+'СЕТ СН'!$F$11+СВЦЭМ!$D$10+'СЕТ СН'!$F$6</f>
        <v>1236.6804488600001</v>
      </c>
      <c r="L25" s="37">
        <f>SUMIFS(СВЦЭМ!$D$34:$D$777,СВЦЭМ!$A$34:$A$777,$A25,СВЦЭМ!$B$34:$B$777,L$11)+'СЕТ СН'!$F$11+СВЦЭМ!$D$10+'СЕТ СН'!$F$6</f>
        <v>1271.1275997100001</v>
      </c>
      <c r="M25" s="37">
        <f>SUMIFS(СВЦЭМ!$D$34:$D$777,СВЦЭМ!$A$34:$A$777,$A25,СВЦЭМ!$B$34:$B$777,M$11)+'СЕТ СН'!$F$11+СВЦЭМ!$D$10+'СЕТ СН'!$F$6</f>
        <v>1342.8168833099999</v>
      </c>
      <c r="N25" s="37">
        <f>SUMIFS(СВЦЭМ!$D$34:$D$777,СВЦЭМ!$A$34:$A$777,$A25,СВЦЭМ!$B$34:$B$777,N$11)+'СЕТ СН'!$F$11+СВЦЭМ!$D$10+'СЕТ СН'!$F$6</f>
        <v>1373.6431666499998</v>
      </c>
      <c r="O25" s="37">
        <f>SUMIFS(СВЦЭМ!$D$34:$D$777,СВЦЭМ!$A$34:$A$777,$A25,СВЦЭМ!$B$34:$B$777,O$11)+'СЕТ СН'!$F$11+СВЦЭМ!$D$10+'СЕТ СН'!$F$6</f>
        <v>1525.7542507100002</v>
      </c>
      <c r="P25" s="37">
        <f>SUMIFS(СВЦЭМ!$D$34:$D$777,СВЦЭМ!$A$34:$A$777,$A25,СВЦЭМ!$B$34:$B$777,P$11)+'СЕТ СН'!$F$11+СВЦЭМ!$D$10+'СЕТ СН'!$F$6</f>
        <v>1362.6247243500002</v>
      </c>
      <c r="Q25" s="37">
        <f>SUMIFS(СВЦЭМ!$D$34:$D$777,СВЦЭМ!$A$34:$A$777,$A25,СВЦЭМ!$B$34:$B$777,Q$11)+'СЕТ СН'!$F$11+СВЦЭМ!$D$10+'СЕТ СН'!$F$6</f>
        <v>1335.3920050500001</v>
      </c>
      <c r="R25" s="37">
        <f>SUMIFS(СВЦЭМ!$D$34:$D$777,СВЦЭМ!$A$34:$A$777,$A25,СВЦЭМ!$B$34:$B$777,R$11)+'СЕТ СН'!$F$11+СВЦЭМ!$D$10+'СЕТ СН'!$F$6</f>
        <v>1316.3514208699999</v>
      </c>
      <c r="S25" s="37">
        <f>SUMIFS(СВЦЭМ!$D$34:$D$777,СВЦЭМ!$A$34:$A$777,$A25,СВЦЭМ!$B$34:$B$777,S$11)+'СЕТ СН'!$F$11+СВЦЭМ!$D$10+'СЕТ СН'!$F$6</f>
        <v>1347.5863285300002</v>
      </c>
      <c r="T25" s="37">
        <f>SUMIFS(СВЦЭМ!$D$34:$D$777,СВЦЭМ!$A$34:$A$777,$A25,СВЦЭМ!$B$34:$B$777,T$11)+'СЕТ СН'!$F$11+СВЦЭМ!$D$10+'СЕТ СН'!$F$6</f>
        <v>1335.9737164600001</v>
      </c>
      <c r="U25" s="37">
        <f>SUMIFS(СВЦЭМ!$D$34:$D$777,СВЦЭМ!$A$34:$A$777,$A25,СВЦЭМ!$B$34:$B$777,U$11)+'СЕТ СН'!$F$11+СВЦЭМ!$D$10+'СЕТ СН'!$F$6</f>
        <v>1337.31000064</v>
      </c>
      <c r="V25" s="37">
        <f>SUMIFS(СВЦЭМ!$D$34:$D$777,СВЦЭМ!$A$34:$A$777,$A25,СВЦЭМ!$B$34:$B$777,V$11)+'СЕТ СН'!$F$11+СВЦЭМ!$D$10+'СЕТ СН'!$F$6</f>
        <v>1305.00720013</v>
      </c>
      <c r="W25" s="37">
        <f>SUMIFS(СВЦЭМ!$D$34:$D$777,СВЦЭМ!$A$34:$A$777,$A25,СВЦЭМ!$B$34:$B$777,W$11)+'СЕТ СН'!$F$11+СВЦЭМ!$D$10+'СЕТ СН'!$F$6</f>
        <v>1261.0852142700001</v>
      </c>
      <c r="X25" s="37">
        <f>SUMIFS(СВЦЭМ!$D$34:$D$777,СВЦЭМ!$A$34:$A$777,$A25,СВЦЭМ!$B$34:$B$777,X$11)+'СЕТ СН'!$F$11+СВЦЭМ!$D$10+'СЕТ СН'!$F$6</f>
        <v>1245.1657619500002</v>
      </c>
      <c r="Y25" s="37">
        <f>SUMIFS(СВЦЭМ!$D$34:$D$777,СВЦЭМ!$A$34:$A$777,$A25,СВЦЭМ!$B$34:$B$777,Y$11)+'СЕТ СН'!$F$11+СВЦЭМ!$D$10+'СЕТ СН'!$F$6</f>
        <v>1346.07364233</v>
      </c>
    </row>
    <row r="26" spans="1:25" ht="15.75" x14ac:dyDescent="0.2">
      <c r="A26" s="36">
        <f t="shared" si="0"/>
        <v>42597</v>
      </c>
      <c r="B26" s="37">
        <f>SUMIFS(СВЦЭМ!$D$34:$D$777,СВЦЭМ!$A$34:$A$777,$A26,СВЦЭМ!$B$34:$B$777,B$11)+'СЕТ СН'!$F$11+СВЦЭМ!$D$10+'СЕТ СН'!$F$6</f>
        <v>1393.4652046199999</v>
      </c>
      <c r="C26" s="37">
        <f>SUMIFS(СВЦЭМ!$D$34:$D$777,СВЦЭМ!$A$34:$A$777,$A26,СВЦЭМ!$B$34:$B$777,C$11)+'СЕТ СН'!$F$11+СВЦЭМ!$D$10+'СЕТ СН'!$F$6</f>
        <v>1454.8447172800002</v>
      </c>
      <c r="D26" s="37">
        <f>SUMIFS(СВЦЭМ!$D$34:$D$777,СВЦЭМ!$A$34:$A$777,$A26,СВЦЭМ!$B$34:$B$777,D$11)+'СЕТ СН'!$F$11+СВЦЭМ!$D$10+'СЕТ СН'!$F$6</f>
        <v>1561.7463675700001</v>
      </c>
      <c r="E26" s="37">
        <f>SUMIFS(СВЦЭМ!$D$34:$D$777,СВЦЭМ!$A$34:$A$777,$A26,СВЦЭМ!$B$34:$B$777,E$11)+'СЕТ СН'!$F$11+СВЦЭМ!$D$10+'СЕТ СН'!$F$6</f>
        <v>1551.9606590099997</v>
      </c>
      <c r="F26" s="37">
        <f>SUMIFS(СВЦЭМ!$D$34:$D$777,СВЦЭМ!$A$34:$A$777,$A26,СВЦЭМ!$B$34:$B$777,F$11)+'СЕТ СН'!$F$11+СВЦЭМ!$D$10+'СЕТ СН'!$F$6</f>
        <v>1475.56192672</v>
      </c>
      <c r="G26" s="37">
        <f>SUMIFS(СВЦЭМ!$D$34:$D$777,СВЦЭМ!$A$34:$A$777,$A26,СВЦЭМ!$B$34:$B$777,G$11)+'СЕТ СН'!$F$11+СВЦЭМ!$D$10+'СЕТ СН'!$F$6</f>
        <v>1461.0660705800001</v>
      </c>
      <c r="H26" s="37">
        <f>SUMIFS(СВЦЭМ!$D$34:$D$777,СВЦЭМ!$A$34:$A$777,$A26,СВЦЭМ!$B$34:$B$777,H$11)+'СЕТ СН'!$F$11+СВЦЭМ!$D$10+'СЕТ СН'!$F$6</f>
        <v>1454.3205793500001</v>
      </c>
      <c r="I26" s="37">
        <f>SUMIFS(СВЦЭМ!$D$34:$D$777,СВЦЭМ!$A$34:$A$777,$A26,СВЦЭМ!$B$34:$B$777,I$11)+'СЕТ СН'!$F$11+СВЦЭМ!$D$10+'СЕТ СН'!$F$6</f>
        <v>1453.3044835000001</v>
      </c>
      <c r="J26" s="37">
        <f>SUMIFS(СВЦЭМ!$D$34:$D$777,СВЦЭМ!$A$34:$A$777,$A26,СВЦЭМ!$B$34:$B$777,J$11)+'СЕТ СН'!$F$11+СВЦЭМ!$D$10+'СЕТ СН'!$F$6</f>
        <v>1347.0016448000001</v>
      </c>
      <c r="K26" s="37">
        <f>SUMIFS(СВЦЭМ!$D$34:$D$777,СВЦЭМ!$A$34:$A$777,$A26,СВЦЭМ!$B$34:$B$777,K$11)+'СЕТ СН'!$F$11+СВЦЭМ!$D$10+'СЕТ СН'!$F$6</f>
        <v>1185.4000905100002</v>
      </c>
      <c r="L26" s="37">
        <f>SUMIFS(СВЦЭМ!$D$34:$D$777,СВЦЭМ!$A$34:$A$777,$A26,СВЦЭМ!$B$34:$B$777,L$11)+'СЕТ СН'!$F$11+СВЦЭМ!$D$10+'СЕТ СН'!$F$6</f>
        <v>1185.9387885199999</v>
      </c>
      <c r="M26" s="37">
        <f>SUMIFS(СВЦЭМ!$D$34:$D$777,СВЦЭМ!$A$34:$A$777,$A26,СВЦЭМ!$B$34:$B$777,M$11)+'СЕТ СН'!$F$11+СВЦЭМ!$D$10+'СЕТ СН'!$F$6</f>
        <v>1132.13408596</v>
      </c>
      <c r="N26" s="37">
        <f>SUMIFS(СВЦЭМ!$D$34:$D$777,СВЦЭМ!$A$34:$A$777,$A26,СВЦЭМ!$B$34:$B$777,N$11)+'СЕТ СН'!$F$11+СВЦЭМ!$D$10+'СЕТ СН'!$F$6</f>
        <v>1160.3051636600001</v>
      </c>
      <c r="O26" s="37">
        <f>SUMIFS(СВЦЭМ!$D$34:$D$777,СВЦЭМ!$A$34:$A$777,$A26,СВЦЭМ!$B$34:$B$777,O$11)+'СЕТ СН'!$F$11+СВЦЭМ!$D$10+'СЕТ СН'!$F$6</f>
        <v>1175.3556893300001</v>
      </c>
      <c r="P26" s="37">
        <f>SUMIFS(СВЦЭМ!$D$34:$D$777,СВЦЭМ!$A$34:$A$777,$A26,СВЦЭМ!$B$34:$B$777,P$11)+'СЕТ СН'!$F$11+СВЦЭМ!$D$10+'СЕТ СН'!$F$6</f>
        <v>1200.91332317</v>
      </c>
      <c r="Q26" s="37">
        <f>SUMIFS(СВЦЭМ!$D$34:$D$777,СВЦЭМ!$A$34:$A$777,$A26,СВЦЭМ!$B$34:$B$777,Q$11)+'СЕТ СН'!$F$11+СВЦЭМ!$D$10+'СЕТ СН'!$F$6</f>
        <v>1165.88805832</v>
      </c>
      <c r="R26" s="37">
        <f>SUMIFS(СВЦЭМ!$D$34:$D$777,СВЦЭМ!$A$34:$A$777,$A26,СВЦЭМ!$B$34:$B$777,R$11)+'СЕТ СН'!$F$11+СВЦЭМ!$D$10+'СЕТ СН'!$F$6</f>
        <v>1184.0961159200001</v>
      </c>
      <c r="S26" s="37">
        <f>SUMIFS(СВЦЭМ!$D$34:$D$777,СВЦЭМ!$A$34:$A$777,$A26,СВЦЭМ!$B$34:$B$777,S$11)+'СЕТ СН'!$F$11+СВЦЭМ!$D$10+'СЕТ СН'!$F$6</f>
        <v>1244.3494246999999</v>
      </c>
      <c r="T26" s="37">
        <f>SUMIFS(СВЦЭМ!$D$34:$D$777,СВЦЭМ!$A$34:$A$777,$A26,СВЦЭМ!$B$34:$B$777,T$11)+'СЕТ СН'!$F$11+СВЦЭМ!$D$10+'СЕТ СН'!$F$6</f>
        <v>1247.1900440899999</v>
      </c>
      <c r="U26" s="37">
        <f>SUMIFS(СВЦЭМ!$D$34:$D$777,СВЦЭМ!$A$34:$A$777,$A26,СВЦЭМ!$B$34:$B$777,U$11)+'СЕТ СН'!$F$11+СВЦЭМ!$D$10+'СЕТ СН'!$F$6</f>
        <v>1255.5104023200001</v>
      </c>
      <c r="V26" s="37">
        <f>SUMIFS(СВЦЭМ!$D$34:$D$777,СВЦЭМ!$A$34:$A$777,$A26,СВЦЭМ!$B$34:$B$777,V$11)+'СЕТ СН'!$F$11+СВЦЭМ!$D$10+'СЕТ СН'!$F$6</f>
        <v>1241.0159461200001</v>
      </c>
      <c r="W26" s="37">
        <f>SUMIFS(СВЦЭМ!$D$34:$D$777,СВЦЭМ!$A$34:$A$777,$A26,СВЦЭМ!$B$34:$B$777,W$11)+'СЕТ СН'!$F$11+СВЦЭМ!$D$10+'СЕТ СН'!$F$6</f>
        <v>1222.9053857200001</v>
      </c>
      <c r="X26" s="37">
        <f>SUMIFS(СВЦЭМ!$D$34:$D$777,СВЦЭМ!$A$34:$A$777,$A26,СВЦЭМ!$B$34:$B$777,X$11)+'СЕТ СН'!$F$11+СВЦЭМ!$D$10+'СЕТ СН'!$F$6</f>
        <v>1260.5301198900002</v>
      </c>
      <c r="Y26" s="37">
        <f>SUMIFS(СВЦЭМ!$D$34:$D$777,СВЦЭМ!$A$34:$A$777,$A26,СВЦЭМ!$B$34:$B$777,Y$11)+'СЕТ СН'!$F$11+СВЦЭМ!$D$10+'СЕТ СН'!$F$6</f>
        <v>1346.3815252300001</v>
      </c>
    </row>
    <row r="27" spans="1:25" ht="15.75" x14ac:dyDescent="0.2">
      <c r="A27" s="36">
        <f t="shared" si="0"/>
        <v>42598</v>
      </c>
      <c r="B27" s="37">
        <f>SUMIFS(СВЦЭМ!$D$34:$D$777,СВЦЭМ!$A$34:$A$777,$A27,СВЦЭМ!$B$34:$B$777,B$11)+'СЕТ СН'!$F$11+СВЦЭМ!$D$10+'СЕТ СН'!$F$6</f>
        <v>1401.5240286200001</v>
      </c>
      <c r="C27" s="37">
        <f>SUMIFS(СВЦЭМ!$D$34:$D$777,СВЦЭМ!$A$34:$A$777,$A27,СВЦЭМ!$B$34:$B$777,C$11)+'СЕТ СН'!$F$11+СВЦЭМ!$D$10+'СЕТ СН'!$F$6</f>
        <v>1433.8040575599998</v>
      </c>
      <c r="D27" s="37">
        <f>SUMIFS(СВЦЭМ!$D$34:$D$777,СВЦЭМ!$A$34:$A$777,$A27,СВЦЭМ!$B$34:$B$777,D$11)+'СЕТ СН'!$F$11+СВЦЭМ!$D$10+'СЕТ СН'!$F$6</f>
        <v>1446.0660044599999</v>
      </c>
      <c r="E27" s="37">
        <f>SUMIFS(СВЦЭМ!$D$34:$D$777,СВЦЭМ!$A$34:$A$777,$A27,СВЦЭМ!$B$34:$B$777,E$11)+'СЕТ СН'!$F$11+СВЦЭМ!$D$10+'СЕТ СН'!$F$6</f>
        <v>1473.8467466799998</v>
      </c>
      <c r="F27" s="37">
        <f>SUMIFS(СВЦЭМ!$D$34:$D$777,СВЦЭМ!$A$34:$A$777,$A27,СВЦЭМ!$B$34:$B$777,F$11)+'СЕТ СН'!$F$11+СВЦЭМ!$D$10+'СЕТ СН'!$F$6</f>
        <v>1504.0098055200001</v>
      </c>
      <c r="G27" s="37">
        <f>SUMIFS(СВЦЭМ!$D$34:$D$777,СВЦЭМ!$A$34:$A$777,$A27,СВЦЭМ!$B$34:$B$777,G$11)+'СЕТ СН'!$F$11+СВЦЭМ!$D$10+'СЕТ СН'!$F$6</f>
        <v>1512.96842844</v>
      </c>
      <c r="H27" s="37">
        <f>SUMIFS(СВЦЭМ!$D$34:$D$777,СВЦЭМ!$A$34:$A$777,$A27,СВЦЭМ!$B$34:$B$777,H$11)+'СЕТ СН'!$F$11+СВЦЭМ!$D$10+'СЕТ СН'!$F$6</f>
        <v>1465.7408124799999</v>
      </c>
      <c r="I27" s="37">
        <f>SUMIFS(СВЦЭМ!$D$34:$D$777,СВЦЭМ!$A$34:$A$777,$A27,СВЦЭМ!$B$34:$B$777,I$11)+'СЕТ СН'!$F$11+СВЦЭМ!$D$10+'СЕТ СН'!$F$6</f>
        <v>1445.0390476600001</v>
      </c>
      <c r="J27" s="37">
        <f>SUMIFS(СВЦЭМ!$D$34:$D$777,СВЦЭМ!$A$34:$A$777,$A27,СВЦЭМ!$B$34:$B$777,J$11)+'СЕТ СН'!$F$11+СВЦЭМ!$D$10+'СЕТ СН'!$F$6</f>
        <v>1333.24093627</v>
      </c>
      <c r="K27" s="37">
        <f>SUMIFS(СВЦЭМ!$D$34:$D$777,СВЦЭМ!$A$34:$A$777,$A27,СВЦЭМ!$B$34:$B$777,K$11)+'СЕТ СН'!$F$11+СВЦЭМ!$D$10+'СЕТ СН'!$F$6</f>
        <v>1237.3500273899999</v>
      </c>
      <c r="L27" s="37">
        <f>SUMIFS(СВЦЭМ!$D$34:$D$777,СВЦЭМ!$A$34:$A$777,$A27,СВЦЭМ!$B$34:$B$777,L$11)+'СЕТ СН'!$F$11+СВЦЭМ!$D$10+'СЕТ СН'!$F$6</f>
        <v>1167.7260032700001</v>
      </c>
      <c r="M27" s="37">
        <f>SUMIFS(СВЦЭМ!$D$34:$D$777,СВЦЭМ!$A$34:$A$777,$A27,СВЦЭМ!$B$34:$B$777,M$11)+'СЕТ СН'!$F$11+СВЦЭМ!$D$10+'СЕТ СН'!$F$6</f>
        <v>1172.12149402</v>
      </c>
      <c r="N27" s="37">
        <f>SUMIFS(СВЦЭМ!$D$34:$D$777,СВЦЭМ!$A$34:$A$777,$A27,СВЦЭМ!$B$34:$B$777,N$11)+'СЕТ СН'!$F$11+СВЦЭМ!$D$10+'СЕТ СН'!$F$6</f>
        <v>1177.6559981400001</v>
      </c>
      <c r="O27" s="37">
        <f>SUMIFS(СВЦЭМ!$D$34:$D$777,СВЦЭМ!$A$34:$A$777,$A27,СВЦЭМ!$B$34:$B$777,O$11)+'СЕТ СН'!$F$11+СВЦЭМ!$D$10+'СЕТ СН'!$F$6</f>
        <v>1213.0294302900002</v>
      </c>
      <c r="P27" s="37">
        <f>SUMIFS(СВЦЭМ!$D$34:$D$777,СВЦЭМ!$A$34:$A$777,$A27,СВЦЭМ!$B$34:$B$777,P$11)+'СЕТ СН'!$F$11+СВЦЭМ!$D$10+'СЕТ СН'!$F$6</f>
        <v>1168.06082399</v>
      </c>
      <c r="Q27" s="37">
        <f>SUMIFS(СВЦЭМ!$D$34:$D$777,СВЦЭМ!$A$34:$A$777,$A27,СВЦЭМ!$B$34:$B$777,Q$11)+'СЕТ СН'!$F$11+СВЦЭМ!$D$10+'СЕТ СН'!$F$6</f>
        <v>1144.42102759</v>
      </c>
      <c r="R27" s="37">
        <f>SUMIFS(СВЦЭМ!$D$34:$D$777,СВЦЭМ!$A$34:$A$777,$A27,СВЦЭМ!$B$34:$B$777,R$11)+'СЕТ СН'!$F$11+СВЦЭМ!$D$10+'СЕТ СН'!$F$6</f>
        <v>1180.28560644</v>
      </c>
      <c r="S27" s="37">
        <f>SUMIFS(СВЦЭМ!$D$34:$D$777,СВЦЭМ!$A$34:$A$777,$A27,СВЦЭМ!$B$34:$B$777,S$11)+'СЕТ СН'!$F$11+СВЦЭМ!$D$10+'СЕТ СН'!$F$6</f>
        <v>1244.96687464</v>
      </c>
      <c r="T27" s="37">
        <f>SUMIFS(СВЦЭМ!$D$34:$D$777,СВЦЭМ!$A$34:$A$777,$A27,СВЦЭМ!$B$34:$B$777,T$11)+'СЕТ СН'!$F$11+СВЦЭМ!$D$10+'СЕТ СН'!$F$6</f>
        <v>1243.2233147900001</v>
      </c>
      <c r="U27" s="37">
        <f>SUMIFS(СВЦЭМ!$D$34:$D$777,СВЦЭМ!$A$34:$A$777,$A27,СВЦЭМ!$B$34:$B$777,U$11)+'СЕТ СН'!$F$11+СВЦЭМ!$D$10+'СЕТ СН'!$F$6</f>
        <v>1232.65986645</v>
      </c>
      <c r="V27" s="37">
        <f>SUMIFS(СВЦЭМ!$D$34:$D$777,СВЦЭМ!$A$34:$A$777,$A27,СВЦЭМ!$B$34:$B$777,V$11)+'СЕТ СН'!$F$11+СВЦЭМ!$D$10+'СЕТ СН'!$F$6</f>
        <v>1247.98599792</v>
      </c>
      <c r="W27" s="37">
        <f>SUMIFS(СВЦЭМ!$D$34:$D$777,СВЦЭМ!$A$34:$A$777,$A27,СВЦЭМ!$B$34:$B$777,W$11)+'СЕТ СН'!$F$11+СВЦЭМ!$D$10+'СЕТ СН'!$F$6</f>
        <v>1269.8733340900001</v>
      </c>
      <c r="X27" s="37">
        <f>SUMIFS(СВЦЭМ!$D$34:$D$777,СВЦЭМ!$A$34:$A$777,$A27,СВЦЭМ!$B$34:$B$777,X$11)+'СЕТ СН'!$F$11+СВЦЭМ!$D$10+'СЕТ СН'!$F$6</f>
        <v>1214.88143932</v>
      </c>
      <c r="Y27" s="37">
        <f>SUMIFS(СВЦЭМ!$D$34:$D$777,СВЦЭМ!$A$34:$A$777,$A27,СВЦЭМ!$B$34:$B$777,Y$11)+'СЕТ СН'!$F$11+СВЦЭМ!$D$10+'СЕТ СН'!$F$6</f>
        <v>1298.7699145199999</v>
      </c>
    </row>
    <row r="28" spans="1:25" ht="15.75" x14ac:dyDescent="0.2">
      <c r="A28" s="36">
        <f t="shared" si="0"/>
        <v>42599</v>
      </c>
      <c r="B28" s="37">
        <f>SUMIFS(СВЦЭМ!$D$34:$D$777,СВЦЭМ!$A$34:$A$777,$A28,СВЦЭМ!$B$34:$B$777,B$11)+'СЕТ СН'!$F$11+СВЦЭМ!$D$10+'СЕТ СН'!$F$6</f>
        <v>1354.2641356899999</v>
      </c>
      <c r="C28" s="37">
        <f>SUMIFS(СВЦЭМ!$D$34:$D$777,СВЦЭМ!$A$34:$A$777,$A28,СВЦЭМ!$B$34:$B$777,C$11)+'СЕТ СН'!$F$11+СВЦЭМ!$D$10+'СЕТ СН'!$F$6</f>
        <v>1472.59299706</v>
      </c>
      <c r="D28" s="37">
        <f>SUMIFS(СВЦЭМ!$D$34:$D$777,СВЦЭМ!$A$34:$A$777,$A28,СВЦЭМ!$B$34:$B$777,D$11)+'СЕТ СН'!$F$11+СВЦЭМ!$D$10+'СЕТ СН'!$F$6</f>
        <v>1527.6248626199999</v>
      </c>
      <c r="E28" s="37">
        <f>SUMIFS(СВЦЭМ!$D$34:$D$777,СВЦЭМ!$A$34:$A$777,$A28,СВЦЭМ!$B$34:$B$777,E$11)+'СЕТ СН'!$F$11+СВЦЭМ!$D$10+'СЕТ СН'!$F$6</f>
        <v>1570.51640434</v>
      </c>
      <c r="F28" s="37">
        <f>SUMIFS(СВЦЭМ!$D$34:$D$777,СВЦЭМ!$A$34:$A$777,$A28,СВЦЭМ!$B$34:$B$777,F$11)+'СЕТ СН'!$F$11+СВЦЭМ!$D$10+'СЕТ СН'!$F$6</f>
        <v>1554.27049459</v>
      </c>
      <c r="G28" s="37">
        <f>SUMIFS(СВЦЭМ!$D$34:$D$777,СВЦЭМ!$A$34:$A$777,$A28,СВЦЭМ!$B$34:$B$777,G$11)+'СЕТ СН'!$F$11+СВЦЭМ!$D$10+'СЕТ СН'!$F$6</f>
        <v>1575.6289874200002</v>
      </c>
      <c r="H28" s="37">
        <f>SUMIFS(СВЦЭМ!$D$34:$D$777,СВЦЭМ!$A$34:$A$777,$A28,СВЦЭМ!$B$34:$B$777,H$11)+'СЕТ СН'!$F$11+СВЦЭМ!$D$10+'СЕТ СН'!$F$6</f>
        <v>1440.8622374199999</v>
      </c>
      <c r="I28" s="37">
        <f>SUMIFS(СВЦЭМ!$D$34:$D$777,СВЦЭМ!$A$34:$A$777,$A28,СВЦЭМ!$B$34:$B$777,I$11)+'СЕТ СН'!$F$11+СВЦЭМ!$D$10+'СЕТ СН'!$F$6</f>
        <v>1382.6566844099998</v>
      </c>
      <c r="J28" s="37">
        <f>SUMIFS(СВЦЭМ!$D$34:$D$777,СВЦЭМ!$A$34:$A$777,$A28,СВЦЭМ!$B$34:$B$777,J$11)+'СЕТ СН'!$F$11+СВЦЭМ!$D$10+'СЕТ СН'!$F$6</f>
        <v>1289.8764804100001</v>
      </c>
      <c r="K28" s="37">
        <f>SUMIFS(СВЦЭМ!$D$34:$D$777,СВЦЭМ!$A$34:$A$777,$A28,СВЦЭМ!$B$34:$B$777,K$11)+'СЕТ СН'!$F$11+СВЦЭМ!$D$10+'СЕТ СН'!$F$6</f>
        <v>1216.9976404200002</v>
      </c>
      <c r="L28" s="37">
        <f>SUMIFS(СВЦЭМ!$D$34:$D$777,СВЦЭМ!$A$34:$A$777,$A28,СВЦЭМ!$B$34:$B$777,L$11)+'СЕТ СН'!$F$11+СВЦЭМ!$D$10+'СЕТ СН'!$F$6</f>
        <v>1168.22624741</v>
      </c>
      <c r="M28" s="37">
        <f>SUMIFS(СВЦЭМ!$D$34:$D$777,СВЦЭМ!$A$34:$A$777,$A28,СВЦЭМ!$B$34:$B$777,M$11)+'СЕТ СН'!$F$11+СВЦЭМ!$D$10+'СЕТ СН'!$F$6</f>
        <v>1189.7840660699999</v>
      </c>
      <c r="N28" s="37">
        <f>SUMIFS(СВЦЭМ!$D$34:$D$777,СВЦЭМ!$A$34:$A$777,$A28,СВЦЭМ!$B$34:$B$777,N$11)+'СЕТ СН'!$F$11+СВЦЭМ!$D$10+'СЕТ СН'!$F$6</f>
        <v>1222.68542</v>
      </c>
      <c r="O28" s="37">
        <f>SUMIFS(СВЦЭМ!$D$34:$D$777,СВЦЭМ!$A$34:$A$777,$A28,СВЦЭМ!$B$34:$B$777,O$11)+'СЕТ СН'!$F$11+СВЦЭМ!$D$10+'СЕТ СН'!$F$6</f>
        <v>1203.5317768300001</v>
      </c>
      <c r="P28" s="37">
        <f>SUMIFS(СВЦЭМ!$D$34:$D$777,СВЦЭМ!$A$34:$A$777,$A28,СВЦЭМ!$B$34:$B$777,P$11)+'СЕТ СН'!$F$11+СВЦЭМ!$D$10+'СЕТ СН'!$F$6</f>
        <v>1206.02904476</v>
      </c>
      <c r="Q28" s="37">
        <f>SUMIFS(СВЦЭМ!$D$34:$D$777,СВЦЭМ!$A$34:$A$777,$A28,СВЦЭМ!$B$34:$B$777,Q$11)+'СЕТ СН'!$F$11+СВЦЭМ!$D$10+'СЕТ СН'!$F$6</f>
        <v>1202.9555370600001</v>
      </c>
      <c r="R28" s="37">
        <f>SUMIFS(СВЦЭМ!$D$34:$D$777,СВЦЭМ!$A$34:$A$777,$A28,СВЦЭМ!$B$34:$B$777,R$11)+'СЕТ СН'!$F$11+СВЦЭМ!$D$10+'СЕТ СН'!$F$6</f>
        <v>1204.5549092199999</v>
      </c>
      <c r="S28" s="37">
        <f>SUMIFS(СВЦЭМ!$D$34:$D$777,СВЦЭМ!$A$34:$A$777,$A28,СВЦЭМ!$B$34:$B$777,S$11)+'СЕТ СН'!$F$11+СВЦЭМ!$D$10+'СЕТ СН'!$F$6</f>
        <v>1269.2806246</v>
      </c>
      <c r="T28" s="37">
        <f>SUMIFS(СВЦЭМ!$D$34:$D$777,СВЦЭМ!$A$34:$A$777,$A28,СВЦЭМ!$B$34:$B$777,T$11)+'СЕТ СН'!$F$11+СВЦЭМ!$D$10+'СЕТ СН'!$F$6</f>
        <v>1330.1685219699998</v>
      </c>
      <c r="U28" s="37">
        <f>SUMIFS(СВЦЭМ!$D$34:$D$777,СВЦЭМ!$A$34:$A$777,$A28,СВЦЭМ!$B$34:$B$777,U$11)+'СЕТ СН'!$F$11+СВЦЭМ!$D$10+'СЕТ СН'!$F$6</f>
        <v>1289.3550786800001</v>
      </c>
      <c r="V28" s="37">
        <f>SUMIFS(СВЦЭМ!$D$34:$D$777,СВЦЭМ!$A$34:$A$777,$A28,СВЦЭМ!$B$34:$B$777,V$11)+'СЕТ СН'!$F$11+СВЦЭМ!$D$10+'СЕТ СН'!$F$6</f>
        <v>1293.7500392900001</v>
      </c>
      <c r="W28" s="37">
        <f>SUMIFS(СВЦЭМ!$D$34:$D$777,СВЦЭМ!$A$34:$A$777,$A28,СВЦЭМ!$B$34:$B$777,W$11)+'СЕТ СН'!$F$11+СВЦЭМ!$D$10+'СЕТ СН'!$F$6</f>
        <v>1274.2532321200001</v>
      </c>
      <c r="X28" s="37">
        <f>SUMIFS(СВЦЭМ!$D$34:$D$777,СВЦЭМ!$A$34:$A$777,$A28,СВЦЭМ!$B$34:$B$777,X$11)+'СЕТ СН'!$F$11+СВЦЭМ!$D$10+'СЕТ СН'!$F$6</f>
        <v>1216.3662319700002</v>
      </c>
      <c r="Y28" s="37">
        <f>SUMIFS(СВЦЭМ!$D$34:$D$777,СВЦЭМ!$A$34:$A$777,$A28,СВЦЭМ!$B$34:$B$777,Y$11)+'СЕТ СН'!$F$11+СВЦЭМ!$D$10+'СЕТ СН'!$F$6</f>
        <v>1271.2789559</v>
      </c>
    </row>
    <row r="29" spans="1:25" ht="15.75" x14ac:dyDescent="0.2">
      <c r="A29" s="36">
        <f t="shared" si="0"/>
        <v>42600</v>
      </c>
      <c r="B29" s="37">
        <f>SUMIFS(СВЦЭМ!$D$34:$D$777,СВЦЭМ!$A$34:$A$777,$A29,СВЦЭМ!$B$34:$B$777,B$11)+'СЕТ СН'!$F$11+СВЦЭМ!$D$10+'СЕТ СН'!$F$6</f>
        <v>1231.0033896</v>
      </c>
      <c r="C29" s="37">
        <f>SUMIFS(СВЦЭМ!$D$34:$D$777,СВЦЭМ!$A$34:$A$777,$A29,СВЦЭМ!$B$34:$B$777,C$11)+'СЕТ СН'!$F$11+СВЦЭМ!$D$10+'СЕТ СН'!$F$6</f>
        <v>1312.2061116599998</v>
      </c>
      <c r="D29" s="37">
        <f>SUMIFS(СВЦЭМ!$D$34:$D$777,СВЦЭМ!$A$34:$A$777,$A29,СВЦЭМ!$B$34:$B$777,D$11)+'СЕТ СН'!$F$11+СВЦЭМ!$D$10+'СЕТ СН'!$F$6</f>
        <v>1383.9091038699999</v>
      </c>
      <c r="E29" s="37">
        <f>SUMIFS(СВЦЭМ!$D$34:$D$777,СВЦЭМ!$A$34:$A$777,$A29,СВЦЭМ!$B$34:$B$777,E$11)+'СЕТ СН'!$F$11+СВЦЭМ!$D$10+'СЕТ СН'!$F$6</f>
        <v>1403.15511371</v>
      </c>
      <c r="F29" s="37">
        <f>SUMIFS(СВЦЭМ!$D$34:$D$777,СВЦЭМ!$A$34:$A$777,$A29,СВЦЭМ!$B$34:$B$777,F$11)+'СЕТ СН'!$F$11+СВЦЭМ!$D$10+'СЕТ СН'!$F$6</f>
        <v>1471.99614084</v>
      </c>
      <c r="G29" s="37">
        <f>SUMIFS(СВЦЭМ!$D$34:$D$777,СВЦЭМ!$A$34:$A$777,$A29,СВЦЭМ!$B$34:$B$777,G$11)+'СЕТ СН'!$F$11+СВЦЭМ!$D$10+'СЕТ СН'!$F$6</f>
        <v>1433.1591838200002</v>
      </c>
      <c r="H29" s="37">
        <f>SUMIFS(СВЦЭМ!$D$34:$D$777,СВЦЭМ!$A$34:$A$777,$A29,СВЦЭМ!$B$34:$B$777,H$11)+'СЕТ СН'!$F$11+СВЦЭМ!$D$10+'СЕТ СН'!$F$6</f>
        <v>1486.2286195799998</v>
      </c>
      <c r="I29" s="37">
        <f>SUMIFS(СВЦЭМ!$D$34:$D$777,СВЦЭМ!$A$34:$A$777,$A29,СВЦЭМ!$B$34:$B$777,I$11)+'СЕТ СН'!$F$11+СВЦЭМ!$D$10+'СЕТ СН'!$F$6</f>
        <v>1343.0808668899999</v>
      </c>
      <c r="J29" s="37">
        <f>SUMIFS(СВЦЭМ!$D$34:$D$777,СВЦЭМ!$A$34:$A$777,$A29,СВЦЭМ!$B$34:$B$777,J$11)+'СЕТ СН'!$F$11+СВЦЭМ!$D$10+'СЕТ СН'!$F$6</f>
        <v>1242.45145402</v>
      </c>
      <c r="K29" s="37">
        <f>SUMIFS(СВЦЭМ!$D$34:$D$777,СВЦЭМ!$A$34:$A$777,$A29,СВЦЭМ!$B$34:$B$777,K$11)+'СЕТ СН'!$F$11+СВЦЭМ!$D$10+'СЕТ СН'!$F$6</f>
        <v>1136.2690892400001</v>
      </c>
      <c r="L29" s="37">
        <f>SUMIFS(СВЦЭМ!$D$34:$D$777,СВЦЭМ!$A$34:$A$777,$A29,СВЦЭМ!$B$34:$B$777,L$11)+'СЕТ СН'!$F$11+СВЦЭМ!$D$10+'СЕТ СН'!$F$6</f>
        <v>1089.28152998</v>
      </c>
      <c r="M29" s="37">
        <f>SUMIFS(СВЦЭМ!$D$34:$D$777,СВЦЭМ!$A$34:$A$777,$A29,СВЦЭМ!$B$34:$B$777,M$11)+'СЕТ СН'!$F$11+СВЦЭМ!$D$10+'СЕТ СН'!$F$6</f>
        <v>1115.3717054399999</v>
      </c>
      <c r="N29" s="37">
        <f>SUMIFS(СВЦЭМ!$D$34:$D$777,СВЦЭМ!$A$34:$A$777,$A29,СВЦЭМ!$B$34:$B$777,N$11)+'СЕТ СН'!$F$11+СВЦЭМ!$D$10+'СЕТ СН'!$F$6</f>
        <v>1091.93486082</v>
      </c>
      <c r="O29" s="37">
        <f>SUMIFS(СВЦЭМ!$D$34:$D$777,СВЦЭМ!$A$34:$A$777,$A29,СВЦЭМ!$B$34:$B$777,O$11)+'СЕТ СН'!$F$11+СВЦЭМ!$D$10+'СЕТ СН'!$F$6</f>
        <v>1092.6844951799999</v>
      </c>
      <c r="P29" s="37">
        <f>SUMIFS(СВЦЭМ!$D$34:$D$777,СВЦЭМ!$A$34:$A$777,$A29,СВЦЭМ!$B$34:$B$777,P$11)+'СЕТ СН'!$F$11+СВЦЭМ!$D$10+'СЕТ СН'!$F$6</f>
        <v>1088.6835117300002</v>
      </c>
      <c r="Q29" s="37">
        <f>SUMIFS(СВЦЭМ!$D$34:$D$777,СВЦЭМ!$A$34:$A$777,$A29,СВЦЭМ!$B$34:$B$777,Q$11)+'СЕТ СН'!$F$11+СВЦЭМ!$D$10+'СЕТ СН'!$F$6</f>
        <v>1056.1589993299999</v>
      </c>
      <c r="R29" s="37">
        <f>SUMIFS(СВЦЭМ!$D$34:$D$777,СВЦЭМ!$A$34:$A$777,$A29,СВЦЭМ!$B$34:$B$777,R$11)+'СЕТ СН'!$F$11+СВЦЭМ!$D$10+'СЕТ СН'!$F$6</f>
        <v>1082.86879952</v>
      </c>
      <c r="S29" s="37">
        <f>SUMIFS(СВЦЭМ!$D$34:$D$777,СВЦЭМ!$A$34:$A$777,$A29,СВЦЭМ!$B$34:$B$777,S$11)+'СЕТ СН'!$F$11+СВЦЭМ!$D$10+'СЕТ СН'!$F$6</f>
        <v>1080.3006615499999</v>
      </c>
      <c r="T29" s="37">
        <f>SUMIFS(СВЦЭМ!$D$34:$D$777,СВЦЭМ!$A$34:$A$777,$A29,СВЦЭМ!$B$34:$B$777,T$11)+'СЕТ СН'!$F$11+СВЦЭМ!$D$10+'СЕТ СН'!$F$6</f>
        <v>1062.3696701600002</v>
      </c>
      <c r="U29" s="37">
        <f>SUMIFS(СВЦЭМ!$D$34:$D$777,СВЦЭМ!$A$34:$A$777,$A29,СВЦЭМ!$B$34:$B$777,U$11)+'СЕТ СН'!$F$11+СВЦЭМ!$D$10+'СЕТ СН'!$F$6</f>
        <v>1064.2246207799999</v>
      </c>
      <c r="V29" s="37">
        <f>SUMIFS(СВЦЭМ!$D$34:$D$777,СВЦЭМ!$A$34:$A$777,$A29,СВЦЭМ!$B$34:$B$777,V$11)+'СЕТ СН'!$F$11+СВЦЭМ!$D$10+'СЕТ СН'!$F$6</f>
        <v>1089.08152187</v>
      </c>
      <c r="W29" s="37">
        <f>SUMIFS(СВЦЭМ!$D$34:$D$777,СВЦЭМ!$A$34:$A$777,$A29,СВЦЭМ!$B$34:$B$777,W$11)+'СЕТ СН'!$F$11+СВЦЭМ!$D$10+'СЕТ СН'!$F$6</f>
        <v>1108.27678438</v>
      </c>
      <c r="X29" s="37">
        <f>SUMIFS(СВЦЭМ!$D$34:$D$777,СВЦЭМ!$A$34:$A$777,$A29,СВЦЭМ!$B$34:$B$777,X$11)+'СЕТ СН'!$F$11+СВЦЭМ!$D$10+'СЕТ СН'!$F$6</f>
        <v>1066.43945005</v>
      </c>
      <c r="Y29" s="37">
        <f>SUMIFS(СВЦЭМ!$D$34:$D$777,СВЦЭМ!$A$34:$A$777,$A29,СВЦЭМ!$B$34:$B$777,Y$11)+'СЕТ СН'!$F$11+СВЦЭМ!$D$10+'СЕТ СН'!$F$6</f>
        <v>1124.0362279000001</v>
      </c>
    </row>
    <row r="30" spans="1:25" ht="15.75" x14ac:dyDescent="0.2">
      <c r="A30" s="36">
        <f t="shared" si="0"/>
        <v>42601</v>
      </c>
      <c r="B30" s="37">
        <f>SUMIFS(СВЦЭМ!$D$34:$D$777,СВЦЭМ!$A$34:$A$777,$A30,СВЦЭМ!$B$34:$B$777,B$11)+'СЕТ СН'!$F$11+СВЦЭМ!$D$10+'СЕТ СН'!$F$6</f>
        <v>1221.2869166200001</v>
      </c>
      <c r="C30" s="37">
        <f>SUMIFS(СВЦЭМ!$D$34:$D$777,СВЦЭМ!$A$34:$A$777,$A30,СВЦЭМ!$B$34:$B$777,C$11)+'СЕТ СН'!$F$11+СВЦЭМ!$D$10+'СЕТ СН'!$F$6</f>
        <v>1283.45460015</v>
      </c>
      <c r="D30" s="37">
        <f>SUMIFS(СВЦЭМ!$D$34:$D$777,СВЦЭМ!$A$34:$A$777,$A30,СВЦЭМ!$B$34:$B$777,D$11)+'СЕТ СН'!$F$11+СВЦЭМ!$D$10+'СЕТ СН'!$F$6</f>
        <v>1330.0627467999998</v>
      </c>
      <c r="E30" s="37">
        <f>SUMIFS(СВЦЭМ!$D$34:$D$777,СВЦЭМ!$A$34:$A$777,$A30,СВЦЭМ!$B$34:$B$777,E$11)+'СЕТ СН'!$F$11+СВЦЭМ!$D$10+'СЕТ СН'!$F$6</f>
        <v>1328.0178709100001</v>
      </c>
      <c r="F30" s="37">
        <f>SUMIFS(СВЦЭМ!$D$34:$D$777,СВЦЭМ!$A$34:$A$777,$A30,СВЦЭМ!$B$34:$B$777,F$11)+'СЕТ СН'!$F$11+СВЦЭМ!$D$10+'СЕТ СН'!$F$6</f>
        <v>1345.3885535999998</v>
      </c>
      <c r="G30" s="37">
        <f>SUMIFS(СВЦЭМ!$D$34:$D$777,СВЦЭМ!$A$34:$A$777,$A30,СВЦЭМ!$B$34:$B$777,G$11)+'СЕТ СН'!$F$11+СВЦЭМ!$D$10+'СЕТ СН'!$F$6</f>
        <v>1332.4276785000002</v>
      </c>
      <c r="H30" s="37">
        <f>SUMIFS(СВЦЭМ!$D$34:$D$777,СВЦЭМ!$A$34:$A$777,$A30,СВЦЭМ!$B$34:$B$777,H$11)+'СЕТ СН'!$F$11+СВЦЭМ!$D$10+'СЕТ СН'!$F$6</f>
        <v>1305.4987706000002</v>
      </c>
      <c r="I30" s="37">
        <f>SUMIFS(СВЦЭМ!$D$34:$D$777,СВЦЭМ!$A$34:$A$777,$A30,СВЦЭМ!$B$34:$B$777,I$11)+'СЕТ СН'!$F$11+СВЦЭМ!$D$10+'СЕТ СН'!$F$6</f>
        <v>1227.5271132</v>
      </c>
      <c r="J30" s="37">
        <f>SUMIFS(СВЦЭМ!$D$34:$D$777,СВЦЭМ!$A$34:$A$777,$A30,СВЦЭМ!$B$34:$B$777,J$11)+'СЕТ СН'!$F$11+СВЦЭМ!$D$10+'СЕТ СН'!$F$6</f>
        <v>1158.4091714000001</v>
      </c>
      <c r="K30" s="37">
        <f>SUMIFS(СВЦЭМ!$D$34:$D$777,СВЦЭМ!$A$34:$A$777,$A30,СВЦЭМ!$B$34:$B$777,K$11)+'СЕТ СН'!$F$11+СВЦЭМ!$D$10+'СЕТ СН'!$F$6</f>
        <v>1076.7380397100001</v>
      </c>
      <c r="L30" s="37">
        <f>SUMIFS(СВЦЭМ!$D$34:$D$777,СВЦЭМ!$A$34:$A$777,$A30,СВЦЭМ!$B$34:$B$777,L$11)+'СЕТ СН'!$F$11+СВЦЭМ!$D$10+'СЕТ СН'!$F$6</f>
        <v>1052.50140096</v>
      </c>
      <c r="M30" s="37">
        <f>SUMIFS(СВЦЭМ!$D$34:$D$777,СВЦЭМ!$A$34:$A$777,$A30,СВЦЭМ!$B$34:$B$777,M$11)+'СЕТ СН'!$F$11+СВЦЭМ!$D$10+'СЕТ СН'!$F$6</f>
        <v>1189.4558366700001</v>
      </c>
      <c r="N30" s="37">
        <f>SUMIFS(СВЦЭМ!$D$34:$D$777,СВЦЭМ!$A$34:$A$777,$A30,СВЦЭМ!$B$34:$B$777,N$11)+'СЕТ СН'!$F$11+СВЦЭМ!$D$10+'СЕТ СН'!$F$6</f>
        <v>1188.74095829</v>
      </c>
      <c r="O30" s="37">
        <f>SUMIFS(СВЦЭМ!$D$34:$D$777,СВЦЭМ!$A$34:$A$777,$A30,СВЦЭМ!$B$34:$B$777,O$11)+'СЕТ СН'!$F$11+СВЦЭМ!$D$10+'СЕТ СН'!$F$6</f>
        <v>1204.09993747</v>
      </c>
      <c r="P30" s="37">
        <f>SUMIFS(СВЦЭМ!$D$34:$D$777,СВЦЭМ!$A$34:$A$777,$A30,СВЦЭМ!$B$34:$B$777,P$11)+'СЕТ СН'!$F$11+СВЦЭМ!$D$10+'СЕТ СН'!$F$6</f>
        <v>1228.57668186</v>
      </c>
      <c r="Q30" s="37">
        <f>SUMIFS(СВЦЭМ!$D$34:$D$777,СВЦЭМ!$A$34:$A$777,$A30,СВЦЭМ!$B$34:$B$777,Q$11)+'СЕТ СН'!$F$11+СВЦЭМ!$D$10+'СЕТ СН'!$F$6</f>
        <v>1398.71009177</v>
      </c>
      <c r="R30" s="37">
        <f>SUMIFS(СВЦЭМ!$D$34:$D$777,СВЦЭМ!$A$34:$A$777,$A30,СВЦЭМ!$B$34:$B$777,R$11)+'СЕТ СН'!$F$11+СВЦЭМ!$D$10+'СЕТ СН'!$F$6</f>
        <v>1201.1203180800001</v>
      </c>
      <c r="S30" s="37">
        <f>SUMIFS(СВЦЭМ!$D$34:$D$777,СВЦЭМ!$A$34:$A$777,$A30,СВЦЭМ!$B$34:$B$777,S$11)+'СЕТ СН'!$F$11+СВЦЭМ!$D$10+'СЕТ СН'!$F$6</f>
        <v>1125.2681148000001</v>
      </c>
      <c r="T30" s="37">
        <f>SUMIFS(СВЦЭМ!$D$34:$D$777,СВЦЭМ!$A$34:$A$777,$A30,СВЦЭМ!$B$34:$B$777,T$11)+'СЕТ СН'!$F$11+СВЦЭМ!$D$10+'СЕТ СН'!$F$6</f>
        <v>1101.3487892500002</v>
      </c>
      <c r="U30" s="37">
        <f>SUMIFS(СВЦЭМ!$D$34:$D$777,СВЦЭМ!$A$34:$A$777,$A30,СВЦЭМ!$B$34:$B$777,U$11)+'СЕТ СН'!$F$11+СВЦЭМ!$D$10+'СЕТ СН'!$F$6</f>
        <v>1099.76019331</v>
      </c>
      <c r="V30" s="37">
        <f>SUMIFS(СВЦЭМ!$D$34:$D$777,СВЦЭМ!$A$34:$A$777,$A30,СВЦЭМ!$B$34:$B$777,V$11)+'СЕТ СН'!$F$11+СВЦЭМ!$D$10+'СЕТ СН'!$F$6</f>
        <v>1124.3937709900001</v>
      </c>
      <c r="W30" s="37">
        <f>SUMIFS(СВЦЭМ!$D$34:$D$777,СВЦЭМ!$A$34:$A$777,$A30,СВЦЭМ!$B$34:$B$777,W$11)+'СЕТ СН'!$F$11+СВЦЭМ!$D$10+'СЕТ СН'!$F$6</f>
        <v>1101.3379285400001</v>
      </c>
      <c r="X30" s="37">
        <f>SUMIFS(СВЦЭМ!$D$34:$D$777,СВЦЭМ!$A$34:$A$777,$A30,СВЦЭМ!$B$34:$B$777,X$11)+'СЕТ СН'!$F$11+СВЦЭМ!$D$10+'СЕТ СН'!$F$6</f>
        <v>1058.30520845</v>
      </c>
      <c r="Y30" s="37">
        <f>SUMIFS(СВЦЭМ!$D$34:$D$777,СВЦЭМ!$A$34:$A$777,$A30,СВЦЭМ!$B$34:$B$777,Y$11)+'СЕТ СН'!$F$11+СВЦЭМ!$D$10+'СЕТ СН'!$F$6</f>
        <v>1097.0072678500001</v>
      </c>
    </row>
    <row r="31" spans="1:25" ht="15.75" x14ac:dyDescent="0.2">
      <c r="A31" s="36">
        <f t="shared" si="0"/>
        <v>42602</v>
      </c>
      <c r="B31" s="37">
        <f>SUMIFS(СВЦЭМ!$D$34:$D$777,СВЦЭМ!$A$34:$A$777,$A31,СВЦЭМ!$B$34:$B$777,B$11)+'СЕТ СН'!$F$11+СВЦЭМ!$D$10+'СЕТ СН'!$F$6</f>
        <v>1127.31147837</v>
      </c>
      <c r="C31" s="37">
        <f>SUMIFS(СВЦЭМ!$D$34:$D$777,СВЦЭМ!$A$34:$A$777,$A31,СВЦЭМ!$B$34:$B$777,C$11)+'СЕТ СН'!$F$11+СВЦЭМ!$D$10+'СЕТ СН'!$F$6</f>
        <v>1130.09601195</v>
      </c>
      <c r="D31" s="37">
        <f>SUMIFS(СВЦЭМ!$D$34:$D$777,СВЦЭМ!$A$34:$A$777,$A31,СВЦЭМ!$B$34:$B$777,D$11)+'СЕТ СН'!$F$11+СВЦЭМ!$D$10+'СЕТ СН'!$F$6</f>
        <v>1152.8621213199999</v>
      </c>
      <c r="E31" s="37">
        <f>SUMIFS(СВЦЭМ!$D$34:$D$777,СВЦЭМ!$A$34:$A$777,$A31,СВЦЭМ!$B$34:$B$777,E$11)+'СЕТ СН'!$F$11+СВЦЭМ!$D$10+'СЕТ СН'!$F$6</f>
        <v>1166.3443787199999</v>
      </c>
      <c r="F31" s="37">
        <f>SUMIFS(СВЦЭМ!$D$34:$D$777,СВЦЭМ!$A$34:$A$777,$A31,СВЦЭМ!$B$34:$B$777,F$11)+'СЕТ СН'!$F$11+СВЦЭМ!$D$10+'СЕТ СН'!$F$6</f>
        <v>1181.6541245000001</v>
      </c>
      <c r="G31" s="37">
        <f>SUMIFS(СВЦЭМ!$D$34:$D$777,СВЦЭМ!$A$34:$A$777,$A31,СВЦЭМ!$B$34:$B$777,G$11)+'СЕТ СН'!$F$11+СВЦЭМ!$D$10+'СЕТ СН'!$F$6</f>
        <v>1171.3635609200001</v>
      </c>
      <c r="H31" s="37">
        <f>SUMIFS(СВЦЭМ!$D$34:$D$777,СВЦЭМ!$A$34:$A$777,$A31,СВЦЭМ!$B$34:$B$777,H$11)+'СЕТ СН'!$F$11+СВЦЭМ!$D$10+'СЕТ СН'!$F$6</f>
        <v>1177.4585981999999</v>
      </c>
      <c r="I31" s="37">
        <f>SUMIFS(СВЦЭМ!$D$34:$D$777,СВЦЭМ!$A$34:$A$777,$A31,СВЦЭМ!$B$34:$B$777,I$11)+'СЕТ СН'!$F$11+СВЦЭМ!$D$10+'СЕТ СН'!$F$6</f>
        <v>1207.95799285</v>
      </c>
      <c r="J31" s="37">
        <f>SUMIFS(СВЦЭМ!$D$34:$D$777,СВЦЭМ!$A$34:$A$777,$A31,СВЦЭМ!$B$34:$B$777,J$11)+'СЕТ СН'!$F$11+СВЦЭМ!$D$10+'СЕТ СН'!$F$6</f>
        <v>1177.4152016799999</v>
      </c>
      <c r="K31" s="37">
        <f>SUMIFS(СВЦЭМ!$D$34:$D$777,СВЦЭМ!$A$34:$A$777,$A31,СВЦЭМ!$B$34:$B$777,K$11)+'СЕТ СН'!$F$11+СВЦЭМ!$D$10+'СЕТ СН'!$F$6</f>
        <v>1131.4677998299999</v>
      </c>
      <c r="L31" s="37">
        <f>SUMIFS(СВЦЭМ!$D$34:$D$777,СВЦЭМ!$A$34:$A$777,$A31,СВЦЭМ!$B$34:$B$777,L$11)+'СЕТ СН'!$F$11+СВЦЭМ!$D$10+'СЕТ СН'!$F$6</f>
        <v>1142.2893239099999</v>
      </c>
      <c r="M31" s="37">
        <f>SUMIFS(СВЦЭМ!$D$34:$D$777,СВЦЭМ!$A$34:$A$777,$A31,СВЦЭМ!$B$34:$B$777,M$11)+'СЕТ СН'!$F$11+СВЦЭМ!$D$10+'СЕТ СН'!$F$6</f>
        <v>1243.20306054</v>
      </c>
      <c r="N31" s="37">
        <f>SUMIFS(СВЦЭМ!$D$34:$D$777,СВЦЭМ!$A$34:$A$777,$A31,СВЦЭМ!$B$34:$B$777,N$11)+'СЕТ СН'!$F$11+СВЦЭМ!$D$10+'СЕТ СН'!$F$6</f>
        <v>1234.16167189</v>
      </c>
      <c r="O31" s="37">
        <f>SUMIFS(СВЦЭМ!$D$34:$D$777,СВЦЭМ!$A$34:$A$777,$A31,СВЦЭМ!$B$34:$B$777,O$11)+'СЕТ СН'!$F$11+СВЦЭМ!$D$10+'СЕТ СН'!$F$6</f>
        <v>1232.14432812</v>
      </c>
      <c r="P31" s="37">
        <f>SUMIFS(СВЦЭМ!$D$34:$D$777,СВЦЭМ!$A$34:$A$777,$A31,СВЦЭМ!$B$34:$B$777,P$11)+'СЕТ СН'!$F$11+СВЦЭМ!$D$10+'СЕТ СН'!$F$6</f>
        <v>1303.8828367199999</v>
      </c>
      <c r="Q31" s="37">
        <f>SUMIFS(СВЦЭМ!$D$34:$D$777,СВЦЭМ!$A$34:$A$777,$A31,СВЦЭМ!$B$34:$B$777,Q$11)+'СЕТ СН'!$F$11+СВЦЭМ!$D$10+'СЕТ СН'!$F$6</f>
        <v>1362.67956426</v>
      </c>
      <c r="R31" s="37">
        <f>SUMIFS(СВЦЭМ!$D$34:$D$777,СВЦЭМ!$A$34:$A$777,$A31,СВЦЭМ!$B$34:$B$777,R$11)+'СЕТ СН'!$F$11+СВЦЭМ!$D$10+'СЕТ СН'!$F$6</f>
        <v>1595.6380115399998</v>
      </c>
      <c r="S31" s="37">
        <f>SUMIFS(СВЦЭМ!$D$34:$D$777,СВЦЭМ!$A$34:$A$777,$A31,СВЦЭМ!$B$34:$B$777,S$11)+'СЕТ СН'!$F$11+СВЦЭМ!$D$10+'СЕТ СН'!$F$6</f>
        <v>1536.7162377</v>
      </c>
      <c r="T31" s="37">
        <f>SUMIFS(СВЦЭМ!$D$34:$D$777,СВЦЭМ!$A$34:$A$777,$A31,СВЦЭМ!$B$34:$B$777,T$11)+'СЕТ СН'!$F$11+СВЦЭМ!$D$10+'СЕТ СН'!$F$6</f>
        <v>1528.19009375</v>
      </c>
      <c r="U31" s="37">
        <f>SUMIFS(СВЦЭМ!$D$34:$D$777,СВЦЭМ!$A$34:$A$777,$A31,СВЦЭМ!$B$34:$B$777,U$11)+'СЕТ СН'!$F$11+СВЦЭМ!$D$10+'СЕТ СН'!$F$6</f>
        <v>1582.6225775500002</v>
      </c>
      <c r="V31" s="37">
        <f>SUMIFS(СВЦЭМ!$D$34:$D$777,СВЦЭМ!$A$34:$A$777,$A31,СВЦЭМ!$B$34:$B$777,V$11)+'СЕТ СН'!$F$11+СВЦЭМ!$D$10+'СЕТ СН'!$F$6</f>
        <v>1643.1241992099999</v>
      </c>
      <c r="W31" s="37">
        <f>SUMIFS(СВЦЭМ!$D$34:$D$777,СВЦЭМ!$A$34:$A$777,$A31,СВЦЭМ!$B$34:$B$777,W$11)+'СЕТ СН'!$F$11+СВЦЭМ!$D$10+'СЕТ СН'!$F$6</f>
        <v>1620.3708859200001</v>
      </c>
      <c r="X31" s="37">
        <f>SUMIFS(СВЦЭМ!$D$34:$D$777,СВЦЭМ!$A$34:$A$777,$A31,СВЦЭМ!$B$34:$B$777,X$11)+'СЕТ СН'!$F$11+СВЦЭМ!$D$10+'СЕТ СН'!$F$6</f>
        <v>1595.3402493600001</v>
      </c>
      <c r="Y31" s="37">
        <f>SUMIFS(СВЦЭМ!$D$34:$D$777,СВЦЭМ!$A$34:$A$777,$A31,СВЦЭМ!$B$34:$B$777,Y$11)+'СЕТ СН'!$F$11+СВЦЭМ!$D$10+'СЕТ СН'!$F$6</f>
        <v>1665.4899005399998</v>
      </c>
    </row>
    <row r="32" spans="1:25" ht="15.75" x14ac:dyDescent="0.2">
      <c r="A32" s="36">
        <f t="shared" si="0"/>
        <v>42603</v>
      </c>
      <c r="B32" s="37">
        <f>SUMIFS(СВЦЭМ!$D$34:$D$777,СВЦЭМ!$A$34:$A$777,$A32,СВЦЭМ!$B$34:$B$777,B$11)+'СЕТ СН'!$F$11+СВЦЭМ!$D$10+'СЕТ СН'!$F$6</f>
        <v>1831.97395727</v>
      </c>
      <c r="C32" s="37">
        <f>SUMIFS(СВЦЭМ!$D$34:$D$777,СВЦЭМ!$A$34:$A$777,$A32,СВЦЭМ!$B$34:$B$777,C$11)+'СЕТ СН'!$F$11+СВЦЭМ!$D$10+'СЕТ СН'!$F$6</f>
        <v>1672.04001083</v>
      </c>
      <c r="D32" s="37">
        <f>SUMIFS(СВЦЭМ!$D$34:$D$777,СВЦЭМ!$A$34:$A$777,$A32,СВЦЭМ!$B$34:$B$777,D$11)+'СЕТ СН'!$F$11+СВЦЭМ!$D$10+'СЕТ СН'!$F$6</f>
        <v>1846.70761782</v>
      </c>
      <c r="E32" s="37">
        <f>SUMIFS(СВЦЭМ!$D$34:$D$777,СВЦЭМ!$A$34:$A$777,$A32,СВЦЭМ!$B$34:$B$777,E$11)+'СЕТ СН'!$F$11+СВЦЭМ!$D$10+'СЕТ СН'!$F$6</f>
        <v>1755.1463735299999</v>
      </c>
      <c r="F32" s="37">
        <f>SUMIFS(СВЦЭМ!$D$34:$D$777,СВЦЭМ!$A$34:$A$777,$A32,СВЦЭМ!$B$34:$B$777,F$11)+'СЕТ СН'!$F$11+СВЦЭМ!$D$10+'СЕТ СН'!$F$6</f>
        <v>1574.6711710099999</v>
      </c>
      <c r="G32" s="37">
        <f>SUMIFS(СВЦЭМ!$D$34:$D$777,СВЦЭМ!$A$34:$A$777,$A32,СВЦЭМ!$B$34:$B$777,G$11)+'СЕТ СН'!$F$11+СВЦЭМ!$D$10+'СЕТ СН'!$F$6</f>
        <v>1509.6197088899999</v>
      </c>
      <c r="H32" s="37">
        <f>SUMIFS(СВЦЭМ!$D$34:$D$777,СВЦЭМ!$A$34:$A$777,$A32,СВЦЭМ!$B$34:$B$777,H$11)+'СЕТ СН'!$F$11+СВЦЭМ!$D$10+'СЕТ СН'!$F$6</f>
        <v>1487.7872982600002</v>
      </c>
      <c r="I32" s="37">
        <f>SUMIFS(СВЦЭМ!$D$34:$D$777,СВЦЭМ!$A$34:$A$777,$A32,СВЦЭМ!$B$34:$B$777,I$11)+'СЕТ СН'!$F$11+СВЦЭМ!$D$10+'СЕТ СН'!$F$6</f>
        <v>1448.1208400199998</v>
      </c>
      <c r="J32" s="37">
        <f>SUMIFS(СВЦЭМ!$D$34:$D$777,СВЦЭМ!$A$34:$A$777,$A32,СВЦЭМ!$B$34:$B$777,J$11)+'СЕТ СН'!$F$11+СВЦЭМ!$D$10+'СЕТ СН'!$F$6</f>
        <v>1354.4399028100001</v>
      </c>
      <c r="K32" s="37">
        <f>SUMIFS(СВЦЭМ!$D$34:$D$777,СВЦЭМ!$A$34:$A$777,$A32,СВЦЭМ!$B$34:$B$777,K$11)+'СЕТ СН'!$F$11+СВЦЭМ!$D$10+'СЕТ СН'!$F$6</f>
        <v>1188.4572563199999</v>
      </c>
      <c r="L32" s="37">
        <f>SUMIFS(СВЦЭМ!$D$34:$D$777,СВЦЭМ!$A$34:$A$777,$A32,СВЦЭМ!$B$34:$B$777,L$11)+'СЕТ СН'!$F$11+СВЦЭМ!$D$10+'СЕТ СН'!$F$6</f>
        <v>1155.1488936800001</v>
      </c>
      <c r="M32" s="37">
        <f>SUMIFS(СВЦЭМ!$D$34:$D$777,СВЦЭМ!$A$34:$A$777,$A32,СВЦЭМ!$B$34:$B$777,M$11)+'СЕТ СН'!$F$11+СВЦЭМ!$D$10+'СЕТ СН'!$F$6</f>
        <v>1207.77064307</v>
      </c>
      <c r="N32" s="37">
        <f>SUMIFS(СВЦЭМ!$D$34:$D$777,СВЦЭМ!$A$34:$A$777,$A32,СВЦЭМ!$B$34:$B$777,N$11)+'СЕТ СН'!$F$11+СВЦЭМ!$D$10+'СЕТ СН'!$F$6</f>
        <v>1216.30858719</v>
      </c>
      <c r="O32" s="37">
        <f>SUMIFS(СВЦЭМ!$D$34:$D$777,СВЦЭМ!$A$34:$A$777,$A32,СВЦЭМ!$B$34:$B$777,O$11)+'СЕТ СН'!$F$11+СВЦЭМ!$D$10+'СЕТ СН'!$F$6</f>
        <v>1256.50005259</v>
      </c>
      <c r="P32" s="37">
        <f>SUMIFS(СВЦЭМ!$D$34:$D$777,СВЦЭМ!$A$34:$A$777,$A32,СВЦЭМ!$B$34:$B$777,P$11)+'СЕТ СН'!$F$11+СВЦЭМ!$D$10+'СЕТ СН'!$F$6</f>
        <v>1252.04082462</v>
      </c>
      <c r="Q32" s="37">
        <f>SUMIFS(СВЦЭМ!$D$34:$D$777,СВЦЭМ!$A$34:$A$777,$A32,СВЦЭМ!$B$34:$B$777,Q$11)+'СЕТ СН'!$F$11+СВЦЭМ!$D$10+'СЕТ СН'!$F$6</f>
        <v>1246.6141985100001</v>
      </c>
      <c r="R32" s="37">
        <f>SUMIFS(СВЦЭМ!$D$34:$D$777,СВЦЭМ!$A$34:$A$777,$A32,СВЦЭМ!$B$34:$B$777,R$11)+'СЕТ СН'!$F$11+СВЦЭМ!$D$10+'СЕТ СН'!$F$6</f>
        <v>1312.31712363</v>
      </c>
      <c r="S32" s="37">
        <f>SUMIFS(СВЦЭМ!$D$34:$D$777,СВЦЭМ!$A$34:$A$777,$A32,СВЦЭМ!$B$34:$B$777,S$11)+'СЕТ СН'!$F$11+СВЦЭМ!$D$10+'СЕТ СН'!$F$6</f>
        <v>1316.4939862400001</v>
      </c>
      <c r="T32" s="37">
        <f>SUMIFS(СВЦЭМ!$D$34:$D$777,СВЦЭМ!$A$34:$A$777,$A32,СВЦЭМ!$B$34:$B$777,T$11)+'СЕТ СН'!$F$11+СВЦЭМ!$D$10+'СЕТ СН'!$F$6</f>
        <v>1300.4433089700001</v>
      </c>
      <c r="U32" s="37">
        <f>SUMIFS(СВЦЭМ!$D$34:$D$777,СВЦЭМ!$A$34:$A$777,$A32,СВЦЭМ!$B$34:$B$777,U$11)+'СЕТ СН'!$F$11+СВЦЭМ!$D$10+'СЕТ СН'!$F$6</f>
        <v>1293.7236883099999</v>
      </c>
      <c r="V32" s="37">
        <f>SUMIFS(СВЦЭМ!$D$34:$D$777,СВЦЭМ!$A$34:$A$777,$A32,СВЦЭМ!$B$34:$B$777,V$11)+'СЕТ СН'!$F$11+СВЦЭМ!$D$10+'СЕТ СН'!$F$6</f>
        <v>1288.6139612000002</v>
      </c>
      <c r="W32" s="37">
        <f>SUMIFS(СВЦЭМ!$D$34:$D$777,СВЦЭМ!$A$34:$A$777,$A32,СВЦЭМ!$B$34:$B$777,W$11)+'СЕТ СН'!$F$11+СВЦЭМ!$D$10+'СЕТ СН'!$F$6</f>
        <v>1348.98318943</v>
      </c>
      <c r="X32" s="37">
        <f>SUMIFS(СВЦЭМ!$D$34:$D$777,СВЦЭМ!$A$34:$A$777,$A32,СВЦЭМ!$B$34:$B$777,X$11)+'СЕТ СН'!$F$11+СВЦЭМ!$D$10+'СЕТ СН'!$F$6</f>
        <v>1261.45243063</v>
      </c>
      <c r="Y32" s="37">
        <f>SUMIFS(СВЦЭМ!$D$34:$D$777,СВЦЭМ!$A$34:$A$777,$A32,СВЦЭМ!$B$34:$B$777,Y$11)+'СЕТ СН'!$F$11+СВЦЭМ!$D$10+'СЕТ СН'!$F$6</f>
        <v>1236.5866323099999</v>
      </c>
    </row>
    <row r="33" spans="1:27" ht="15.75" x14ac:dyDescent="0.2">
      <c r="A33" s="36">
        <f t="shared" si="0"/>
        <v>42604</v>
      </c>
      <c r="B33" s="37">
        <f>SUMIFS(СВЦЭМ!$D$34:$D$777,СВЦЭМ!$A$34:$A$777,$A33,СВЦЭМ!$B$34:$B$777,B$11)+'СЕТ СН'!$F$11+СВЦЭМ!$D$10+'СЕТ СН'!$F$6</f>
        <v>1256.77733289</v>
      </c>
      <c r="C33" s="37">
        <f>SUMIFS(СВЦЭМ!$D$34:$D$777,СВЦЭМ!$A$34:$A$777,$A33,СВЦЭМ!$B$34:$B$777,C$11)+'СЕТ СН'!$F$11+СВЦЭМ!$D$10+'СЕТ СН'!$F$6</f>
        <v>1326.9463727100001</v>
      </c>
      <c r="D33" s="37">
        <f>SUMIFS(СВЦЭМ!$D$34:$D$777,СВЦЭМ!$A$34:$A$777,$A33,СВЦЭМ!$B$34:$B$777,D$11)+'СЕТ СН'!$F$11+СВЦЭМ!$D$10+'СЕТ СН'!$F$6</f>
        <v>1391.3167906499998</v>
      </c>
      <c r="E33" s="37">
        <f>SUMIFS(СВЦЭМ!$D$34:$D$777,СВЦЭМ!$A$34:$A$777,$A33,СВЦЭМ!$B$34:$B$777,E$11)+'СЕТ СН'!$F$11+СВЦЭМ!$D$10+'СЕТ СН'!$F$6</f>
        <v>1374.2194508799998</v>
      </c>
      <c r="F33" s="37">
        <f>SUMIFS(СВЦЭМ!$D$34:$D$777,СВЦЭМ!$A$34:$A$777,$A33,СВЦЭМ!$B$34:$B$777,F$11)+'СЕТ СН'!$F$11+СВЦЭМ!$D$10+'СЕТ СН'!$F$6</f>
        <v>1344.7805688600001</v>
      </c>
      <c r="G33" s="37">
        <f>SUMIFS(СВЦЭМ!$D$34:$D$777,СВЦЭМ!$A$34:$A$777,$A33,СВЦЭМ!$B$34:$B$777,G$11)+'СЕТ СН'!$F$11+СВЦЭМ!$D$10+'СЕТ СН'!$F$6</f>
        <v>1310.4712897099998</v>
      </c>
      <c r="H33" s="37">
        <f>SUMIFS(СВЦЭМ!$D$34:$D$777,СВЦЭМ!$A$34:$A$777,$A33,СВЦЭМ!$B$34:$B$777,H$11)+'СЕТ СН'!$F$11+СВЦЭМ!$D$10+'СЕТ СН'!$F$6</f>
        <v>1231.4553445700001</v>
      </c>
      <c r="I33" s="37">
        <f>SUMIFS(СВЦЭМ!$D$34:$D$777,СВЦЭМ!$A$34:$A$777,$A33,СВЦЭМ!$B$34:$B$777,I$11)+'СЕТ СН'!$F$11+СВЦЭМ!$D$10+'СЕТ СН'!$F$6</f>
        <v>1220.0510948199999</v>
      </c>
      <c r="J33" s="37">
        <f>SUMIFS(СВЦЭМ!$D$34:$D$777,СВЦЭМ!$A$34:$A$777,$A33,СВЦЭМ!$B$34:$B$777,J$11)+'СЕТ СН'!$F$11+СВЦЭМ!$D$10+'СЕТ СН'!$F$6</f>
        <v>1129.7450705000001</v>
      </c>
      <c r="K33" s="37">
        <f>SUMIFS(СВЦЭМ!$D$34:$D$777,СВЦЭМ!$A$34:$A$777,$A33,СВЦЭМ!$B$34:$B$777,K$11)+'СЕТ СН'!$F$11+СВЦЭМ!$D$10+'СЕТ СН'!$F$6</f>
        <v>1080.70732972</v>
      </c>
      <c r="L33" s="37">
        <f>SUMIFS(СВЦЭМ!$D$34:$D$777,СВЦЭМ!$A$34:$A$777,$A33,СВЦЭМ!$B$34:$B$777,L$11)+'СЕТ СН'!$F$11+СВЦЭМ!$D$10+'СЕТ СН'!$F$6</f>
        <v>1123.7821839000001</v>
      </c>
      <c r="M33" s="37">
        <f>SUMIFS(СВЦЭМ!$D$34:$D$777,СВЦЭМ!$A$34:$A$777,$A33,СВЦЭМ!$B$34:$B$777,M$11)+'СЕТ СН'!$F$11+СВЦЭМ!$D$10+'СЕТ СН'!$F$6</f>
        <v>1161.0620377</v>
      </c>
      <c r="N33" s="37">
        <f>SUMIFS(СВЦЭМ!$D$34:$D$777,СВЦЭМ!$A$34:$A$777,$A33,СВЦЭМ!$B$34:$B$777,N$11)+'СЕТ СН'!$F$11+СВЦЭМ!$D$10+'СЕТ СН'!$F$6</f>
        <v>1140.9869534899999</v>
      </c>
      <c r="O33" s="37">
        <f>SUMIFS(СВЦЭМ!$D$34:$D$777,СВЦЭМ!$A$34:$A$777,$A33,СВЦЭМ!$B$34:$B$777,O$11)+'СЕТ СН'!$F$11+СВЦЭМ!$D$10+'СЕТ СН'!$F$6</f>
        <v>1185.6506274799999</v>
      </c>
      <c r="P33" s="37">
        <f>SUMIFS(СВЦЭМ!$D$34:$D$777,СВЦЭМ!$A$34:$A$777,$A33,СВЦЭМ!$B$34:$B$777,P$11)+'СЕТ СН'!$F$11+СВЦЭМ!$D$10+'СЕТ СН'!$F$6</f>
        <v>1181.66642877</v>
      </c>
      <c r="Q33" s="37">
        <f>SUMIFS(СВЦЭМ!$D$34:$D$777,СВЦЭМ!$A$34:$A$777,$A33,СВЦЭМ!$B$34:$B$777,Q$11)+'СЕТ СН'!$F$11+СВЦЭМ!$D$10+'СЕТ СН'!$F$6</f>
        <v>1145.6078860699999</v>
      </c>
      <c r="R33" s="37">
        <f>SUMIFS(СВЦЭМ!$D$34:$D$777,СВЦЭМ!$A$34:$A$777,$A33,СВЦЭМ!$B$34:$B$777,R$11)+'СЕТ СН'!$F$11+СВЦЭМ!$D$10+'СЕТ СН'!$F$6</f>
        <v>1152.3361355100001</v>
      </c>
      <c r="S33" s="37">
        <f>SUMIFS(СВЦЭМ!$D$34:$D$777,СВЦЭМ!$A$34:$A$777,$A33,СВЦЭМ!$B$34:$B$777,S$11)+'СЕТ СН'!$F$11+СВЦЭМ!$D$10+'СЕТ СН'!$F$6</f>
        <v>1144.6150992600001</v>
      </c>
      <c r="T33" s="37">
        <f>SUMIFS(СВЦЭМ!$D$34:$D$777,СВЦЭМ!$A$34:$A$777,$A33,СВЦЭМ!$B$34:$B$777,T$11)+'СЕТ СН'!$F$11+СВЦЭМ!$D$10+'СЕТ СН'!$F$6</f>
        <v>1083.2481319600001</v>
      </c>
      <c r="U33" s="37">
        <f>SUMIFS(СВЦЭМ!$D$34:$D$777,СВЦЭМ!$A$34:$A$777,$A33,СВЦЭМ!$B$34:$B$777,U$11)+'СЕТ СН'!$F$11+СВЦЭМ!$D$10+'СЕТ СН'!$F$6</f>
        <v>1072.8065285100001</v>
      </c>
      <c r="V33" s="37">
        <f>SUMIFS(СВЦЭМ!$D$34:$D$777,СВЦЭМ!$A$34:$A$777,$A33,СВЦЭМ!$B$34:$B$777,V$11)+'СЕТ СН'!$F$11+СВЦЭМ!$D$10+'СЕТ СН'!$F$6</f>
        <v>1068.66358605</v>
      </c>
      <c r="W33" s="37">
        <f>SUMIFS(СВЦЭМ!$D$34:$D$777,СВЦЭМ!$A$34:$A$777,$A33,СВЦЭМ!$B$34:$B$777,W$11)+'СЕТ СН'!$F$11+СВЦЭМ!$D$10+'СЕТ СН'!$F$6</f>
        <v>1055.1724367100001</v>
      </c>
      <c r="X33" s="37">
        <f>SUMIFS(СВЦЭМ!$D$34:$D$777,СВЦЭМ!$A$34:$A$777,$A33,СВЦЭМ!$B$34:$B$777,X$11)+'СЕТ СН'!$F$11+СВЦЭМ!$D$10+'СЕТ СН'!$F$6</f>
        <v>1039.0620529</v>
      </c>
      <c r="Y33" s="37">
        <f>SUMIFS(СВЦЭМ!$D$34:$D$777,СВЦЭМ!$A$34:$A$777,$A33,СВЦЭМ!$B$34:$B$777,Y$11)+'СЕТ СН'!$F$11+СВЦЭМ!$D$10+'СЕТ СН'!$F$6</f>
        <v>1102.5904286099999</v>
      </c>
    </row>
    <row r="34" spans="1:27" ht="15.75" x14ac:dyDescent="0.2">
      <c r="A34" s="36">
        <f t="shared" si="0"/>
        <v>42605</v>
      </c>
      <c r="B34" s="37">
        <f>SUMIFS(СВЦЭМ!$D$34:$D$777,СВЦЭМ!$A$34:$A$777,$A34,СВЦЭМ!$B$34:$B$777,B$11)+'СЕТ СН'!$F$11+СВЦЭМ!$D$10+'СЕТ СН'!$F$6</f>
        <v>1134.65394498</v>
      </c>
      <c r="C34" s="37">
        <f>SUMIFS(СВЦЭМ!$D$34:$D$777,СВЦЭМ!$A$34:$A$777,$A34,СВЦЭМ!$B$34:$B$777,C$11)+'СЕТ СН'!$F$11+СВЦЭМ!$D$10+'СЕТ СН'!$F$6</f>
        <v>1204.51320166</v>
      </c>
      <c r="D34" s="37">
        <f>SUMIFS(СВЦЭМ!$D$34:$D$777,СВЦЭМ!$A$34:$A$777,$A34,СВЦЭМ!$B$34:$B$777,D$11)+'СЕТ СН'!$F$11+СВЦЭМ!$D$10+'СЕТ СН'!$F$6</f>
        <v>1229.79969164</v>
      </c>
      <c r="E34" s="37">
        <f>SUMIFS(СВЦЭМ!$D$34:$D$777,СВЦЭМ!$A$34:$A$777,$A34,СВЦЭМ!$B$34:$B$777,E$11)+'СЕТ СН'!$F$11+СВЦЭМ!$D$10+'СЕТ СН'!$F$6</f>
        <v>1236.4028888299999</v>
      </c>
      <c r="F34" s="37">
        <f>SUMIFS(СВЦЭМ!$D$34:$D$777,СВЦЭМ!$A$34:$A$777,$A34,СВЦЭМ!$B$34:$B$777,F$11)+'СЕТ СН'!$F$11+СВЦЭМ!$D$10+'СЕТ СН'!$F$6</f>
        <v>1226.90693136</v>
      </c>
      <c r="G34" s="37">
        <f>SUMIFS(СВЦЭМ!$D$34:$D$777,СВЦЭМ!$A$34:$A$777,$A34,СВЦЭМ!$B$34:$B$777,G$11)+'СЕТ СН'!$F$11+СВЦЭМ!$D$10+'СЕТ СН'!$F$6</f>
        <v>1239.4097766300001</v>
      </c>
      <c r="H34" s="37">
        <f>SUMIFS(СВЦЭМ!$D$34:$D$777,СВЦЭМ!$A$34:$A$777,$A34,СВЦЭМ!$B$34:$B$777,H$11)+'СЕТ СН'!$F$11+СВЦЭМ!$D$10+'СЕТ СН'!$F$6</f>
        <v>1264.76240413</v>
      </c>
      <c r="I34" s="37">
        <f>SUMIFS(СВЦЭМ!$D$34:$D$777,СВЦЭМ!$A$34:$A$777,$A34,СВЦЭМ!$B$34:$B$777,I$11)+'СЕТ СН'!$F$11+СВЦЭМ!$D$10+'СЕТ СН'!$F$6</f>
        <v>1239.83732209</v>
      </c>
      <c r="J34" s="37">
        <f>SUMIFS(СВЦЭМ!$D$34:$D$777,СВЦЭМ!$A$34:$A$777,$A34,СВЦЭМ!$B$34:$B$777,J$11)+'СЕТ СН'!$F$11+СВЦЭМ!$D$10+'СЕТ СН'!$F$6</f>
        <v>1278.15850789</v>
      </c>
      <c r="K34" s="37">
        <f>SUMIFS(СВЦЭМ!$D$34:$D$777,СВЦЭМ!$A$34:$A$777,$A34,СВЦЭМ!$B$34:$B$777,K$11)+'СЕТ СН'!$F$11+СВЦЭМ!$D$10+'СЕТ СН'!$F$6</f>
        <v>1068.00261978</v>
      </c>
      <c r="L34" s="37">
        <f>SUMIFS(СВЦЭМ!$D$34:$D$777,СВЦЭМ!$A$34:$A$777,$A34,СВЦЭМ!$B$34:$B$777,L$11)+'СЕТ СН'!$F$11+СВЦЭМ!$D$10+'СЕТ СН'!$F$6</f>
        <v>1030.49026585</v>
      </c>
      <c r="M34" s="37">
        <f>SUMIFS(СВЦЭМ!$D$34:$D$777,СВЦЭМ!$A$34:$A$777,$A34,СВЦЭМ!$B$34:$B$777,M$11)+'СЕТ СН'!$F$11+СВЦЭМ!$D$10+'СЕТ СН'!$F$6</f>
        <v>1015.6410227699999</v>
      </c>
      <c r="N34" s="37">
        <f>SUMIFS(СВЦЭМ!$D$34:$D$777,СВЦЭМ!$A$34:$A$777,$A34,СВЦЭМ!$B$34:$B$777,N$11)+'СЕТ СН'!$F$11+СВЦЭМ!$D$10+'СЕТ СН'!$F$6</f>
        <v>1028.5555346199999</v>
      </c>
      <c r="O34" s="37">
        <f>SUMIFS(СВЦЭМ!$D$34:$D$777,СВЦЭМ!$A$34:$A$777,$A34,СВЦЭМ!$B$34:$B$777,O$11)+'СЕТ СН'!$F$11+СВЦЭМ!$D$10+'СЕТ СН'!$F$6</f>
        <v>1064.2251857800002</v>
      </c>
      <c r="P34" s="37">
        <f>SUMIFS(СВЦЭМ!$D$34:$D$777,СВЦЭМ!$A$34:$A$777,$A34,СВЦЭМ!$B$34:$B$777,P$11)+'СЕТ СН'!$F$11+СВЦЭМ!$D$10+'СЕТ СН'!$F$6</f>
        <v>1075.58429974</v>
      </c>
      <c r="Q34" s="37">
        <f>SUMIFS(СВЦЭМ!$D$34:$D$777,СВЦЭМ!$A$34:$A$777,$A34,СВЦЭМ!$B$34:$B$777,Q$11)+'СЕТ СН'!$F$11+СВЦЭМ!$D$10+'СЕТ СН'!$F$6</f>
        <v>1024.21283782</v>
      </c>
      <c r="R34" s="37">
        <f>SUMIFS(СВЦЭМ!$D$34:$D$777,СВЦЭМ!$A$34:$A$777,$A34,СВЦЭМ!$B$34:$B$777,R$11)+'СЕТ СН'!$F$11+СВЦЭМ!$D$10+'СЕТ СН'!$F$6</f>
        <v>1051.4819184399998</v>
      </c>
      <c r="S34" s="37">
        <f>SUMIFS(СВЦЭМ!$D$34:$D$777,СВЦЭМ!$A$34:$A$777,$A34,СВЦЭМ!$B$34:$B$777,S$11)+'СЕТ СН'!$F$11+СВЦЭМ!$D$10+'СЕТ СН'!$F$6</f>
        <v>1048.9611413100001</v>
      </c>
      <c r="T34" s="37">
        <f>SUMIFS(СВЦЭМ!$D$34:$D$777,СВЦЭМ!$A$34:$A$777,$A34,СВЦЭМ!$B$34:$B$777,T$11)+'СЕТ СН'!$F$11+СВЦЭМ!$D$10+'СЕТ СН'!$F$6</f>
        <v>1030.5695332999999</v>
      </c>
      <c r="U34" s="37">
        <f>SUMIFS(СВЦЭМ!$D$34:$D$777,СВЦЭМ!$A$34:$A$777,$A34,СВЦЭМ!$B$34:$B$777,U$11)+'СЕТ СН'!$F$11+СВЦЭМ!$D$10+'СЕТ СН'!$F$6</f>
        <v>1008.5159369700001</v>
      </c>
      <c r="V34" s="37">
        <f>SUMIFS(СВЦЭМ!$D$34:$D$777,СВЦЭМ!$A$34:$A$777,$A34,СВЦЭМ!$B$34:$B$777,V$11)+'СЕТ СН'!$F$11+СВЦЭМ!$D$10+'СЕТ СН'!$F$6</f>
        <v>1028.4431451099999</v>
      </c>
      <c r="W34" s="37">
        <f>SUMIFS(СВЦЭМ!$D$34:$D$777,СВЦЭМ!$A$34:$A$777,$A34,СВЦЭМ!$B$34:$B$777,W$11)+'СЕТ СН'!$F$11+СВЦЭМ!$D$10+'СЕТ СН'!$F$6</f>
        <v>1042.42962863</v>
      </c>
      <c r="X34" s="37">
        <f>SUMIFS(СВЦЭМ!$D$34:$D$777,СВЦЭМ!$A$34:$A$777,$A34,СВЦЭМ!$B$34:$B$777,X$11)+'СЕТ СН'!$F$11+СВЦЭМ!$D$10+'СЕТ СН'!$F$6</f>
        <v>1106.58063834</v>
      </c>
      <c r="Y34" s="37">
        <f>SUMIFS(СВЦЭМ!$D$34:$D$777,СВЦЭМ!$A$34:$A$777,$A34,СВЦЭМ!$B$34:$B$777,Y$11)+'СЕТ СН'!$F$11+СВЦЭМ!$D$10+'СЕТ СН'!$F$6</f>
        <v>1099.1839432100001</v>
      </c>
    </row>
    <row r="35" spans="1:27" ht="15.75" x14ac:dyDescent="0.2">
      <c r="A35" s="36">
        <f t="shared" si="0"/>
        <v>42606</v>
      </c>
      <c r="B35" s="37">
        <f>SUMIFS(СВЦЭМ!$D$34:$D$777,СВЦЭМ!$A$34:$A$777,$A35,СВЦЭМ!$B$34:$B$777,B$11)+'СЕТ СН'!$F$11+СВЦЭМ!$D$10+'СЕТ СН'!$F$6</f>
        <v>1175.9051759899999</v>
      </c>
      <c r="C35" s="37">
        <f>SUMIFS(СВЦЭМ!$D$34:$D$777,СВЦЭМ!$A$34:$A$777,$A35,СВЦЭМ!$B$34:$B$777,C$11)+'СЕТ СН'!$F$11+СВЦЭМ!$D$10+'СЕТ СН'!$F$6</f>
        <v>1230.32756898</v>
      </c>
      <c r="D35" s="37">
        <f>SUMIFS(СВЦЭМ!$D$34:$D$777,СВЦЭМ!$A$34:$A$777,$A35,СВЦЭМ!$B$34:$B$777,D$11)+'СЕТ СН'!$F$11+СВЦЭМ!$D$10+'СЕТ СН'!$F$6</f>
        <v>1225.35489869</v>
      </c>
      <c r="E35" s="37">
        <f>SUMIFS(СВЦЭМ!$D$34:$D$777,СВЦЭМ!$A$34:$A$777,$A35,СВЦЭМ!$B$34:$B$777,E$11)+'СЕТ СН'!$F$11+СВЦЭМ!$D$10+'СЕТ СН'!$F$6</f>
        <v>1233.2946503600001</v>
      </c>
      <c r="F35" s="37">
        <f>SUMIFS(СВЦЭМ!$D$34:$D$777,СВЦЭМ!$A$34:$A$777,$A35,СВЦЭМ!$B$34:$B$777,F$11)+'СЕТ СН'!$F$11+СВЦЭМ!$D$10+'СЕТ СН'!$F$6</f>
        <v>1214.95139681</v>
      </c>
      <c r="G35" s="37">
        <f>SUMIFS(СВЦЭМ!$D$34:$D$777,СВЦЭМ!$A$34:$A$777,$A35,СВЦЭМ!$B$34:$B$777,G$11)+'СЕТ СН'!$F$11+СВЦЭМ!$D$10+'СЕТ СН'!$F$6</f>
        <v>1259.6742416000002</v>
      </c>
      <c r="H35" s="37">
        <f>SUMIFS(СВЦЭМ!$D$34:$D$777,СВЦЭМ!$A$34:$A$777,$A35,СВЦЭМ!$B$34:$B$777,H$11)+'СЕТ СН'!$F$11+СВЦЭМ!$D$10+'СЕТ СН'!$F$6</f>
        <v>1204.6409676100002</v>
      </c>
      <c r="I35" s="37">
        <f>SUMIFS(СВЦЭМ!$D$34:$D$777,СВЦЭМ!$A$34:$A$777,$A35,СВЦЭМ!$B$34:$B$777,I$11)+'СЕТ СН'!$F$11+СВЦЭМ!$D$10+'СЕТ СН'!$F$6</f>
        <v>1187.3235497400001</v>
      </c>
      <c r="J35" s="37">
        <f>SUMIFS(СВЦЭМ!$D$34:$D$777,СВЦЭМ!$A$34:$A$777,$A35,СВЦЭМ!$B$34:$B$777,J$11)+'СЕТ СН'!$F$11+СВЦЭМ!$D$10+'СЕТ СН'!$F$6</f>
        <v>1115.31767683</v>
      </c>
      <c r="K35" s="37">
        <f>SUMIFS(СВЦЭМ!$D$34:$D$777,СВЦЭМ!$A$34:$A$777,$A35,СВЦЭМ!$B$34:$B$777,K$11)+'СЕТ СН'!$F$11+СВЦЭМ!$D$10+'СЕТ СН'!$F$6</f>
        <v>1042.0578910899999</v>
      </c>
      <c r="L35" s="37">
        <f>SUMIFS(СВЦЭМ!$D$34:$D$777,СВЦЭМ!$A$34:$A$777,$A35,СВЦЭМ!$B$34:$B$777,L$11)+'СЕТ СН'!$F$11+СВЦЭМ!$D$10+'СЕТ СН'!$F$6</f>
        <v>1037.2248510600002</v>
      </c>
      <c r="M35" s="37">
        <f>SUMIFS(СВЦЭМ!$D$34:$D$777,СВЦЭМ!$A$34:$A$777,$A35,СВЦЭМ!$B$34:$B$777,M$11)+'СЕТ СН'!$F$11+СВЦЭМ!$D$10+'СЕТ СН'!$F$6</f>
        <v>1068.0292454099999</v>
      </c>
      <c r="N35" s="37">
        <f>SUMIFS(СВЦЭМ!$D$34:$D$777,СВЦЭМ!$A$34:$A$777,$A35,СВЦЭМ!$B$34:$B$777,N$11)+'СЕТ СН'!$F$11+СВЦЭМ!$D$10+'СЕТ СН'!$F$6</f>
        <v>1030.0690744100002</v>
      </c>
      <c r="O35" s="37">
        <f>SUMIFS(СВЦЭМ!$D$34:$D$777,СВЦЭМ!$A$34:$A$777,$A35,СВЦЭМ!$B$34:$B$777,O$11)+'СЕТ СН'!$F$11+СВЦЭМ!$D$10+'СЕТ СН'!$F$6</f>
        <v>1085.3227268800001</v>
      </c>
      <c r="P35" s="37">
        <f>SUMIFS(СВЦЭМ!$D$34:$D$777,СВЦЭМ!$A$34:$A$777,$A35,СВЦЭМ!$B$34:$B$777,P$11)+'СЕТ СН'!$F$11+СВЦЭМ!$D$10+'СЕТ СН'!$F$6</f>
        <v>1106.7922662199999</v>
      </c>
      <c r="Q35" s="37">
        <f>SUMIFS(СВЦЭМ!$D$34:$D$777,СВЦЭМ!$A$34:$A$777,$A35,СВЦЭМ!$B$34:$B$777,Q$11)+'СЕТ СН'!$F$11+СВЦЭМ!$D$10+'СЕТ СН'!$F$6</f>
        <v>1064.0261923799999</v>
      </c>
      <c r="R35" s="37">
        <f>SUMIFS(СВЦЭМ!$D$34:$D$777,СВЦЭМ!$A$34:$A$777,$A35,СВЦЭМ!$B$34:$B$777,R$11)+'СЕТ СН'!$F$11+СВЦЭМ!$D$10+'СЕТ СН'!$F$6</f>
        <v>1034.19733767</v>
      </c>
      <c r="S35" s="37">
        <f>SUMIFS(СВЦЭМ!$D$34:$D$777,СВЦЭМ!$A$34:$A$777,$A35,СВЦЭМ!$B$34:$B$777,S$11)+'СЕТ СН'!$F$11+СВЦЭМ!$D$10+'СЕТ СН'!$F$6</f>
        <v>1004.1064145500001</v>
      </c>
      <c r="T35" s="37">
        <f>SUMIFS(СВЦЭМ!$D$34:$D$777,СВЦЭМ!$A$34:$A$777,$A35,СВЦЭМ!$B$34:$B$777,T$11)+'СЕТ СН'!$F$11+СВЦЭМ!$D$10+'СЕТ СН'!$F$6</f>
        <v>1029.5895951000002</v>
      </c>
      <c r="U35" s="37">
        <f>SUMIFS(СВЦЭМ!$D$34:$D$777,СВЦЭМ!$A$34:$A$777,$A35,СВЦЭМ!$B$34:$B$777,U$11)+'СЕТ СН'!$F$11+СВЦЭМ!$D$10+'СЕТ СН'!$F$6</f>
        <v>1039.36475954</v>
      </c>
      <c r="V35" s="37">
        <f>SUMIFS(СВЦЭМ!$D$34:$D$777,СВЦЭМ!$A$34:$A$777,$A35,СВЦЭМ!$B$34:$B$777,V$11)+'СЕТ СН'!$F$11+СВЦЭМ!$D$10+'СЕТ СН'!$F$6</f>
        <v>1067.4266765100001</v>
      </c>
      <c r="W35" s="37">
        <f>SUMIFS(СВЦЭМ!$D$34:$D$777,СВЦЭМ!$A$34:$A$777,$A35,СВЦЭМ!$B$34:$B$777,W$11)+'СЕТ СН'!$F$11+СВЦЭМ!$D$10+'СЕТ СН'!$F$6</f>
        <v>1074.4959370400002</v>
      </c>
      <c r="X35" s="37">
        <f>SUMIFS(СВЦЭМ!$D$34:$D$777,СВЦЭМ!$A$34:$A$777,$A35,СВЦЭМ!$B$34:$B$777,X$11)+'СЕТ СН'!$F$11+СВЦЭМ!$D$10+'СЕТ СН'!$F$6</f>
        <v>1015.08723826</v>
      </c>
      <c r="Y35" s="37">
        <f>SUMIFS(СВЦЭМ!$D$34:$D$777,СВЦЭМ!$A$34:$A$777,$A35,СВЦЭМ!$B$34:$B$777,Y$11)+'СЕТ СН'!$F$11+СВЦЭМ!$D$10+'СЕТ СН'!$F$6</f>
        <v>1022.9539454300001</v>
      </c>
    </row>
    <row r="36" spans="1:27" ht="15.75" x14ac:dyDescent="0.2">
      <c r="A36" s="36">
        <f t="shared" si="0"/>
        <v>42607</v>
      </c>
      <c r="B36" s="37">
        <f>SUMIFS(СВЦЭМ!$D$34:$D$777,СВЦЭМ!$A$34:$A$777,$A36,СВЦЭМ!$B$34:$B$777,B$11)+'СЕТ СН'!$F$11+СВЦЭМ!$D$10+'СЕТ СН'!$F$6</f>
        <v>1128.5822626200002</v>
      </c>
      <c r="C36" s="37">
        <f>SUMIFS(СВЦЭМ!$D$34:$D$777,СВЦЭМ!$A$34:$A$777,$A36,СВЦЭМ!$B$34:$B$777,C$11)+'СЕТ СН'!$F$11+СВЦЭМ!$D$10+'СЕТ СН'!$F$6</f>
        <v>1197.4175100699999</v>
      </c>
      <c r="D36" s="37">
        <f>SUMIFS(СВЦЭМ!$D$34:$D$777,СВЦЭМ!$A$34:$A$777,$A36,СВЦЭМ!$B$34:$B$777,D$11)+'СЕТ СН'!$F$11+СВЦЭМ!$D$10+'СЕТ СН'!$F$6</f>
        <v>1216.6396454000001</v>
      </c>
      <c r="E36" s="37">
        <f>SUMIFS(СВЦЭМ!$D$34:$D$777,СВЦЭМ!$A$34:$A$777,$A36,СВЦЭМ!$B$34:$B$777,E$11)+'СЕТ СН'!$F$11+СВЦЭМ!$D$10+'СЕТ СН'!$F$6</f>
        <v>1217.0742633499999</v>
      </c>
      <c r="F36" s="37">
        <f>SUMIFS(СВЦЭМ!$D$34:$D$777,СВЦЭМ!$A$34:$A$777,$A36,СВЦЭМ!$B$34:$B$777,F$11)+'СЕТ СН'!$F$11+СВЦЭМ!$D$10+'СЕТ СН'!$F$6</f>
        <v>1208.4440414000001</v>
      </c>
      <c r="G36" s="37">
        <f>SUMIFS(СВЦЭМ!$D$34:$D$777,СВЦЭМ!$A$34:$A$777,$A36,СВЦЭМ!$B$34:$B$777,G$11)+'СЕТ СН'!$F$11+СВЦЭМ!$D$10+'СЕТ СН'!$F$6</f>
        <v>1278.39358416</v>
      </c>
      <c r="H36" s="37">
        <f>SUMIFS(СВЦЭМ!$D$34:$D$777,СВЦЭМ!$A$34:$A$777,$A36,СВЦЭМ!$B$34:$B$777,H$11)+'СЕТ СН'!$F$11+СВЦЭМ!$D$10+'СЕТ СН'!$F$6</f>
        <v>1161.90357589</v>
      </c>
      <c r="I36" s="37">
        <f>SUMIFS(СВЦЭМ!$D$34:$D$777,СВЦЭМ!$A$34:$A$777,$A36,СВЦЭМ!$B$34:$B$777,I$11)+'СЕТ СН'!$F$11+СВЦЭМ!$D$10+'СЕТ СН'!$F$6</f>
        <v>1112.1150714300002</v>
      </c>
      <c r="J36" s="37">
        <f>SUMIFS(СВЦЭМ!$D$34:$D$777,СВЦЭМ!$A$34:$A$777,$A36,СВЦЭМ!$B$34:$B$777,J$11)+'СЕТ СН'!$F$11+СВЦЭМ!$D$10+'СЕТ СН'!$F$6</f>
        <v>1070.65362684</v>
      </c>
      <c r="K36" s="37">
        <f>SUMIFS(СВЦЭМ!$D$34:$D$777,СВЦЭМ!$A$34:$A$777,$A36,СВЦЭМ!$B$34:$B$777,K$11)+'СЕТ СН'!$F$11+СВЦЭМ!$D$10+'СЕТ СН'!$F$6</f>
        <v>994.00703028999999</v>
      </c>
      <c r="L36" s="37">
        <f>SUMIFS(СВЦЭМ!$D$34:$D$777,СВЦЭМ!$A$34:$A$777,$A36,СВЦЭМ!$B$34:$B$777,L$11)+'СЕТ СН'!$F$11+СВЦЭМ!$D$10+'СЕТ СН'!$F$6</f>
        <v>989.20864716000006</v>
      </c>
      <c r="M36" s="37">
        <f>SUMIFS(СВЦЭМ!$D$34:$D$777,СВЦЭМ!$A$34:$A$777,$A36,СВЦЭМ!$B$34:$B$777,M$11)+'СЕТ СН'!$F$11+СВЦЭМ!$D$10+'СЕТ СН'!$F$6</f>
        <v>1062.7132457600001</v>
      </c>
      <c r="N36" s="37">
        <f>SUMIFS(СВЦЭМ!$D$34:$D$777,СВЦЭМ!$A$34:$A$777,$A36,СВЦЭМ!$B$34:$B$777,N$11)+'СЕТ СН'!$F$11+СВЦЭМ!$D$10+'СЕТ СН'!$F$6</f>
        <v>1020.47686407</v>
      </c>
      <c r="O36" s="37">
        <f>SUMIFS(СВЦЭМ!$D$34:$D$777,СВЦЭМ!$A$34:$A$777,$A36,СВЦЭМ!$B$34:$B$777,O$11)+'СЕТ СН'!$F$11+СВЦЭМ!$D$10+'СЕТ СН'!$F$6</f>
        <v>1008.34289102</v>
      </c>
      <c r="P36" s="37">
        <f>SUMIFS(СВЦЭМ!$D$34:$D$777,СВЦЭМ!$A$34:$A$777,$A36,СВЦЭМ!$B$34:$B$777,P$11)+'СЕТ СН'!$F$11+СВЦЭМ!$D$10+'СЕТ СН'!$F$6</f>
        <v>982.30465605000006</v>
      </c>
      <c r="Q36" s="37">
        <f>SUMIFS(СВЦЭМ!$D$34:$D$777,СВЦЭМ!$A$34:$A$777,$A36,СВЦЭМ!$B$34:$B$777,Q$11)+'СЕТ СН'!$F$11+СВЦЭМ!$D$10+'СЕТ СН'!$F$6</f>
        <v>973.83441163000009</v>
      </c>
      <c r="R36" s="37">
        <f>SUMIFS(СВЦЭМ!$D$34:$D$777,СВЦЭМ!$A$34:$A$777,$A36,СВЦЭМ!$B$34:$B$777,R$11)+'СЕТ СН'!$F$11+СВЦЭМ!$D$10+'СЕТ СН'!$F$6</f>
        <v>1037.1834784299999</v>
      </c>
      <c r="S36" s="37">
        <f>SUMIFS(СВЦЭМ!$D$34:$D$777,СВЦЭМ!$A$34:$A$777,$A36,СВЦЭМ!$B$34:$B$777,S$11)+'СЕТ СН'!$F$11+СВЦЭМ!$D$10+'СЕТ СН'!$F$6</f>
        <v>1071.1369184599998</v>
      </c>
      <c r="T36" s="37">
        <f>SUMIFS(СВЦЭМ!$D$34:$D$777,СВЦЭМ!$A$34:$A$777,$A36,СВЦЭМ!$B$34:$B$777,T$11)+'СЕТ СН'!$F$11+СВЦЭМ!$D$10+'СЕТ СН'!$F$6</f>
        <v>1155.31370221</v>
      </c>
      <c r="U36" s="37">
        <f>SUMIFS(СВЦЭМ!$D$34:$D$777,СВЦЭМ!$A$34:$A$777,$A36,СВЦЭМ!$B$34:$B$777,U$11)+'СЕТ СН'!$F$11+СВЦЭМ!$D$10+'СЕТ СН'!$F$6</f>
        <v>1170.92790309</v>
      </c>
      <c r="V36" s="37">
        <f>SUMIFS(СВЦЭМ!$D$34:$D$777,СВЦЭМ!$A$34:$A$777,$A36,СВЦЭМ!$B$34:$B$777,V$11)+'СЕТ СН'!$F$11+СВЦЭМ!$D$10+'СЕТ СН'!$F$6</f>
        <v>1183.82014549</v>
      </c>
      <c r="W36" s="37">
        <f>SUMIFS(СВЦЭМ!$D$34:$D$777,СВЦЭМ!$A$34:$A$777,$A36,СВЦЭМ!$B$34:$B$777,W$11)+'СЕТ СН'!$F$11+СВЦЭМ!$D$10+'СЕТ СН'!$F$6</f>
        <v>1184.34381233</v>
      </c>
      <c r="X36" s="37">
        <f>SUMIFS(СВЦЭМ!$D$34:$D$777,СВЦЭМ!$A$34:$A$777,$A36,СВЦЭМ!$B$34:$B$777,X$11)+'СЕТ СН'!$F$11+СВЦЭМ!$D$10+'СЕТ СН'!$F$6</f>
        <v>1151.5261668100002</v>
      </c>
      <c r="Y36" s="37">
        <f>SUMIFS(СВЦЭМ!$D$34:$D$777,СВЦЭМ!$A$34:$A$777,$A36,СВЦЭМ!$B$34:$B$777,Y$11)+'СЕТ СН'!$F$11+СВЦЭМ!$D$10+'СЕТ СН'!$F$6</f>
        <v>1150.8170906</v>
      </c>
    </row>
    <row r="37" spans="1:27" ht="15.75" x14ac:dyDescent="0.2">
      <c r="A37" s="36">
        <f t="shared" si="0"/>
        <v>42608</v>
      </c>
      <c r="B37" s="37">
        <f>SUMIFS(СВЦЭМ!$D$34:$D$777,СВЦЭМ!$A$34:$A$777,$A37,СВЦЭМ!$B$34:$B$777,B$11)+'СЕТ СН'!$F$11+СВЦЭМ!$D$10+'СЕТ СН'!$F$6</f>
        <v>1244.2720873600001</v>
      </c>
      <c r="C37" s="37">
        <f>SUMIFS(СВЦЭМ!$D$34:$D$777,СВЦЭМ!$A$34:$A$777,$A37,СВЦЭМ!$B$34:$B$777,C$11)+'СЕТ СН'!$F$11+СВЦЭМ!$D$10+'СЕТ СН'!$F$6</f>
        <v>1304.3233616299999</v>
      </c>
      <c r="D37" s="37">
        <f>SUMIFS(СВЦЭМ!$D$34:$D$777,СВЦЭМ!$A$34:$A$777,$A37,СВЦЭМ!$B$34:$B$777,D$11)+'СЕТ СН'!$F$11+СВЦЭМ!$D$10+'СЕТ СН'!$F$6</f>
        <v>1355.1844670300002</v>
      </c>
      <c r="E37" s="37">
        <f>SUMIFS(СВЦЭМ!$D$34:$D$777,СВЦЭМ!$A$34:$A$777,$A37,СВЦЭМ!$B$34:$B$777,E$11)+'СЕТ СН'!$F$11+СВЦЭМ!$D$10+'СЕТ СН'!$F$6</f>
        <v>1356.6313666599999</v>
      </c>
      <c r="F37" s="37">
        <f>SUMIFS(СВЦЭМ!$D$34:$D$777,СВЦЭМ!$A$34:$A$777,$A37,СВЦЭМ!$B$34:$B$777,F$11)+'СЕТ СН'!$F$11+СВЦЭМ!$D$10+'СЕТ СН'!$F$6</f>
        <v>1369.0837861700002</v>
      </c>
      <c r="G37" s="37">
        <f>SUMIFS(СВЦЭМ!$D$34:$D$777,СВЦЭМ!$A$34:$A$777,$A37,СВЦЭМ!$B$34:$B$777,G$11)+'СЕТ СН'!$F$11+СВЦЭМ!$D$10+'СЕТ СН'!$F$6</f>
        <v>1400.4969516599999</v>
      </c>
      <c r="H37" s="37">
        <f>SUMIFS(СВЦЭМ!$D$34:$D$777,СВЦЭМ!$A$34:$A$777,$A37,СВЦЭМ!$B$34:$B$777,H$11)+'СЕТ СН'!$F$11+СВЦЭМ!$D$10+'СЕТ СН'!$F$6</f>
        <v>1420.27289526</v>
      </c>
      <c r="I37" s="37">
        <f>SUMIFS(СВЦЭМ!$D$34:$D$777,СВЦЭМ!$A$34:$A$777,$A37,СВЦЭМ!$B$34:$B$777,I$11)+'СЕТ СН'!$F$11+СВЦЭМ!$D$10+'СЕТ СН'!$F$6</f>
        <v>1264.95355877</v>
      </c>
      <c r="J37" s="37">
        <f>SUMIFS(СВЦЭМ!$D$34:$D$777,СВЦЭМ!$A$34:$A$777,$A37,СВЦЭМ!$B$34:$B$777,J$11)+'СЕТ СН'!$F$11+СВЦЭМ!$D$10+'СЕТ СН'!$F$6</f>
        <v>1124.78038124</v>
      </c>
      <c r="K37" s="37">
        <f>SUMIFS(СВЦЭМ!$D$34:$D$777,СВЦЭМ!$A$34:$A$777,$A37,СВЦЭМ!$B$34:$B$777,K$11)+'СЕТ СН'!$F$11+СВЦЭМ!$D$10+'СЕТ СН'!$F$6</f>
        <v>1074.5421387800002</v>
      </c>
      <c r="L37" s="37">
        <f>SUMIFS(СВЦЭМ!$D$34:$D$777,СВЦЭМ!$A$34:$A$777,$A37,СВЦЭМ!$B$34:$B$777,L$11)+'СЕТ СН'!$F$11+СВЦЭМ!$D$10+'СЕТ СН'!$F$6</f>
        <v>1096.32794195</v>
      </c>
      <c r="M37" s="37">
        <f>SUMIFS(СВЦЭМ!$D$34:$D$777,СВЦЭМ!$A$34:$A$777,$A37,СВЦЭМ!$B$34:$B$777,M$11)+'СЕТ СН'!$F$11+СВЦЭМ!$D$10+'СЕТ СН'!$F$6</f>
        <v>1195.5716366500001</v>
      </c>
      <c r="N37" s="37">
        <f>SUMIFS(СВЦЭМ!$D$34:$D$777,СВЦЭМ!$A$34:$A$777,$A37,СВЦЭМ!$B$34:$B$777,N$11)+'СЕТ СН'!$F$11+СВЦЭМ!$D$10+'СЕТ СН'!$F$6</f>
        <v>1102.2014433700001</v>
      </c>
      <c r="O37" s="37">
        <f>SUMIFS(СВЦЭМ!$D$34:$D$777,СВЦЭМ!$A$34:$A$777,$A37,СВЦЭМ!$B$34:$B$777,O$11)+'СЕТ СН'!$F$11+СВЦЭМ!$D$10+'СЕТ СН'!$F$6</f>
        <v>1341.7630008800002</v>
      </c>
      <c r="P37" s="37">
        <f>SUMIFS(СВЦЭМ!$D$34:$D$777,СВЦЭМ!$A$34:$A$777,$A37,СВЦЭМ!$B$34:$B$777,P$11)+'СЕТ СН'!$F$11+СВЦЭМ!$D$10+'СЕТ СН'!$F$6</f>
        <v>1472.5298432199997</v>
      </c>
      <c r="Q37" s="37">
        <f>SUMIFS(СВЦЭМ!$D$34:$D$777,СВЦЭМ!$A$34:$A$777,$A37,СВЦЭМ!$B$34:$B$777,Q$11)+'СЕТ СН'!$F$11+СВЦЭМ!$D$10+'СЕТ СН'!$F$6</f>
        <v>1200.16811624</v>
      </c>
      <c r="R37" s="37">
        <f>SUMIFS(СВЦЭМ!$D$34:$D$777,СВЦЭМ!$A$34:$A$777,$A37,СВЦЭМ!$B$34:$B$777,R$11)+'СЕТ СН'!$F$11+СВЦЭМ!$D$10+'СЕТ СН'!$F$6</f>
        <v>1063.3594541500001</v>
      </c>
      <c r="S37" s="37">
        <f>SUMIFS(СВЦЭМ!$D$34:$D$777,СВЦЭМ!$A$34:$A$777,$A37,СВЦЭМ!$B$34:$B$777,S$11)+'СЕТ СН'!$F$11+СВЦЭМ!$D$10+'СЕТ СН'!$F$6</f>
        <v>1123.6835985100001</v>
      </c>
      <c r="T37" s="37">
        <f>SUMIFS(СВЦЭМ!$D$34:$D$777,СВЦЭМ!$A$34:$A$777,$A37,СВЦЭМ!$B$34:$B$777,T$11)+'СЕТ СН'!$F$11+СВЦЭМ!$D$10+'СЕТ СН'!$F$6</f>
        <v>1109.0617352899999</v>
      </c>
      <c r="U37" s="37">
        <f>SUMIFS(СВЦЭМ!$D$34:$D$777,СВЦЭМ!$A$34:$A$777,$A37,СВЦЭМ!$B$34:$B$777,U$11)+'СЕТ СН'!$F$11+СВЦЭМ!$D$10+'СЕТ СН'!$F$6</f>
        <v>1169.67962592</v>
      </c>
      <c r="V37" s="37">
        <f>SUMIFS(СВЦЭМ!$D$34:$D$777,СВЦЭМ!$A$34:$A$777,$A37,СВЦЭМ!$B$34:$B$777,V$11)+'СЕТ СН'!$F$11+СВЦЭМ!$D$10+'СЕТ СН'!$F$6</f>
        <v>1203.13370558</v>
      </c>
      <c r="W37" s="37">
        <f>SUMIFS(СВЦЭМ!$D$34:$D$777,СВЦЭМ!$A$34:$A$777,$A37,СВЦЭМ!$B$34:$B$777,W$11)+'СЕТ СН'!$F$11+СВЦЭМ!$D$10+'СЕТ СН'!$F$6</f>
        <v>1160.94882207</v>
      </c>
      <c r="X37" s="37">
        <f>SUMIFS(СВЦЭМ!$D$34:$D$777,СВЦЭМ!$A$34:$A$777,$A37,СВЦЭМ!$B$34:$B$777,X$11)+'СЕТ СН'!$F$11+СВЦЭМ!$D$10+'СЕТ СН'!$F$6</f>
        <v>1117.5662858300002</v>
      </c>
      <c r="Y37" s="37">
        <f>SUMIFS(СВЦЭМ!$D$34:$D$777,СВЦЭМ!$A$34:$A$777,$A37,СВЦЭМ!$B$34:$B$777,Y$11)+'СЕТ СН'!$F$11+СВЦЭМ!$D$10+'СЕТ СН'!$F$6</f>
        <v>1072.8700542300001</v>
      </c>
    </row>
    <row r="38" spans="1:27" ht="15.75" x14ac:dyDescent="0.2">
      <c r="A38" s="36">
        <f t="shared" si="0"/>
        <v>42609</v>
      </c>
      <c r="B38" s="37">
        <f>SUMIFS(СВЦЭМ!$D$34:$D$777,СВЦЭМ!$A$34:$A$777,$A38,СВЦЭМ!$B$34:$B$777,B$11)+'СЕТ СН'!$F$11+СВЦЭМ!$D$10+'СЕТ СН'!$F$6</f>
        <v>1149.9598835300001</v>
      </c>
      <c r="C38" s="37">
        <f>SUMIFS(СВЦЭМ!$D$34:$D$777,СВЦЭМ!$A$34:$A$777,$A38,СВЦЭМ!$B$34:$B$777,C$11)+'СЕТ СН'!$F$11+СВЦЭМ!$D$10+'СЕТ СН'!$F$6</f>
        <v>1199.3526281700001</v>
      </c>
      <c r="D38" s="37">
        <f>SUMIFS(СВЦЭМ!$D$34:$D$777,СВЦЭМ!$A$34:$A$777,$A38,СВЦЭМ!$B$34:$B$777,D$11)+'СЕТ СН'!$F$11+СВЦЭМ!$D$10+'СЕТ СН'!$F$6</f>
        <v>1245.4381540100001</v>
      </c>
      <c r="E38" s="37">
        <f>SUMIFS(СВЦЭМ!$D$34:$D$777,СВЦЭМ!$A$34:$A$777,$A38,СВЦЭМ!$B$34:$B$777,E$11)+'СЕТ СН'!$F$11+СВЦЭМ!$D$10+'СЕТ СН'!$F$6</f>
        <v>1266.40176821</v>
      </c>
      <c r="F38" s="37">
        <f>SUMIFS(СВЦЭМ!$D$34:$D$777,СВЦЭМ!$A$34:$A$777,$A38,СВЦЭМ!$B$34:$B$777,F$11)+'СЕТ СН'!$F$11+СВЦЭМ!$D$10+'СЕТ СН'!$F$6</f>
        <v>1266.9887512800001</v>
      </c>
      <c r="G38" s="37">
        <f>SUMIFS(СВЦЭМ!$D$34:$D$777,СВЦЭМ!$A$34:$A$777,$A38,СВЦЭМ!$B$34:$B$777,G$11)+'СЕТ СН'!$F$11+СВЦЭМ!$D$10+'СЕТ СН'!$F$6</f>
        <v>1269.6339615000002</v>
      </c>
      <c r="H38" s="37">
        <f>SUMIFS(СВЦЭМ!$D$34:$D$777,СВЦЭМ!$A$34:$A$777,$A38,СВЦЭМ!$B$34:$B$777,H$11)+'СЕТ СН'!$F$11+СВЦЭМ!$D$10+'СЕТ СН'!$F$6</f>
        <v>1252.61795022</v>
      </c>
      <c r="I38" s="37">
        <f>SUMIFS(СВЦЭМ!$D$34:$D$777,СВЦЭМ!$A$34:$A$777,$A38,СВЦЭМ!$B$34:$B$777,I$11)+'СЕТ СН'!$F$11+СВЦЭМ!$D$10+'СЕТ СН'!$F$6</f>
        <v>1246.5554718000001</v>
      </c>
      <c r="J38" s="37">
        <f>SUMIFS(СВЦЭМ!$D$34:$D$777,СВЦЭМ!$A$34:$A$777,$A38,СВЦЭМ!$B$34:$B$777,J$11)+'СЕТ СН'!$F$11+СВЦЭМ!$D$10+'СЕТ СН'!$F$6</f>
        <v>1192.3289930199999</v>
      </c>
      <c r="K38" s="37">
        <f>SUMIFS(СВЦЭМ!$D$34:$D$777,СВЦЭМ!$A$34:$A$777,$A38,СВЦЭМ!$B$34:$B$777,K$11)+'СЕТ СН'!$F$11+СВЦЭМ!$D$10+'СЕТ СН'!$F$6</f>
        <v>1128.1847117500001</v>
      </c>
      <c r="L38" s="37">
        <f>SUMIFS(СВЦЭМ!$D$34:$D$777,СВЦЭМ!$A$34:$A$777,$A38,СВЦЭМ!$B$34:$B$777,L$11)+'СЕТ СН'!$F$11+СВЦЭМ!$D$10+'СЕТ СН'!$F$6</f>
        <v>1179.8222398500002</v>
      </c>
      <c r="M38" s="37">
        <f>SUMIFS(СВЦЭМ!$D$34:$D$777,СВЦЭМ!$A$34:$A$777,$A38,СВЦЭМ!$B$34:$B$777,M$11)+'СЕТ СН'!$F$11+СВЦЭМ!$D$10+'СЕТ СН'!$F$6</f>
        <v>1280.18418518</v>
      </c>
      <c r="N38" s="37">
        <f>SUMIFS(СВЦЭМ!$D$34:$D$777,СВЦЭМ!$A$34:$A$777,$A38,СВЦЭМ!$B$34:$B$777,N$11)+'СЕТ СН'!$F$11+СВЦЭМ!$D$10+'СЕТ СН'!$F$6</f>
        <v>1292.0825660599999</v>
      </c>
      <c r="O38" s="37">
        <f>SUMIFS(СВЦЭМ!$D$34:$D$777,СВЦЭМ!$A$34:$A$777,$A38,СВЦЭМ!$B$34:$B$777,O$11)+'СЕТ СН'!$F$11+СВЦЭМ!$D$10+'СЕТ СН'!$F$6</f>
        <v>1374.31140766</v>
      </c>
      <c r="P38" s="37">
        <f>SUMIFS(СВЦЭМ!$D$34:$D$777,СВЦЭМ!$A$34:$A$777,$A38,СВЦЭМ!$B$34:$B$777,P$11)+'СЕТ СН'!$F$11+СВЦЭМ!$D$10+'СЕТ СН'!$F$6</f>
        <v>1234.6651721600001</v>
      </c>
      <c r="Q38" s="37">
        <f>SUMIFS(СВЦЭМ!$D$34:$D$777,СВЦЭМ!$A$34:$A$777,$A38,СВЦЭМ!$B$34:$B$777,Q$11)+'СЕТ СН'!$F$11+СВЦЭМ!$D$10+'СЕТ СН'!$F$6</f>
        <v>1212.6919937299999</v>
      </c>
      <c r="R38" s="37">
        <f>SUMIFS(СВЦЭМ!$D$34:$D$777,СВЦЭМ!$A$34:$A$777,$A38,СВЦЭМ!$B$34:$B$777,R$11)+'СЕТ СН'!$F$11+СВЦЭМ!$D$10+'СЕТ СН'!$F$6</f>
        <v>1193.7777496200001</v>
      </c>
      <c r="S38" s="37">
        <f>SUMIFS(СВЦЭМ!$D$34:$D$777,СВЦЭМ!$A$34:$A$777,$A38,СВЦЭМ!$B$34:$B$777,S$11)+'СЕТ СН'!$F$11+СВЦЭМ!$D$10+'СЕТ СН'!$F$6</f>
        <v>1179.9214874100001</v>
      </c>
      <c r="T38" s="37">
        <f>SUMIFS(СВЦЭМ!$D$34:$D$777,СВЦЭМ!$A$34:$A$777,$A38,СВЦЭМ!$B$34:$B$777,T$11)+'СЕТ СН'!$F$11+СВЦЭМ!$D$10+'СЕТ СН'!$F$6</f>
        <v>1202.1913283399999</v>
      </c>
      <c r="U38" s="37">
        <f>SUMIFS(СВЦЭМ!$D$34:$D$777,СВЦЭМ!$A$34:$A$777,$A38,СВЦЭМ!$B$34:$B$777,U$11)+'СЕТ СН'!$F$11+СВЦЭМ!$D$10+'СЕТ СН'!$F$6</f>
        <v>1189.8401545400002</v>
      </c>
      <c r="V38" s="37">
        <f>SUMIFS(СВЦЭМ!$D$34:$D$777,СВЦЭМ!$A$34:$A$777,$A38,СВЦЭМ!$B$34:$B$777,V$11)+'СЕТ СН'!$F$11+СВЦЭМ!$D$10+'СЕТ СН'!$F$6</f>
        <v>1207.88893626</v>
      </c>
      <c r="W38" s="37">
        <f>SUMIFS(СВЦЭМ!$D$34:$D$777,СВЦЭМ!$A$34:$A$777,$A38,СВЦЭМ!$B$34:$B$777,W$11)+'СЕТ СН'!$F$11+СВЦЭМ!$D$10+'СЕТ СН'!$F$6</f>
        <v>1242.6686652000001</v>
      </c>
      <c r="X38" s="37">
        <f>SUMIFS(СВЦЭМ!$D$34:$D$777,СВЦЭМ!$A$34:$A$777,$A38,СВЦЭМ!$B$34:$B$777,X$11)+'СЕТ СН'!$F$11+СВЦЭМ!$D$10+'СЕТ СН'!$F$6</f>
        <v>1162.32458165</v>
      </c>
      <c r="Y38" s="37">
        <f>SUMIFS(СВЦЭМ!$D$34:$D$777,СВЦЭМ!$A$34:$A$777,$A38,СВЦЭМ!$B$34:$B$777,Y$11)+'СЕТ СН'!$F$11+СВЦЭМ!$D$10+'СЕТ СН'!$F$6</f>
        <v>1179.4830808699999</v>
      </c>
    </row>
    <row r="39" spans="1:27" ht="15.75" x14ac:dyDescent="0.2">
      <c r="A39" s="36">
        <f t="shared" si="0"/>
        <v>42610</v>
      </c>
      <c r="B39" s="37">
        <f>SUMIFS(СВЦЭМ!$D$34:$D$777,СВЦЭМ!$A$34:$A$777,$A39,СВЦЭМ!$B$34:$B$777,B$11)+'СЕТ СН'!$F$11+СВЦЭМ!$D$10+'СЕТ СН'!$F$6</f>
        <v>1284.24294652</v>
      </c>
      <c r="C39" s="37">
        <f>SUMIFS(СВЦЭМ!$D$34:$D$777,СВЦЭМ!$A$34:$A$777,$A39,СВЦЭМ!$B$34:$B$777,C$11)+'СЕТ СН'!$F$11+СВЦЭМ!$D$10+'СЕТ СН'!$F$6</f>
        <v>1431.6475269600001</v>
      </c>
      <c r="D39" s="37">
        <f>SUMIFS(СВЦЭМ!$D$34:$D$777,СВЦЭМ!$A$34:$A$777,$A39,СВЦЭМ!$B$34:$B$777,D$11)+'СЕТ СН'!$F$11+СВЦЭМ!$D$10+'СЕТ СН'!$F$6</f>
        <v>1481.9689848399998</v>
      </c>
      <c r="E39" s="37">
        <f>SUMIFS(СВЦЭМ!$D$34:$D$777,СВЦЭМ!$A$34:$A$777,$A39,СВЦЭМ!$B$34:$B$777,E$11)+'СЕТ СН'!$F$11+СВЦЭМ!$D$10+'СЕТ СН'!$F$6</f>
        <v>1461.1766571100002</v>
      </c>
      <c r="F39" s="37">
        <f>SUMIFS(СВЦЭМ!$D$34:$D$777,СВЦЭМ!$A$34:$A$777,$A39,СВЦЭМ!$B$34:$B$777,F$11)+'СЕТ СН'!$F$11+СВЦЭМ!$D$10+'СЕТ СН'!$F$6</f>
        <v>1468.2212771300001</v>
      </c>
      <c r="G39" s="37">
        <f>SUMIFS(СВЦЭМ!$D$34:$D$777,СВЦЭМ!$A$34:$A$777,$A39,СВЦЭМ!$B$34:$B$777,G$11)+'СЕТ СН'!$F$11+СВЦЭМ!$D$10+'СЕТ СН'!$F$6</f>
        <v>1470.69269665</v>
      </c>
      <c r="H39" s="37">
        <f>SUMIFS(СВЦЭМ!$D$34:$D$777,СВЦЭМ!$A$34:$A$777,$A39,СВЦЭМ!$B$34:$B$777,H$11)+'СЕТ СН'!$F$11+СВЦЭМ!$D$10+'СЕТ СН'!$F$6</f>
        <v>1446.19437535</v>
      </c>
      <c r="I39" s="37">
        <f>SUMIFS(СВЦЭМ!$D$34:$D$777,СВЦЭМ!$A$34:$A$777,$A39,СВЦЭМ!$B$34:$B$777,I$11)+'СЕТ СН'!$F$11+СВЦЭМ!$D$10+'СЕТ СН'!$F$6</f>
        <v>1411.33724717</v>
      </c>
      <c r="J39" s="37">
        <f>SUMIFS(СВЦЭМ!$D$34:$D$777,СВЦЭМ!$A$34:$A$777,$A39,СВЦЭМ!$B$34:$B$777,J$11)+'СЕТ СН'!$F$11+СВЦЭМ!$D$10+'СЕТ СН'!$F$6</f>
        <v>1337.2468647699998</v>
      </c>
      <c r="K39" s="37">
        <f>SUMIFS(СВЦЭМ!$D$34:$D$777,СВЦЭМ!$A$34:$A$777,$A39,СВЦЭМ!$B$34:$B$777,K$11)+'СЕТ СН'!$F$11+СВЦЭМ!$D$10+'СЕТ СН'!$F$6</f>
        <v>1266.6112871999999</v>
      </c>
      <c r="L39" s="37">
        <f>SUMIFS(СВЦЭМ!$D$34:$D$777,СВЦЭМ!$A$34:$A$777,$A39,СВЦЭМ!$B$34:$B$777,L$11)+'СЕТ СН'!$F$11+СВЦЭМ!$D$10+'СЕТ СН'!$F$6</f>
        <v>1230.1982827500001</v>
      </c>
      <c r="M39" s="37">
        <f>SUMIFS(СВЦЭМ!$D$34:$D$777,СВЦЭМ!$A$34:$A$777,$A39,СВЦЭМ!$B$34:$B$777,M$11)+'СЕТ СН'!$F$11+СВЦЭМ!$D$10+'СЕТ СН'!$F$6</f>
        <v>1204.2777181900001</v>
      </c>
      <c r="N39" s="37">
        <f>SUMIFS(СВЦЭМ!$D$34:$D$777,СВЦЭМ!$A$34:$A$777,$A39,СВЦЭМ!$B$34:$B$777,N$11)+'СЕТ СН'!$F$11+СВЦЭМ!$D$10+'СЕТ СН'!$F$6</f>
        <v>1213.54462616</v>
      </c>
      <c r="O39" s="37">
        <f>SUMIFS(СВЦЭМ!$D$34:$D$777,СВЦЭМ!$A$34:$A$777,$A39,СВЦЭМ!$B$34:$B$777,O$11)+'СЕТ СН'!$F$11+СВЦЭМ!$D$10+'СЕТ СН'!$F$6</f>
        <v>1235.9382960600001</v>
      </c>
      <c r="P39" s="37">
        <f>SUMIFS(СВЦЭМ!$D$34:$D$777,СВЦЭМ!$A$34:$A$777,$A39,СВЦЭМ!$B$34:$B$777,P$11)+'СЕТ СН'!$F$11+СВЦЭМ!$D$10+'СЕТ СН'!$F$6</f>
        <v>1311.6504457199999</v>
      </c>
      <c r="Q39" s="37">
        <f>SUMIFS(СВЦЭМ!$D$34:$D$777,СВЦЭМ!$A$34:$A$777,$A39,СВЦЭМ!$B$34:$B$777,Q$11)+'СЕТ СН'!$F$11+СВЦЭМ!$D$10+'СЕТ СН'!$F$6</f>
        <v>1283.0938740700001</v>
      </c>
      <c r="R39" s="37">
        <f>SUMIFS(СВЦЭМ!$D$34:$D$777,СВЦЭМ!$A$34:$A$777,$A39,СВЦЭМ!$B$34:$B$777,R$11)+'СЕТ СН'!$F$11+СВЦЭМ!$D$10+'СЕТ СН'!$F$6</f>
        <v>1238.82508065</v>
      </c>
      <c r="S39" s="37">
        <f>SUMIFS(СВЦЭМ!$D$34:$D$777,СВЦЭМ!$A$34:$A$777,$A39,СВЦЭМ!$B$34:$B$777,S$11)+'СЕТ СН'!$F$11+СВЦЭМ!$D$10+'СЕТ СН'!$F$6</f>
        <v>1215.6019466600001</v>
      </c>
      <c r="T39" s="37">
        <f>SUMIFS(СВЦЭМ!$D$34:$D$777,СВЦЭМ!$A$34:$A$777,$A39,СВЦЭМ!$B$34:$B$777,T$11)+'СЕТ СН'!$F$11+СВЦЭМ!$D$10+'СЕТ СН'!$F$6</f>
        <v>1206.6890355099999</v>
      </c>
      <c r="U39" s="37">
        <f>SUMIFS(СВЦЭМ!$D$34:$D$777,СВЦЭМ!$A$34:$A$777,$A39,СВЦЭМ!$B$34:$B$777,U$11)+'СЕТ СН'!$F$11+СВЦЭМ!$D$10+'СЕТ СН'!$F$6</f>
        <v>1177.0028095</v>
      </c>
      <c r="V39" s="37">
        <f>SUMIFS(СВЦЭМ!$D$34:$D$777,СВЦЭМ!$A$34:$A$777,$A39,СВЦЭМ!$B$34:$B$777,V$11)+'СЕТ СН'!$F$11+СВЦЭМ!$D$10+'СЕТ СН'!$F$6</f>
        <v>1147.8844869899999</v>
      </c>
      <c r="W39" s="37">
        <f>SUMIFS(СВЦЭМ!$D$34:$D$777,СВЦЭМ!$A$34:$A$777,$A39,СВЦЭМ!$B$34:$B$777,W$11)+'СЕТ СН'!$F$11+СВЦЭМ!$D$10+'СЕТ СН'!$F$6</f>
        <v>1293.65522115</v>
      </c>
      <c r="X39" s="37">
        <f>SUMIFS(СВЦЭМ!$D$34:$D$777,СВЦЭМ!$A$34:$A$777,$A39,СВЦЭМ!$B$34:$B$777,X$11)+'СЕТ СН'!$F$11+СВЦЭМ!$D$10+'СЕТ СН'!$F$6</f>
        <v>1182.02524526</v>
      </c>
      <c r="Y39" s="37">
        <f>SUMIFS(СВЦЭМ!$D$34:$D$777,СВЦЭМ!$A$34:$A$777,$A39,СВЦЭМ!$B$34:$B$777,Y$11)+'СЕТ СН'!$F$11+СВЦЭМ!$D$10+'СЕТ СН'!$F$6</f>
        <v>1189.3394700900001</v>
      </c>
    </row>
    <row r="40" spans="1:27" ht="15.75" x14ac:dyDescent="0.2">
      <c r="A40" s="36">
        <f t="shared" si="0"/>
        <v>42611</v>
      </c>
      <c r="B40" s="37">
        <f>SUMIFS(СВЦЭМ!$D$34:$D$777,СВЦЭМ!$A$34:$A$777,$A40,СВЦЭМ!$B$34:$B$777,B$11)+'СЕТ СН'!$F$11+СВЦЭМ!$D$10+'СЕТ СН'!$F$6</f>
        <v>1272.7262050700001</v>
      </c>
      <c r="C40" s="37">
        <f>SUMIFS(СВЦЭМ!$D$34:$D$777,СВЦЭМ!$A$34:$A$777,$A40,СВЦЭМ!$B$34:$B$777,C$11)+'СЕТ СН'!$F$11+СВЦЭМ!$D$10+'СЕТ СН'!$F$6</f>
        <v>1328.9608179000002</v>
      </c>
      <c r="D40" s="37">
        <f>SUMIFS(СВЦЭМ!$D$34:$D$777,СВЦЭМ!$A$34:$A$777,$A40,СВЦЭМ!$B$34:$B$777,D$11)+'СЕТ СН'!$F$11+СВЦЭМ!$D$10+'СЕТ СН'!$F$6</f>
        <v>1357.5557660899999</v>
      </c>
      <c r="E40" s="37">
        <f>SUMIFS(СВЦЭМ!$D$34:$D$777,СВЦЭМ!$A$34:$A$777,$A40,СВЦЭМ!$B$34:$B$777,E$11)+'СЕТ СН'!$F$11+СВЦЭМ!$D$10+'СЕТ СН'!$F$6</f>
        <v>1350.5379038999999</v>
      </c>
      <c r="F40" s="37">
        <f>SUMIFS(СВЦЭМ!$D$34:$D$777,СВЦЭМ!$A$34:$A$777,$A40,СВЦЭМ!$B$34:$B$777,F$11)+'СЕТ СН'!$F$11+СВЦЭМ!$D$10+'СЕТ СН'!$F$6</f>
        <v>1349.2376890999999</v>
      </c>
      <c r="G40" s="37">
        <f>SUMIFS(СВЦЭМ!$D$34:$D$777,СВЦЭМ!$A$34:$A$777,$A40,СВЦЭМ!$B$34:$B$777,G$11)+'СЕТ СН'!$F$11+СВЦЭМ!$D$10+'СЕТ СН'!$F$6</f>
        <v>1350.0388026800001</v>
      </c>
      <c r="H40" s="37">
        <f>SUMIFS(СВЦЭМ!$D$34:$D$777,СВЦЭМ!$A$34:$A$777,$A40,СВЦЭМ!$B$34:$B$777,H$11)+'СЕТ СН'!$F$11+СВЦЭМ!$D$10+'СЕТ СН'!$F$6</f>
        <v>1391.2028619799999</v>
      </c>
      <c r="I40" s="37">
        <f>SUMIFS(СВЦЭМ!$D$34:$D$777,СВЦЭМ!$A$34:$A$777,$A40,СВЦЭМ!$B$34:$B$777,I$11)+'СЕТ СН'!$F$11+СВЦЭМ!$D$10+'СЕТ СН'!$F$6</f>
        <v>1274.7711864799999</v>
      </c>
      <c r="J40" s="37">
        <f>SUMIFS(СВЦЭМ!$D$34:$D$777,СВЦЭМ!$A$34:$A$777,$A40,СВЦЭМ!$B$34:$B$777,J$11)+'СЕТ СН'!$F$11+СВЦЭМ!$D$10+'СЕТ СН'!$F$6</f>
        <v>1253.6791657200001</v>
      </c>
      <c r="K40" s="37">
        <f>SUMIFS(СВЦЭМ!$D$34:$D$777,СВЦЭМ!$A$34:$A$777,$A40,СВЦЭМ!$B$34:$B$777,K$11)+'СЕТ СН'!$F$11+СВЦЭМ!$D$10+'СЕТ СН'!$F$6</f>
        <v>1201.5674182500002</v>
      </c>
      <c r="L40" s="37">
        <f>SUMIFS(СВЦЭМ!$D$34:$D$777,СВЦЭМ!$A$34:$A$777,$A40,СВЦЭМ!$B$34:$B$777,L$11)+'СЕТ СН'!$F$11+СВЦЭМ!$D$10+'СЕТ СН'!$F$6</f>
        <v>1294.8121096</v>
      </c>
      <c r="M40" s="37">
        <f>SUMIFS(СВЦЭМ!$D$34:$D$777,СВЦЭМ!$A$34:$A$777,$A40,СВЦЭМ!$B$34:$B$777,M$11)+'СЕТ СН'!$F$11+СВЦЭМ!$D$10+'СЕТ СН'!$F$6</f>
        <v>1309.2688320299999</v>
      </c>
      <c r="N40" s="37">
        <f>SUMIFS(СВЦЭМ!$D$34:$D$777,СВЦЭМ!$A$34:$A$777,$A40,СВЦЭМ!$B$34:$B$777,N$11)+'СЕТ СН'!$F$11+СВЦЭМ!$D$10+'СЕТ СН'!$F$6</f>
        <v>1290.84691215</v>
      </c>
      <c r="O40" s="37">
        <f>SUMIFS(СВЦЭМ!$D$34:$D$777,СВЦЭМ!$A$34:$A$777,$A40,СВЦЭМ!$B$34:$B$777,O$11)+'СЕТ СН'!$F$11+СВЦЭМ!$D$10+'СЕТ СН'!$F$6</f>
        <v>1304.1174268599998</v>
      </c>
      <c r="P40" s="37">
        <f>SUMIFS(СВЦЭМ!$D$34:$D$777,СВЦЭМ!$A$34:$A$777,$A40,СВЦЭМ!$B$34:$B$777,P$11)+'СЕТ СН'!$F$11+СВЦЭМ!$D$10+'СЕТ СН'!$F$6</f>
        <v>1271.1700855300001</v>
      </c>
      <c r="Q40" s="37">
        <f>SUMIFS(СВЦЭМ!$D$34:$D$777,СВЦЭМ!$A$34:$A$777,$A40,СВЦЭМ!$B$34:$B$777,Q$11)+'СЕТ СН'!$F$11+СВЦЭМ!$D$10+'СЕТ СН'!$F$6</f>
        <v>1203.7165158500002</v>
      </c>
      <c r="R40" s="37">
        <f>SUMIFS(СВЦЭМ!$D$34:$D$777,СВЦЭМ!$A$34:$A$777,$A40,СВЦЭМ!$B$34:$B$777,R$11)+'СЕТ СН'!$F$11+СВЦЭМ!$D$10+'СЕТ СН'!$F$6</f>
        <v>1199.2146052600001</v>
      </c>
      <c r="S40" s="37">
        <f>SUMIFS(СВЦЭМ!$D$34:$D$777,СВЦЭМ!$A$34:$A$777,$A40,СВЦЭМ!$B$34:$B$777,S$11)+'СЕТ СН'!$F$11+СВЦЭМ!$D$10+'СЕТ СН'!$F$6</f>
        <v>1244.04965414</v>
      </c>
      <c r="T40" s="37">
        <f>SUMIFS(СВЦЭМ!$D$34:$D$777,СВЦЭМ!$A$34:$A$777,$A40,СВЦЭМ!$B$34:$B$777,T$11)+'СЕТ СН'!$F$11+СВЦЭМ!$D$10+'СЕТ СН'!$F$6</f>
        <v>1226.8187485600001</v>
      </c>
      <c r="U40" s="37">
        <f>SUMIFS(СВЦЭМ!$D$34:$D$777,СВЦЭМ!$A$34:$A$777,$A40,СВЦЭМ!$B$34:$B$777,U$11)+'СЕТ СН'!$F$11+СВЦЭМ!$D$10+'СЕТ СН'!$F$6</f>
        <v>1211.4262405300001</v>
      </c>
      <c r="V40" s="37">
        <f>SUMIFS(СВЦЭМ!$D$34:$D$777,СВЦЭМ!$A$34:$A$777,$A40,СВЦЭМ!$B$34:$B$777,V$11)+'СЕТ СН'!$F$11+СВЦЭМ!$D$10+'СЕТ СН'!$F$6</f>
        <v>1234.6039138199999</v>
      </c>
      <c r="W40" s="37">
        <f>SUMIFS(СВЦЭМ!$D$34:$D$777,СВЦЭМ!$A$34:$A$777,$A40,СВЦЭМ!$B$34:$B$777,W$11)+'СЕТ СН'!$F$11+СВЦЭМ!$D$10+'СЕТ СН'!$F$6</f>
        <v>1225.5061194099999</v>
      </c>
      <c r="X40" s="37">
        <f>SUMIFS(СВЦЭМ!$D$34:$D$777,СВЦЭМ!$A$34:$A$777,$A40,СВЦЭМ!$B$34:$B$777,X$11)+'СЕТ СН'!$F$11+СВЦЭМ!$D$10+'СЕТ СН'!$F$6</f>
        <v>1187.9144618999999</v>
      </c>
      <c r="Y40" s="37">
        <f>SUMIFS(СВЦЭМ!$D$34:$D$777,СВЦЭМ!$A$34:$A$777,$A40,СВЦЭМ!$B$34:$B$777,Y$11)+'СЕТ СН'!$F$11+СВЦЭМ!$D$10+'СЕТ СН'!$F$6</f>
        <v>1161.6678015</v>
      </c>
    </row>
    <row r="41" spans="1:27" ht="15.75" x14ac:dyDescent="0.2">
      <c r="A41" s="36">
        <f t="shared" si="0"/>
        <v>42612</v>
      </c>
      <c r="B41" s="37">
        <f>SUMIFS(СВЦЭМ!$D$34:$D$777,СВЦЭМ!$A$34:$A$777,$A41,СВЦЭМ!$B$34:$B$777,B$11)+'СЕТ СН'!$F$11+СВЦЭМ!$D$10+'СЕТ СН'!$F$6</f>
        <v>1229.4724186600001</v>
      </c>
      <c r="C41" s="37">
        <f>SUMIFS(СВЦЭМ!$D$34:$D$777,СВЦЭМ!$A$34:$A$777,$A41,СВЦЭМ!$B$34:$B$777,C$11)+'СЕТ СН'!$F$11+СВЦЭМ!$D$10+'СЕТ СН'!$F$6</f>
        <v>1306.6863359099998</v>
      </c>
      <c r="D41" s="37">
        <f>SUMIFS(СВЦЭМ!$D$34:$D$777,СВЦЭМ!$A$34:$A$777,$A41,СВЦЭМ!$B$34:$B$777,D$11)+'СЕТ СН'!$F$11+СВЦЭМ!$D$10+'СЕТ СН'!$F$6</f>
        <v>1349.7178512199998</v>
      </c>
      <c r="E41" s="37">
        <f>SUMIFS(СВЦЭМ!$D$34:$D$777,СВЦЭМ!$A$34:$A$777,$A41,СВЦЭМ!$B$34:$B$777,E$11)+'СЕТ СН'!$F$11+СВЦЭМ!$D$10+'СЕТ СН'!$F$6</f>
        <v>1379.7946154599999</v>
      </c>
      <c r="F41" s="37">
        <f>SUMIFS(СВЦЭМ!$D$34:$D$777,СВЦЭМ!$A$34:$A$777,$A41,СВЦЭМ!$B$34:$B$777,F$11)+'СЕТ СН'!$F$11+СВЦЭМ!$D$10+'СЕТ СН'!$F$6</f>
        <v>1326.7076959699998</v>
      </c>
      <c r="G41" s="37">
        <f>SUMIFS(СВЦЭМ!$D$34:$D$777,СВЦЭМ!$A$34:$A$777,$A41,СВЦЭМ!$B$34:$B$777,G$11)+'СЕТ СН'!$F$11+СВЦЭМ!$D$10+'СЕТ СН'!$F$6</f>
        <v>1310.7866688899999</v>
      </c>
      <c r="H41" s="37">
        <f>SUMIFS(СВЦЭМ!$D$34:$D$777,СВЦЭМ!$A$34:$A$777,$A41,СВЦЭМ!$B$34:$B$777,H$11)+'СЕТ СН'!$F$11+СВЦЭМ!$D$10+'СЕТ СН'!$F$6</f>
        <v>1298.5879852399999</v>
      </c>
      <c r="I41" s="37">
        <f>SUMIFS(СВЦЭМ!$D$34:$D$777,СВЦЭМ!$A$34:$A$777,$A41,СВЦЭМ!$B$34:$B$777,I$11)+'СЕТ СН'!$F$11+СВЦЭМ!$D$10+'СЕТ СН'!$F$6</f>
        <v>1222.0950209100001</v>
      </c>
      <c r="J41" s="37">
        <f>SUMIFS(СВЦЭМ!$D$34:$D$777,СВЦЭМ!$A$34:$A$777,$A41,СВЦЭМ!$B$34:$B$777,J$11)+'СЕТ СН'!$F$11+СВЦЭМ!$D$10+'СЕТ СН'!$F$6</f>
        <v>1278.63525783</v>
      </c>
      <c r="K41" s="37">
        <f>SUMIFS(СВЦЭМ!$D$34:$D$777,СВЦЭМ!$A$34:$A$777,$A41,СВЦЭМ!$B$34:$B$777,K$11)+'СЕТ СН'!$F$11+СВЦЭМ!$D$10+'СЕТ СН'!$F$6</f>
        <v>1235.80912457</v>
      </c>
      <c r="L41" s="37">
        <f>SUMIFS(СВЦЭМ!$D$34:$D$777,СВЦЭМ!$A$34:$A$777,$A41,СВЦЭМ!$B$34:$B$777,L$11)+'СЕТ СН'!$F$11+СВЦЭМ!$D$10+'СЕТ СН'!$F$6</f>
        <v>1324.72418763</v>
      </c>
      <c r="M41" s="37">
        <f>SUMIFS(СВЦЭМ!$D$34:$D$777,СВЦЭМ!$A$34:$A$777,$A41,СВЦЭМ!$B$34:$B$777,M$11)+'СЕТ СН'!$F$11+СВЦЭМ!$D$10+'СЕТ СН'!$F$6</f>
        <v>1310.6537489100001</v>
      </c>
      <c r="N41" s="37">
        <f>SUMIFS(СВЦЭМ!$D$34:$D$777,СВЦЭМ!$A$34:$A$777,$A41,СВЦЭМ!$B$34:$B$777,N$11)+'СЕТ СН'!$F$11+СВЦЭМ!$D$10+'СЕТ СН'!$F$6</f>
        <v>1216.0560864700001</v>
      </c>
      <c r="O41" s="37">
        <f>SUMIFS(СВЦЭМ!$D$34:$D$777,СВЦЭМ!$A$34:$A$777,$A41,СВЦЭМ!$B$34:$B$777,O$11)+'СЕТ СН'!$F$11+СВЦЭМ!$D$10+'СЕТ СН'!$F$6</f>
        <v>1235.6895540999999</v>
      </c>
      <c r="P41" s="37">
        <f>SUMIFS(СВЦЭМ!$D$34:$D$777,СВЦЭМ!$A$34:$A$777,$A41,СВЦЭМ!$B$34:$B$777,P$11)+'СЕТ СН'!$F$11+СВЦЭМ!$D$10+'СЕТ СН'!$F$6</f>
        <v>1246.3079567099999</v>
      </c>
      <c r="Q41" s="37">
        <f>SUMIFS(СВЦЭМ!$D$34:$D$777,СВЦЭМ!$A$34:$A$777,$A41,СВЦЭМ!$B$34:$B$777,Q$11)+'СЕТ СН'!$F$11+СВЦЭМ!$D$10+'СЕТ СН'!$F$6</f>
        <v>1311.0984229999999</v>
      </c>
      <c r="R41" s="37">
        <f>SUMIFS(СВЦЭМ!$D$34:$D$777,СВЦЭМ!$A$34:$A$777,$A41,СВЦЭМ!$B$34:$B$777,R$11)+'СЕТ СН'!$F$11+СВЦЭМ!$D$10+'СЕТ СН'!$F$6</f>
        <v>1343.1921002200002</v>
      </c>
      <c r="S41" s="37">
        <f>SUMIFS(СВЦЭМ!$D$34:$D$777,СВЦЭМ!$A$34:$A$777,$A41,СВЦЭМ!$B$34:$B$777,S$11)+'СЕТ СН'!$F$11+СВЦЭМ!$D$10+'СЕТ СН'!$F$6</f>
        <v>1405.7610965899999</v>
      </c>
      <c r="T41" s="37">
        <f>SUMIFS(СВЦЭМ!$D$34:$D$777,СВЦЭМ!$A$34:$A$777,$A41,СВЦЭМ!$B$34:$B$777,T$11)+'СЕТ СН'!$F$11+СВЦЭМ!$D$10+'СЕТ СН'!$F$6</f>
        <v>1371.91175492</v>
      </c>
      <c r="U41" s="37">
        <f>SUMIFS(СВЦЭМ!$D$34:$D$777,СВЦЭМ!$A$34:$A$777,$A41,СВЦЭМ!$B$34:$B$777,U$11)+'СЕТ СН'!$F$11+СВЦЭМ!$D$10+'СЕТ СН'!$F$6</f>
        <v>1354.8504411899999</v>
      </c>
      <c r="V41" s="37">
        <f>SUMIFS(СВЦЭМ!$D$34:$D$777,СВЦЭМ!$A$34:$A$777,$A41,СВЦЭМ!$B$34:$B$777,V$11)+'СЕТ СН'!$F$11+СВЦЭМ!$D$10+'СЕТ СН'!$F$6</f>
        <v>1310.59510628</v>
      </c>
      <c r="W41" s="37">
        <f>SUMIFS(СВЦЭМ!$D$34:$D$777,СВЦЭМ!$A$34:$A$777,$A41,СВЦЭМ!$B$34:$B$777,W$11)+'СЕТ СН'!$F$11+СВЦЭМ!$D$10+'СЕТ СН'!$F$6</f>
        <v>1298.43010452</v>
      </c>
      <c r="X41" s="37">
        <f>SUMIFS(СВЦЭМ!$D$34:$D$777,СВЦЭМ!$A$34:$A$777,$A41,СВЦЭМ!$B$34:$B$777,X$11)+'СЕТ СН'!$F$11+СВЦЭМ!$D$10+'СЕТ СН'!$F$6</f>
        <v>1210.51397638</v>
      </c>
      <c r="Y41" s="37">
        <f>SUMIFS(СВЦЭМ!$D$34:$D$777,СВЦЭМ!$A$34:$A$777,$A41,СВЦЭМ!$B$34:$B$777,Y$11)+'СЕТ СН'!$F$11+СВЦЭМ!$D$10+'СЕТ СН'!$F$6</f>
        <v>1179.5872769699999</v>
      </c>
    </row>
    <row r="42" spans="1:27" ht="15.75" x14ac:dyDescent="0.2">
      <c r="A42" s="36">
        <f t="shared" si="0"/>
        <v>42613</v>
      </c>
      <c r="B42" s="37">
        <f>SUMIFS(СВЦЭМ!$D$34:$D$777,СВЦЭМ!$A$34:$A$777,$A42,СВЦЭМ!$B$34:$B$777,B$11)+'СЕТ СН'!$F$11+СВЦЭМ!$D$10+'СЕТ СН'!$F$6</f>
        <v>1199.56143877</v>
      </c>
      <c r="C42" s="37">
        <f>SUMIFS(СВЦЭМ!$D$34:$D$777,СВЦЭМ!$A$34:$A$777,$A42,СВЦЭМ!$B$34:$B$777,C$11)+'СЕТ СН'!$F$11+СВЦЭМ!$D$10+'СЕТ СН'!$F$6</f>
        <v>1276.9703275500001</v>
      </c>
      <c r="D42" s="37">
        <f>SUMIFS(СВЦЭМ!$D$34:$D$777,СВЦЭМ!$A$34:$A$777,$A42,СВЦЭМ!$B$34:$B$777,D$11)+'СЕТ СН'!$F$11+СВЦЭМ!$D$10+'СЕТ СН'!$F$6</f>
        <v>1299.3096150800002</v>
      </c>
      <c r="E42" s="37">
        <f>SUMIFS(СВЦЭМ!$D$34:$D$777,СВЦЭМ!$A$34:$A$777,$A42,СВЦЭМ!$B$34:$B$777,E$11)+'СЕТ СН'!$F$11+СВЦЭМ!$D$10+'СЕТ СН'!$F$6</f>
        <v>1340.2814997</v>
      </c>
      <c r="F42" s="37">
        <f>SUMIFS(СВЦЭМ!$D$34:$D$777,СВЦЭМ!$A$34:$A$777,$A42,СВЦЭМ!$B$34:$B$777,F$11)+'СЕТ СН'!$F$11+СВЦЭМ!$D$10+'СЕТ СН'!$F$6</f>
        <v>1377.4676197899998</v>
      </c>
      <c r="G42" s="37">
        <f>SUMIFS(СВЦЭМ!$D$34:$D$777,СВЦЭМ!$A$34:$A$777,$A42,СВЦЭМ!$B$34:$B$777,G$11)+'СЕТ СН'!$F$11+СВЦЭМ!$D$10+'СЕТ СН'!$F$6</f>
        <v>1359.15365238</v>
      </c>
      <c r="H42" s="37">
        <f>SUMIFS(СВЦЭМ!$D$34:$D$777,СВЦЭМ!$A$34:$A$777,$A42,СВЦЭМ!$B$34:$B$777,H$11)+'СЕТ СН'!$F$11+СВЦЭМ!$D$10+'СЕТ СН'!$F$6</f>
        <v>1287.8370863300001</v>
      </c>
      <c r="I42" s="37">
        <f>SUMIFS(СВЦЭМ!$D$34:$D$777,СВЦЭМ!$A$34:$A$777,$A42,СВЦЭМ!$B$34:$B$777,I$11)+'СЕТ СН'!$F$11+СВЦЭМ!$D$10+'СЕТ СН'!$F$6</f>
        <v>1273.1537865800001</v>
      </c>
      <c r="J42" s="37">
        <f>SUMIFS(СВЦЭМ!$D$34:$D$777,СВЦЭМ!$A$34:$A$777,$A42,СВЦЭМ!$B$34:$B$777,J$11)+'СЕТ СН'!$F$11+СВЦЭМ!$D$10+'СЕТ СН'!$F$6</f>
        <v>1259.24678642</v>
      </c>
      <c r="K42" s="37">
        <f>SUMIFS(СВЦЭМ!$D$34:$D$777,СВЦЭМ!$A$34:$A$777,$A42,СВЦЭМ!$B$34:$B$777,K$11)+'СЕТ СН'!$F$11+СВЦЭМ!$D$10+'СЕТ СН'!$F$6</f>
        <v>1200.07316249</v>
      </c>
      <c r="L42" s="37">
        <f>SUMIFS(СВЦЭМ!$D$34:$D$777,СВЦЭМ!$A$34:$A$777,$A42,СВЦЭМ!$B$34:$B$777,L$11)+'СЕТ СН'!$F$11+СВЦЭМ!$D$10+'СЕТ СН'!$F$6</f>
        <v>1179.06407236</v>
      </c>
      <c r="M42" s="37">
        <f>SUMIFS(СВЦЭМ!$D$34:$D$777,СВЦЭМ!$A$34:$A$777,$A42,СВЦЭМ!$B$34:$B$777,M$11)+'СЕТ СН'!$F$11+СВЦЭМ!$D$10+'СЕТ СН'!$F$6</f>
        <v>1197.6503336999999</v>
      </c>
      <c r="N42" s="37">
        <f>SUMIFS(СВЦЭМ!$D$34:$D$777,СВЦЭМ!$A$34:$A$777,$A42,СВЦЭМ!$B$34:$B$777,N$11)+'СЕТ СН'!$F$11+СВЦЭМ!$D$10+'СЕТ СН'!$F$6</f>
        <v>1213.0351585399999</v>
      </c>
      <c r="O42" s="37">
        <f>SUMIFS(СВЦЭМ!$D$34:$D$777,СВЦЭМ!$A$34:$A$777,$A42,СВЦЭМ!$B$34:$B$777,O$11)+'СЕТ СН'!$F$11+СВЦЭМ!$D$10+'СЕТ СН'!$F$6</f>
        <v>1206.0623228499999</v>
      </c>
      <c r="P42" s="37">
        <f>SUMIFS(СВЦЭМ!$D$34:$D$777,СВЦЭМ!$A$34:$A$777,$A42,СВЦЭМ!$B$34:$B$777,P$11)+'СЕТ СН'!$F$11+СВЦЭМ!$D$10+'СЕТ СН'!$F$6</f>
        <v>1173.9440136600001</v>
      </c>
      <c r="Q42" s="37">
        <f>SUMIFS(СВЦЭМ!$D$34:$D$777,СВЦЭМ!$A$34:$A$777,$A42,СВЦЭМ!$B$34:$B$777,Q$11)+'СЕТ СН'!$F$11+СВЦЭМ!$D$10+'СЕТ СН'!$F$6</f>
        <v>1212.8758479200001</v>
      </c>
      <c r="R42" s="37">
        <f>SUMIFS(СВЦЭМ!$D$34:$D$777,СВЦЭМ!$A$34:$A$777,$A42,СВЦЭМ!$B$34:$B$777,R$11)+'СЕТ СН'!$F$11+СВЦЭМ!$D$10+'СЕТ СН'!$F$6</f>
        <v>1178.57210865</v>
      </c>
      <c r="S42" s="37">
        <f>SUMIFS(СВЦЭМ!$D$34:$D$777,СВЦЭМ!$A$34:$A$777,$A42,СВЦЭМ!$B$34:$B$777,S$11)+'СЕТ СН'!$F$11+СВЦЭМ!$D$10+'СЕТ СН'!$F$6</f>
        <v>1218.88678787</v>
      </c>
      <c r="T42" s="37">
        <f>SUMIFS(СВЦЭМ!$D$34:$D$777,СВЦЭМ!$A$34:$A$777,$A42,СВЦЭМ!$B$34:$B$777,T$11)+'СЕТ СН'!$F$11+СВЦЭМ!$D$10+'СЕТ СН'!$F$6</f>
        <v>1196.04064309</v>
      </c>
      <c r="U42" s="37">
        <f>SUMIFS(СВЦЭМ!$D$34:$D$777,СВЦЭМ!$A$34:$A$777,$A42,СВЦЭМ!$B$34:$B$777,U$11)+'СЕТ СН'!$F$11+СВЦЭМ!$D$10+'СЕТ СН'!$F$6</f>
        <v>1209.02726349</v>
      </c>
      <c r="V42" s="37">
        <f>SUMIFS(СВЦЭМ!$D$34:$D$777,СВЦЭМ!$A$34:$A$777,$A42,СВЦЭМ!$B$34:$B$777,V$11)+'СЕТ СН'!$F$11+СВЦЭМ!$D$10+'СЕТ СН'!$F$6</f>
        <v>1213.49527429</v>
      </c>
      <c r="W42" s="37">
        <f>SUMIFS(СВЦЭМ!$D$34:$D$777,СВЦЭМ!$A$34:$A$777,$A42,СВЦЭМ!$B$34:$B$777,W$11)+'СЕТ СН'!$F$11+СВЦЭМ!$D$10+'СЕТ СН'!$F$6</f>
        <v>1216.44332162</v>
      </c>
      <c r="X42" s="37">
        <f>SUMIFS(СВЦЭМ!$D$34:$D$777,СВЦЭМ!$A$34:$A$777,$A42,СВЦЭМ!$B$34:$B$777,X$11)+'СЕТ СН'!$F$11+СВЦЭМ!$D$10+'СЕТ СН'!$F$6</f>
        <v>1178.0462416099999</v>
      </c>
      <c r="Y42" s="37">
        <f>SUMIFS(СВЦЭМ!$D$34:$D$777,СВЦЭМ!$A$34:$A$777,$A42,СВЦЭМ!$B$34:$B$777,Y$11)+'СЕТ СН'!$F$11+СВЦЭМ!$D$10+'СЕТ СН'!$F$6</f>
        <v>1156.13305526</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87" t="s">
        <v>7</v>
      </c>
      <c r="B45" s="81" t="s">
        <v>74</v>
      </c>
      <c r="C45" s="82"/>
      <c r="D45" s="82"/>
      <c r="E45" s="82"/>
      <c r="F45" s="82"/>
      <c r="G45" s="82"/>
      <c r="H45" s="82"/>
      <c r="I45" s="82"/>
      <c r="J45" s="82"/>
      <c r="K45" s="82"/>
      <c r="L45" s="82"/>
      <c r="M45" s="82"/>
      <c r="N45" s="82"/>
      <c r="O45" s="82"/>
      <c r="P45" s="82"/>
      <c r="Q45" s="82"/>
      <c r="R45" s="82"/>
      <c r="S45" s="82"/>
      <c r="T45" s="82"/>
      <c r="U45" s="82"/>
      <c r="V45" s="82"/>
      <c r="W45" s="82"/>
      <c r="X45" s="82"/>
      <c r="Y45" s="83"/>
    </row>
    <row r="46" spans="1:27" ht="12.75" customHeight="1" x14ac:dyDescent="0.2">
      <c r="A46" s="88"/>
      <c r="B46" s="84"/>
      <c r="C46" s="85"/>
      <c r="D46" s="85"/>
      <c r="E46" s="85"/>
      <c r="F46" s="85"/>
      <c r="G46" s="85"/>
      <c r="H46" s="85"/>
      <c r="I46" s="85"/>
      <c r="J46" s="85"/>
      <c r="K46" s="85"/>
      <c r="L46" s="85"/>
      <c r="M46" s="85"/>
      <c r="N46" s="85"/>
      <c r="O46" s="85"/>
      <c r="P46" s="85"/>
      <c r="Q46" s="85"/>
      <c r="R46" s="85"/>
      <c r="S46" s="85"/>
      <c r="T46" s="85"/>
      <c r="U46" s="85"/>
      <c r="V46" s="85"/>
      <c r="W46" s="85"/>
      <c r="X46" s="85"/>
      <c r="Y46" s="86"/>
    </row>
    <row r="47" spans="1:27" ht="12.75" customHeight="1" x14ac:dyDescent="0.2">
      <c r="A47" s="8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01.08.2016</v>
      </c>
      <c r="B48" s="37">
        <f>SUMIFS(СВЦЭМ!$D$34:$D$777,СВЦЭМ!$A$34:$A$777,$A48,СВЦЭМ!$B$34:$B$777,B$47)+'СЕТ СН'!$G$11+СВЦЭМ!$D$10+'СЕТ СН'!$G$6</f>
        <v>1448.39319084</v>
      </c>
      <c r="C48" s="37">
        <f>SUMIFS(СВЦЭМ!$D$34:$D$777,СВЦЭМ!$A$34:$A$777,$A48,СВЦЭМ!$B$34:$B$777,C$47)+'СЕТ СН'!$G$11+СВЦЭМ!$D$10+'СЕТ СН'!$G$6</f>
        <v>1519.6856070499998</v>
      </c>
      <c r="D48" s="37">
        <f>SUMIFS(СВЦЭМ!$D$34:$D$777,СВЦЭМ!$A$34:$A$777,$A48,СВЦЭМ!$B$34:$B$777,D$47)+'СЕТ СН'!$G$11+СВЦЭМ!$D$10+'СЕТ СН'!$G$6</f>
        <v>1566.92692885</v>
      </c>
      <c r="E48" s="37">
        <f>SUMIFS(СВЦЭМ!$D$34:$D$777,СВЦЭМ!$A$34:$A$777,$A48,СВЦЭМ!$B$34:$B$777,E$47)+'СЕТ СН'!$G$11+СВЦЭМ!$D$10+'СЕТ СН'!$G$6</f>
        <v>1585.8321825400001</v>
      </c>
      <c r="F48" s="37">
        <f>SUMIFS(СВЦЭМ!$D$34:$D$777,СВЦЭМ!$A$34:$A$777,$A48,СВЦЭМ!$B$34:$B$777,F$47)+'СЕТ СН'!$G$11+СВЦЭМ!$D$10+'СЕТ СН'!$G$6</f>
        <v>1587.6871366399998</v>
      </c>
      <c r="G48" s="37">
        <f>SUMIFS(СВЦЭМ!$D$34:$D$777,СВЦЭМ!$A$34:$A$777,$A48,СВЦЭМ!$B$34:$B$777,G$47)+'СЕТ СН'!$G$11+СВЦЭМ!$D$10+'СЕТ СН'!$G$6</f>
        <v>1571.4299295999999</v>
      </c>
      <c r="H48" s="37">
        <f>SUMIFS(СВЦЭМ!$D$34:$D$777,СВЦЭМ!$A$34:$A$777,$A48,СВЦЭМ!$B$34:$B$777,H$47)+'СЕТ СН'!$G$11+СВЦЭМ!$D$10+'СЕТ СН'!$G$6</f>
        <v>1532.3142504499999</v>
      </c>
      <c r="I48" s="37">
        <f>SUMIFS(СВЦЭМ!$D$34:$D$777,СВЦЭМ!$A$34:$A$777,$A48,СВЦЭМ!$B$34:$B$777,I$47)+'СЕТ СН'!$G$11+СВЦЭМ!$D$10+'СЕТ СН'!$G$6</f>
        <v>1494.8249435099999</v>
      </c>
      <c r="J48" s="37">
        <f>SUMIFS(СВЦЭМ!$D$34:$D$777,СВЦЭМ!$A$34:$A$777,$A48,СВЦЭМ!$B$34:$B$777,J$47)+'СЕТ СН'!$G$11+СВЦЭМ!$D$10+'СЕТ СН'!$G$6</f>
        <v>1536.84794792</v>
      </c>
      <c r="K48" s="37">
        <f>SUMIFS(СВЦЭМ!$D$34:$D$777,СВЦЭМ!$A$34:$A$777,$A48,СВЦЭМ!$B$34:$B$777,K$47)+'СЕТ СН'!$G$11+СВЦЭМ!$D$10+'СЕТ СН'!$G$6</f>
        <v>1470.1641047099999</v>
      </c>
      <c r="L48" s="37">
        <f>SUMIFS(СВЦЭМ!$D$34:$D$777,СВЦЭМ!$A$34:$A$777,$A48,СВЦЭМ!$B$34:$B$777,L$47)+'СЕТ СН'!$G$11+СВЦЭМ!$D$10+'СЕТ СН'!$G$6</f>
        <v>1447.3170107199999</v>
      </c>
      <c r="M48" s="37">
        <f>SUMIFS(СВЦЭМ!$D$34:$D$777,СВЦЭМ!$A$34:$A$777,$A48,СВЦЭМ!$B$34:$B$777,M$47)+'СЕТ СН'!$G$11+СВЦЭМ!$D$10+'СЕТ СН'!$G$6</f>
        <v>1488.3314063399998</v>
      </c>
      <c r="N48" s="37">
        <f>SUMIFS(СВЦЭМ!$D$34:$D$777,СВЦЭМ!$A$34:$A$777,$A48,СВЦЭМ!$B$34:$B$777,N$47)+'СЕТ СН'!$G$11+СВЦЭМ!$D$10+'СЕТ СН'!$G$6</f>
        <v>1500.9614707999999</v>
      </c>
      <c r="O48" s="37">
        <f>SUMIFS(СВЦЭМ!$D$34:$D$777,СВЦЭМ!$A$34:$A$777,$A48,СВЦЭМ!$B$34:$B$777,O$47)+'СЕТ СН'!$G$11+СВЦЭМ!$D$10+'СЕТ СН'!$G$6</f>
        <v>1523.9818680200001</v>
      </c>
      <c r="P48" s="37">
        <f>SUMIFS(СВЦЭМ!$D$34:$D$777,СВЦЭМ!$A$34:$A$777,$A48,СВЦЭМ!$B$34:$B$777,P$47)+'СЕТ СН'!$G$11+СВЦЭМ!$D$10+'СЕТ СН'!$G$6</f>
        <v>1470.4806890499999</v>
      </c>
      <c r="Q48" s="37">
        <f>SUMIFS(СВЦЭМ!$D$34:$D$777,СВЦЭМ!$A$34:$A$777,$A48,СВЦЭМ!$B$34:$B$777,Q$47)+'СЕТ СН'!$G$11+СВЦЭМ!$D$10+'СЕТ СН'!$G$6</f>
        <v>1466.7034050799998</v>
      </c>
      <c r="R48" s="37">
        <f>SUMIFS(СВЦЭМ!$D$34:$D$777,СВЦЭМ!$A$34:$A$777,$A48,СВЦЭМ!$B$34:$B$777,R$47)+'СЕТ СН'!$G$11+СВЦЭМ!$D$10+'СЕТ СН'!$G$6</f>
        <v>1459.7840984899999</v>
      </c>
      <c r="S48" s="37">
        <f>SUMIFS(СВЦЭМ!$D$34:$D$777,СВЦЭМ!$A$34:$A$777,$A48,СВЦЭМ!$B$34:$B$777,S$47)+'СЕТ СН'!$G$11+СВЦЭМ!$D$10+'СЕТ СН'!$G$6</f>
        <v>1524.9720647099998</v>
      </c>
      <c r="T48" s="37">
        <f>SUMIFS(СВЦЭМ!$D$34:$D$777,СВЦЭМ!$A$34:$A$777,$A48,СВЦЭМ!$B$34:$B$777,T$47)+'СЕТ СН'!$G$11+СВЦЭМ!$D$10+'СЕТ СН'!$G$6</f>
        <v>1491.93084316</v>
      </c>
      <c r="U48" s="37">
        <f>SUMIFS(СВЦЭМ!$D$34:$D$777,СВЦЭМ!$A$34:$A$777,$A48,СВЦЭМ!$B$34:$B$777,U$47)+'СЕТ СН'!$G$11+СВЦЭМ!$D$10+'СЕТ СН'!$G$6</f>
        <v>1390.98153202</v>
      </c>
      <c r="V48" s="37">
        <f>SUMIFS(СВЦЭМ!$D$34:$D$777,СВЦЭМ!$A$34:$A$777,$A48,СВЦЭМ!$B$34:$B$777,V$47)+'СЕТ СН'!$G$11+СВЦЭМ!$D$10+'СЕТ СН'!$G$6</f>
        <v>1356.3281898400001</v>
      </c>
      <c r="W48" s="37">
        <f>SUMIFS(СВЦЭМ!$D$34:$D$777,СВЦЭМ!$A$34:$A$777,$A48,СВЦЭМ!$B$34:$B$777,W$47)+'СЕТ СН'!$G$11+СВЦЭМ!$D$10+'СЕТ СН'!$G$6</f>
        <v>1367.9257308299998</v>
      </c>
      <c r="X48" s="37">
        <f>SUMIFS(СВЦЭМ!$D$34:$D$777,СВЦЭМ!$A$34:$A$777,$A48,СВЦЭМ!$B$34:$B$777,X$47)+'СЕТ СН'!$G$11+СВЦЭМ!$D$10+'СЕТ СН'!$G$6</f>
        <v>1334.2665919000001</v>
      </c>
      <c r="Y48" s="37">
        <f>SUMIFS(СВЦЭМ!$D$34:$D$777,СВЦЭМ!$A$34:$A$777,$A48,СВЦЭМ!$B$34:$B$777,Y$47)+'СЕТ СН'!$G$11+СВЦЭМ!$D$10+'СЕТ СН'!$G$6</f>
        <v>1373.9997386599998</v>
      </c>
      <c r="AA48" s="46"/>
    </row>
    <row r="49" spans="1:25" ht="15.75" x14ac:dyDescent="0.2">
      <c r="A49" s="36">
        <f>A48+1</f>
        <v>42584</v>
      </c>
      <c r="B49" s="37">
        <f>SUMIFS(СВЦЭМ!$D$34:$D$777,СВЦЭМ!$A$34:$A$777,$A49,СВЦЭМ!$B$34:$B$777,B$47)+'СЕТ СН'!$G$11+СВЦЭМ!$D$10+'СЕТ СН'!$G$6</f>
        <v>1400.8429511099998</v>
      </c>
      <c r="C49" s="37">
        <f>SUMIFS(СВЦЭМ!$D$34:$D$777,СВЦЭМ!$A$34:$A$777,$A49,СВЦЭМ!$B$34:$B$777,C$47)+'СЕТ СН'!$G$11+СВЦЭМ!$D$10+'СЕТ СН'!$G$6</f>
        <v>1506.41791726</v>
      </c>
      <c r="D49" s="37">
        <f>SUMIFS(СВЦЭМ!$D$34:$D$777,СВЦЭМ!$A$34:$A$777,$A49,СВЦЭМ!$B$34:$B$777,D$47)+'СЕТ СН'!$G$11+СВЦЭМ!$D$10+'СЕТ СН'!$G$6</f>
        <v>1523.4068296099999</v>
      </c>
      <c r="E49" s="37">
        <f>SUMIFS(СВЦЭМ!$D$34:$D$777,СВЦЭМ!$A$34:$A$777,$A49,СВЦЭМ!$B$34:$B$777,E$47)+'СЕТ СН'!$G$11+СВЦЭМ!$D$10+'СЕТ СН'!$G$6</f>
        <v>1530.7101051899999</v>
      </c>
      <c r="F49" s="37">
        <f>SUMIFS(СВЦЭМ!$D$34:$D$777,СВЦЭМ!$A$34:$A$777,$A49,СВЦЭМ!$B$34:$B$777,F$47)+'СЕТ СН'!$G$11+СВЦЭМ!$D$10+'СЕТ СН'!$G$6</f>
        <v>1547.4904895099999</v>
      </c>
      <c r="G49" s="37">
        <f>SUMIFS(СВЦЭМ!$D$34:$D$777,СВЦЭМ!$A$34:$A$777,$A49,СВЦЭМ!$B$34:$B$777,G$47)+'СЕТ СН'!$G$11+СВЦЭМ!$D$10+'СЕТ СН'!$G$6</f>
        <v>1546.5592387899999</v>
      </c>
      <c r="H49" s="37">
        <f>SUMIFS(СВЦЭМ!$D$34:$D$777,СВЦЭМ!$A$34:$A$777,$A49,СВЦЭМ!$B$34:$B$777,H$47)+'СЕТ СН'!$G$11+СВЦЭМ!$D$10+'СЕТ СН'!$G$6</f>
        <v>1498.9785161599998</v>
      </c>
      <c r="I49" s="37">
        <f>SUMIFS(СВЦЭМ!$D$34:$D$777,СВЦЭМ!$A$34:$A$777,$A49,СВЦЭМ!$B$34:$B$777,I$47)+'СЕТ СН'!$G$11+СВЦЭМ!$D$10+'СЕТ СН'!$G$6</f>
        <v>1481.6184698799998</v>
      </c>
      <c r="J49" s="37">
        <f>SUMIFS(СВЦЭМ!$D$34:$D$777,СВЦЭМ!$A$34:$A$777,$A49,СВЦЭМ!$B$34:$B$777,J$47)+'СЕТ СН'!$G$11+СВЦЭМ!$D$10+'СЕТ СН'!$G$6</f>
        <v>1530.9981692000001</v>
      </c>
      <c r="K49" s="37">
        <f>SUMIFS(СВЦЭМ!$D$34:$D$777,СВЦЭМ!$A$34:$A$777,$A49,СВЦЭМ!$B$34:$B$777,K$47)+'СЕТ СН'!$G$11+СВЦЭМ!$D$10+'СЕТ СН'!$G$6</f>
        <v>1697.4351996600001</v>
      </c>
      <c r="L49" s="37">
        <f>SUMIFS(СВЦЭМ!$D$34:$D$777,СВЦЭМ!$A$34:$A$777,$A49,СВЦЭМ!$B$34:$B$777,L$47)+'СЕТ СН'!$G$11+СВЦЭМ!$D$10+'СЕТ СН'!$G$6</f>
        <v>2073.6540959799995</v>
      </c>
      <c r="M49" s="37">
        <f>SUMIFS(СВЦЭМ!$D$34:$D$777,СВЦЭМ!$A$34:$A$777,$A49,СВЦЭМ!$B$34:$B$777,M$47)+'СЕТ СН'!$G$11+СВЦЭМ!$D$10+'СЕТ СН'!$G$6</f>
        <v>2152.1193845799999</v>
      </c>
      <c r="N49" s="37">
        <f>SUMIFS(СВЦЭМ!$D$34:$D$777,СВЦЭМ!$A$34:$A$777,$A49,СВЦЭМ!$B$34:$B$777,N$47)+'СЕТ СН'!$G$11+СВЦЭМ!$D$10+'СЕТ СН'!$G$6</f>
        <v>1923.1618111199998</v>
      </c>
      <c r="O49" s="37">
        <f>SUMIFS(СВЦЭМ!$D$34:$D$777,СВЦЭМ!$A$34:$A$777,$A49,СВЦЭМ!$B$34:$B$777,O$47)+'СЕТ СН'!$G$11+СВЦЭМ!$D$10+'СЕТ СН'!$G$6</f>
        <v>1642.2671544699999</v>
      </c>
      <c r="P49" s="37">
        <f>SUMIFS(СВЦЭМ!$D$34:$D$777,СВЦЭМ!$A$34:$A$777,$A49,СВЦЭМ!$B$34:$B$777,P$47)+'СЕТ СН'!$G$11+СВЦЭМ!$D$10+'СЕТ СН'!$G$6</f>
        <v>1528.0172341</v>
      </c>
      <c r="Q49" s="37">
        <f>SUMIFS(СВЦЭМ!$D$34:$D$777,СВЦЭМ!$A$34:$A$777,$A49,СВЦЭМ!$B$34:$B$777,Q$47)+'СЕТ СН'!$G$11+СВЦЭМ!$D$10+'СЕТ СН'!$G$6</f>
        <v>1498.5263374900001</v>
      </c>
      <c r="R49" s="37">
        <f>SUMIFS(СВЦЭМ!$D$34:$D$777,СВЦЭМ!$A$34:$A$777,$A49,СВЦЭМ!$B$34:$B$777,R$47)+'СЕТ СН'!$G$11+СВЦЭМ!$D$10+'СЕТ СН'!$G$6</f>
        <v>1536.3038745899999</v>
      </c>
      <c r="S49" s="37">
        <f>SUMIFS(СВЦЭМ!$D$34:$D$777,СВЦЭМ!$A$34:$A$777,$A49,СВЦЭМ!$B$34:$B$777,S$47)+'СЕТ СН'!$G$11+СВЦЭМ!$D$10+'СЕТ СН'!$G$6</f>
        <v>1584.6464747799998</v>
      </c>
      <c r="T49" s="37">
        <f>SUMIFS(СВЦЭМ!$D$34:$D$777,СВЦЭМ!$A$34:$A$777,$A49,СВЦЭМ!$B$34:$B$777,T$47)+'СЕТ СН'!$G$11+СВЦЭМ!$D$10+'СЕТ СН'!$G$6</f>
        <v>1511.0221219800001</v>
      </c>
      <c r="U49" s="37">
        <f>SUMIFS(СВЦЭМ!$D$34:$D$777,СВЦЭМ!$A$34:$A$777,$A49,СВЦЭМ!$B$34:$B$777,U$47)+'СЕТ СН'!$G$11+СВЦЭМ!$D$10+'СЕТ СН'!$G$6</f>
        <v>1451.8973218000001</v>
      </c>
      <c r="V49" s="37">
        <f>SUMIFS(СВЦЭМ!$D$34:$D$777,СВЦЭМ!$A$34:$A$777,$A49,СВЦЭМ!$B$34:$B$777,V$47)+'СЕТ СН'!$G$11+СВЦЭМ!$D$10+'СЕТ СН'!$G$6</f>
        <v>1446.38937764</v>
      </c>
      <c r="W49" s="37">
        <f>SUMIFS(СВЦЭМ!$D$34:$D$777,СВЦЭМ!$A$34:$A$777,$A49,СВЦЭМ!$B$34:$B$777,W$47)+'СЕТ СН'!$G$11+СВЦЭМ!$D$10+'СЕТ СН'!$G$6</f>
        <v>1468.3323016499999</v>
      </c>
      <c r="X49" s="37">
        <f>SUMIFS(СВЦЭМ!$D$34:$D$777,СВЦЭМ!$A$34:$A$777,$A49,СВЦЭМ!$B$34:$B$777,X$47)+'СЕТ СН'!$G$11+СВЦЭМ!$D$10+'СЕТ СН'!$G$6</f>
        <v>1425.1744157200001</v>
      </c>
      <c r="Y49" s="37">
        <f>SUMIFS(СВЦЭМ!$D$34:$D$777,СВЦЭМ!$A$34:$A$777,$A49,СВЦЭМ!$B$34:$B$777,Y$47)+'СЕТ СН'!$G$11+СВЦЭМ!$D$10+'СЕТ СН'!$G$6</f>
        <v>1404.2619725300001</v>
      </c>
    </row>
    <row r="50" spans="1:25" ht="15.75" x14ac:dyDescent="0.2">
      <c r="A50" s="36">
        <f t="shared" ref="A50:A78" si="1">A49+1</f>
        <v>42585</v>
      </c>
      <c r="B50" s="37">
        <f>SUMIFS(СВЦЭМ!$D$34:$D$777,СВЦЭМ!$A$34:$A$777,$A50,СВЦЭМ!$B$34:$B$777,B$47)+'СЕТ СН'!$G$11+СВЦЭМ!$D$10+'СЕТ СН'!$G$6</f>
        <v>1441.3832862700001</v>
      </c>
      <c r="C50" s="37">
        <f>SUMIFS(СВЦЭМ!$D$34:$D$777,СВЦЭМ!$A$34:$A$777,$A50,СВЦЭМ!$B$34:$B$777,C$47)+'СЕТ СН'!$G$11+СВЦЭМ!$D$10+'СЕТ СН'!$G$6</f>
        <v>1500.7195751199999</v>
      </c>
      <c r="D50" s="37">
        <f>SUMIFS(СВЦЭМ!$D$34:$D$777,СВЦЭМ!$A$34:$A$777,$A50,СВЦЭМ!$B$34:$B$777,D$47)+'СЕТ СН'!$G$11+СВЦЭМ!$D$10+'СЕТ СН'!$G$6</f>
        <v>1517.57017731</v>
      </c>
      <c r="E50" s="37">
        <f>SUMIFS(СВЦЭМ!$D$34:$D$777,СВЦЭМ!$A$34:$A$777,$A50,СВЦЭМ!$B$34:$B$777,E$47)+'СЕТ СН'!$G$11+СВЦЭМ!$D$10+'СЕТ СН'!$G$6</f>
        <v>1551.5697943299999</v>
      </c>
      <c r="F50" s="37">
        <f>SUMIFS(СВЦЭМ!$D$34:$D$777,СВЦЭМ!$A$34:$A$777,$A50,СВЦЭМ!$B$34:$B$777,F$47)+'СЕТ СН'!$G$11+СВЦЭМ!$D$10+'СЕТ СН'!$G$6</f>
        <v>1555.4427852299998</v>
      </c>
      <c r="G50" s="37">
        <f>SUMIFS(СВЦЭМ!$D$34:$D$777,СВЦЭМ!$A$34:$A$777,$A50,СВЦЭМ!$B$34:$B$777,G$47)+'СЕТ СН'!$G$11+СВЦЭМ!$D$10+'СЕТ СН'!$G$6</f>
        <v>1543.41795609</v>
      </c>
      <c r="H50" s="37">
        <f>SUMIFS(СВЦЭМ!$D$34:$D$777,СВЦЭМ!$A$34:$A$777,$A50,СВЦЭМ!$B$34:$B$777,H$47)+'СЕТ СН'!$G$11+СВЦЭМ!$D$10+'СЕТ СН'!$G$6</f>
        <v>1502.91996537</v>
      </c>
      <c r="I50" s="37">
        <f>SUMIFS(СВЦЭМ!$D$34:$D$777,СВЦЭМ!$A$34:$A$777,$A50,СВЦЭМ!$B$34:$B$777,I$47)+'СЕТ СН'!$G$11+СВЦЭМ!$D$10+'СЕТ СН'!$G$6</f>
        <v>1443.9033291400001</v>
      </c>
      <c r="J50" s="37">
        <f>SUMIFS(СВЦЭМ!$D$34:$D$777,СВЦЭМ!$A$34:$A$777,$A50,СВЦЭМ!$B$34:$B$777,J$47)+'СЕТ СН'!$G$11+СВЦЭМ!$D$10+'СЕТ СН'!$G$6</f>
        <v>1461.8087147599999</v>
      </c>
      <c r="K50" s="37">
        <f>SUMIFS(СВЦЭМ!$D$34:$D$777,СВЦЭМ!$A$34:$A$777,$A50,СВЦЭМ!$B$34:$B$777,K$47)+'СЕТ СН'!$G$11+СВЦЭМ!$D$10+'СЕТ СН'!$G$6</f>
        <v>1445.0565906900001</v>
      </c>
      <c r="L50" s="37">
        <f>SUMIFS(СВЦЭМ!$D$34:$D$777,СВЦЭМ!$A$34:$A$777,$A50,СВЦЭМ!$B$34:$B$777,L$47)+'СЕТ СН'!$G$11+СВЦЭМ!$D$10+'СЕТ СН'!$G$6</f>
        <v>1424.7812801800001</v>
      </c>
      <c r="M50" s="37">
        <f>SUMIFS(СВЦЭМ!$D$34:$D$777,СВЦЭМ!$A$34:$A$777,$A50,СВЦЭМ!$B$34:$B$777,M$47)+'СЕТ СН'!$G$11+СВЦЭМ!$D$10+'СЕТ СН'!$G$6</f>
        <v>1456.16009848</v>
      </c>
      <c r="N50" s="37">
        <f>SUMIFS(СВЦЭМ!$D$34:$D$777,СВЦЭМ!$A$34:$A$777,$A50,СВЦЭМ!$B$34:$B$777,N$47)+'СЕТ СН'!$G$11+СВЦЭМ!$D$10+'СЕТ СН'!$G$6</f>
        <v>1461.2018675899999</v>
      </c>
      <c r="O50" s="37">
        <f>SUMIFS(СВЦЭМ!$D$34:$D$777,СВЦЭМ!$A$34:$A$777,$A50,СВЦЭМ!$B$34:$B$777,O$47)+'СЕТ СН'!$G$11+СВЦЭМ!$D$10+'СЕТ СН'!$G$6</f>
        <v>1457.1471507299998</v>
      </c>
      <c r="P50" s="37">
        <f>SUMIFS(СВЦЭМ!$D$34:$D$777,СВЦЭМ!$A$34:$A$777,$A50,СВЦЭМ!$B$34:$B$777,P$47)+'СЕТ СН'!$G$11+СВЦЭМ!$D$10+'СЕТ СН'!$G$6</f>
        <v>1413.105552</v>
      </c>
      <c r="Q50" s="37">
        <f>SUMIFS(СВЦЭМ!$D$34:$D$777,СВЦЭМ!$A$34:$A$777,$A50,СВЦЭМ!$B$34:$B$777,Q$47)+'СЕТ СН'!$G$11+СВЦЭМ!$D$10+'СЕТ СН'!$G$6</f>
        <v>1409.8142371599999</v>
      </c>
      <c r="R50" s="37">
        <f>SUMIFS(СВЦЭМ!$D$34:$D$777,СВЦЭМ!$A$34:$A$777,$A50,СВЦЭМ!$B$34:$B$777,R$47)+'СЕТ СН'!$G$11+СВЦЭМ!$D$10+'СЕТ СН'!$G$6</f>
        <v>1401.0397226599998</v>
      </c>
      <c r="S50" s="37">
        <f>SUMIFS(СВЦЭМ!$D$34:$D$777,СВЦЭМ!$A$34:$A$777,$A50,СВЦЭМ!$B$34:$B$777,S$47)+'СЕТ СН'!$G$11+СВЦЭМ!$D$10+'СЕТ СН'!$G$6</f>
        <v>1494.7266051399999</v>
      </c>
      <c r="T50" s="37">
        <f>SUMIFS(СВЦЭМ!$D$34:$D$777,СВЦЭМ!$A$34:$A$777,$A50,СВЦЭМ!$B$34:$B$777,T$47)+'СЕТ СН'!$G$11+СВЦЭМ!$D$10+'СЕТ СН'!$G$6</f>
        <v>1497.9992948300001</v>
      </c>
      <c r="U50" s="37">
        <f>SUMIFS(СВЦЭМ!$D$34:$D$777,СВЦЭМ!$A$34:$A$777,$A50,СВЦЭМ!$B$34:$B$777,U$47)+'СЕТ СН'!$G$11+СВЦЭМ!$D$10+'СЕТ СН'!$G$6</f>
        <v>1455.1051323699999</v>
      </c>
      <c r="V50" s="37">
        <f>SUMIFS(СВЦЭМ!$D$34:$D$777,СВЦЭМ!$A$34:$A$777,$A50,СВЦЭМ!$B$34:$B$777,V$47)+'СЕТ СН'!$G$11+СВЦЭМ!$D$10+'СЕТ СН'!$G$6</f>
        <v>1472.3607505800001</v>
      </c>
      <c r="W50" s="37">
        <f>SUMIFS(СВЦЭМ!$D$34:$D$777,СВЦЭМ!$A$34:$A$777,$A50,СВЦЭМ!$B$34:$B$777,W$47)+'СЕТ СН'!$G$11+СВЦЭМ!$D$10+'СЕТ СН'!$G$6</f>
        <v>1482.09066037</v>
      </c>
      <c r="X50" s="37">
        <f>SUMIFS(СВЦЭМ!$D$34:$D$777,СВЦЭМ!$A$34:$A$777,$A50,СВЦЭМ!$B$34:$B$777,X$47)+'СЕТ СН'!$G$11+СВЦЭМ!$D$10+'СЕТ СН'!$G$6</f>
        <v>1413.00490661</v>
      </c>
      <c r="Y50" s="37">
        <f>SUMIFS(СВЦЭМ!$D$34:$D$777,СВЦЭМ!$A$34:$A$777,$A50,СВЦЭМ!$B$34:$B$777,Y$47)+'СЕТ СН'!$G$11+СВЦЭМ!$D$10+'СЕТ СН'!$G$6</f>
        <v>1378.46688997</v>
      </c>
    </row>
    <row r="51" spans="1:25" ht="15.75" x14ac:dyDescent="0.2">
      <c r="A51" s="36">
        <f t="shared" si="1"/>
        <v>42586</v>
      </c>
      <c r="B51" s="37">
        <f>SUMIFS(СВЦЭМ!$D$34:$D$777,СВЦЭМ!$A$34:$A$777,$A51,СВЦЭМ!$B$34:$B$777,B$47)+'СЕТ СН'!$G$11+СВЦЭМ!$D$10+'СЕТ СН'!$G$6</f>
        <v>1459.6091328499999</v>
      </c>
      <c r="C51" s="37">
        <f>SUMIFS(СВЦЭМ!$D$34:$D$777,СВЦЭМ!$A$34:$A$777,$A51,СВЦЭМ!$B$34:$B$777,C$47)+'СЕТ СН'!$G$11+СВЦЭМ!$D$10+'СЕТ СН'!$G$6</f>
        <v>1527.77401775</v>
      </c>
      <c r="D51" s="37">
        <f>SUMIFS(СВЦЭМ!$D$34:$D$777,СВЦЭМ!$A$34:$A$777,$A51,СВЦЭМ!$B$34:$B$777,D$47)+'СЕТ СН'!$G$11+СВЦЭМ!$D$10+'СЕТ СН'!$G$6</f>
        <v>1575.7970622199998</v>
      </c>
      <c r="E51" s="37">
        <f>SUMIFS(СВЦЭМ!$D$34:$D$777,СВЦЭМ!$A$34:$A$777,$A51,СВЦЭМ!$B$34:$B$777,E$47)+'СЕТ СН'!$G$11+СВЦЭМ!$D$10+'СЕТ СН'!$G$6</f>
        <v>1594.50390627</v>
      </c>
      <c r="F51" s="37">
        <f>SUMIFS(СВЦЭМ!$D$34:$D$777,СВЦЭМ!$A$34:$A$777,$A51,СВЦЭМ!$B$34:$B$777,F$47)+'СЕТ СН'!$G$11+СВЦЭМ!$D$10+'СЕТ СН'!$G$6</f>
        <v>1592.2424457099999</v>
      </c>
      <c r="G51" s="37">
        <f>SUMIFS(СВЦЭМ!$D$34:$D$777,СВЦЭМ!$A$34:$A$777,$A51,СВЦЭМ!$B$34:$B$777,G$47)+'СЕТ СН'!$G$11+СВЦЭМ!$D$10+'СЕТ СН'!$G$6</f>
        <v>1578.8962747200001</v>
      </c>
      <c r="H51" s="37">
        <f>SUMIFS(СВЦЭМ!$D$34:$D$777,СВЦЭМ!$A$34:$A$777,$A51,СВЦЭМ!$B$34:$B$777,H$47)+'СЕТ СН'!$G$11+СВЦЭМ!$D$10+'СЕТ СН'!$G$6</f>
        <v>1531.0696702199998</v>
      </c>
      <c r="I51" s="37">
        <f>SUMIFS(СВЦЭМ!$D$34:$D$777,СВЦЭМ!$A$34:$A$777,$A51,СВЦЭМ!$B$34:$B$777,I$47)+'СЕТ СН'!$G$11+СВЦЭМ!$D$10+'СЕТ СН'!$G$6</f>
        <v>1501.27876107</v>
      </c>
      <c r="J51" s="37">
        <f>SUMIFS(СВЦЭМ!$D$34:$D$777,СВЦЭМ!$A$34:$A$777,$A51,СВЦЭМ!$B$34:$B$777,J$47)+'СЕТ СН'!$G$11+СВЦЭМ!$D$10+'СЕТ СН'!$G$6</f>
        <v>1511.9833720399999</v>
      </c>
      <c r="K51" s="37">
        <f>SUMIFS(СВЦЭМ!$D$34:$D$777,СВЦЭМ!$A$34:$A$777,$A51,СВЦЭМ!$B$34:$B$777,K$47)+'СЕТ СН'!$G$11+СВЦЭМ!$D$10+'СЕТ СН'!$G$6</f>
        <v>1472.6252614499999</v>
      </c>
      <c r="L51" s="37">
        <f>SUMIFS(СВЦЭМ!$D$34:$D$777,СВЦЭМ!$A$34:$A$777,$A51,СВЦЭМ!$B$34:$B$777,L$47)+'СЕТ СН'!$G$11+СВЦЭМ!$D$10+'СЕТ СН'!$G$6</f>
        <v>1484.6715590399999</v>
      </c>
      <c r="M51" s="37">
        <f>SUMIFS(СВЦЭМ!$D$34:$D$777,СВЦЭМ!$A$34:$A$777,$A51,СВЦЭМ!$B$34:$B$777,M$47)+'СЕТ СН'!$G$11+СВЦЭМ!$D$10+'СЕТ СН'!$G$6</f>
        <v>1500.5352201000001</v>
      </c>
      <c r="N51" s="37">
        <f>SUMIFS(СВЦЭМ!$D$34:$D$777,СВЦЭМ!$A$34:$A$777,$A51,СВЦЭМ!$B$34:$B$777,N$47)+'СЕТ СН'!$G$11+СВЦЭМ!$D$10+'СЕТ СН'!$G$6</f>
        <v>1509.8601867499999</v>
      </c>
      <c r="O51" s="37">
        <f>SUMIFS(СВЦЭМ!$D$34:$D$777,СВЦЭМ!$A$34:$A$777,$A51,СВЦЭМ!$B$34:$B$777,O$47)+'СЕТ СН'!$G$11+СВЦЭМ!$D$10+'СЕТ СН'!$G$6</f>
        <v>1560.5203683799998</v>
      </c>
      <c r="P51" s="37">
        <f>SUMIFS(СВЦЭМ!$D$34:$D$777,СВЦЭМ!$A$34:$A$777,$A51,СВЦЭМ!$B$34:$B$777,P$47)+'СЕТ СН'!$G$11+СВЦЭМ!$D$10+'СЕТ СН'!$G$6</f>
        <v>1536.45890016</v>
      </c>
      <c r="Q51" s="37">
        <f>SUMIFS(СВЦЭМ!$D$34:$D$777,СВЦЭМ!$A$34:$A$777,$A51,СВЦЭМ!$B$34:$B$777,Q$47)+'СЕТ СН'!$G$11+СВЦЭМ!$D$10+'СЕТ СН'!$G$6</f>
        <v>1438.8967579299999</v>
      </c>
      <c r="R51" s="37">
        <f>SUMIFS(СВЦЭМ!$D$34:$D$777,СВЦЭМ!$A$34:$A$777,$A51,СВЦЭМ!$B$34:$B$777,R$47)+'СЕТ СН'!$G$11+СВЦЭМ!$D$10+'СЕТ СН'!$G$6</f>
        <v>1419.61153012</v>
      </c>
      <c r="S51" s="37">
        <f>SUMIFS(СВЦЭМ!$D$34:$D$777,СВЦЭМ!$A$34:$A$777,$A51,СВЦЭМ!$B$34:$B$777,S$47)+'СЕТ СН'!$G$11+СВЦЭМ!$D$10+'СЕТ СН'!$G$6</f>
        <v>1482.1588128600001</v>
      </c>
      <c r="T51" s="37">
        <f>SUMIFS(СВЦЭМ!$D$34:$D$777,СВЦЭМ!$A$34:$A$777,$A51,СВЦЭМ!$B$34:$B$777,T$47)+'СЕТ СН'!$G$11+СВЦЭМ!$D$10+'СЕТ СН'!$G$6</f>
        <v>1451.6434794900001</v>
      </c>
      <c r="U51" s="37">
        <f>SUMIFS(СВЦЭМ!$D$34:$D$777,СВЦЭМ!$A$34:$A$777,$A51,СВЦЭМ!$B$34:$B$777,U$47)+'СЕТ СН'!$G$11+СВЦЭМ!$D$10+'СЕТ СН'!$G$6</f>
        <v>1439.52992116</v>
      </c>
      <c r="V51" s="37">
        <f>SUMIFS(СВЦЭМ!$D$34:$D$777,СВЦЭМ!$A$34:$A$777,$A51,СВЦЭМ!$B$34:$B$777,V$47)+'СЕТ СН'!$G$11+СВЦЭМ!$D$10+'СЕТ СН'!$G$6</f>
        <v>1459.7816933199999</v>
      </c>
      <c r="W51" s="37">
        <f>SUMIFS(СВЦЭМ!$D$34:$D$777,СВЦЭМ!$A$34:$A$777,$A51,СВЦЭМ!$B$34:$B$777,W$47)+'СЕТ СН'!$G$11+СВЦЭМ!$D$10+'СЕТ СН'!$G$6</f>
        <v>1481.42338073</v>
      </c>
      <c r="X51" s="37">
        <f>SUMIFS(СВЦЭМ!$D$34:$D$777,СВЦЭМ!$A$34:$A$777,$A51,СВЦЭМ!$B$34:$B$777,X$47)+'СЕТ СН'!$G$11+СВЦЭМ!$D$10+'СЕТ СН'!$G$6</f>
        <v>1455.61558653</v>
      </c>
      <c r="Y51" s="37">
        <f>SUMIFS(СВЦЭМ!$D$34:$D$777,СВЦЭМ!$A$34:$A$777,$A51,СВЦЭМ!$B$34:$B$777,Y$47)+'СЕТ СН'!$G$11+СВЦЭМ!$D$10+'СЕТ СН'!$G$6</f>
        <v>1433.27607975</v>
      </c>
    </row>
    <row r="52" spans="1:25" ht="15.75" x14ac:dyDescent="0.2">
      <c r="A52" s="36">
        <f t="shared" si="1"/>
        <v>42587</v>
      </c>
      <c r="B52" s="37">
        <f>SUMIFS(СВЦЭМ!$D$34:$D$777,СВЦЭМ!$A$34:$A$777,$A52,СВЦЭМ!$B$34:$B$777,B$47)+'СЕТ СН'!$G$11+СВЦЭМ!$D$10+'СЕТ СН'!$G$6</f>
        <v>1368.7299128300001</v>
      </c>
      <c r="C52" s="37">
        <f>SUMIFS(СВЦЭМ!$D$34:$D$777,СВЦЭМ!$A$34:$A$777,$A52,СВЦЭМ!$B$34:$B$777,C$47)+'СЕТ СН'!$G$11+СВЦЭМ!$D$10+'СЕТ СН'!$G$6</f>
        <v>1460.02980484</v>
      </c>
      <c r="D52" s="37">
        <f>SUMIFS(СВЦЭМ!$D$34:$D$777,СВЦЭМ!$A$34:$A$777,$A52,СВЦЭМ!$B$34:$B$777,D$47)+'СЕТ СН'!$G$11+СВЦЭМ!$D$10+'СЕТ СН'!$G$6</f>
        <v>1475.85431457</v>
      </c>
      <c r="E52" s="37">
        <f>SUMIFS(СВЦЭМ!$D$34:$D$777,СВЦЭМ!$A$34:$A$777,$A52,СВЦЭМ!$B$34:$B$777,E$47)+'СЕТ СН'!$G$11+СВЦЭМ!$D$10+'СЕТ СН'!$G$6</f>
        <v>1480.53606522</v>
      </c>
      <c r="F52" s="37">
        <f>SUMIFS(СВЦЭМ!$D$34:$D$777,СВЦЭМ!$A$34:$A$777,$A52,СВЦЭМ!$B$34:$B$777,F$47)+'СЕТ СН'!$G$11+СВЦЭМ!$D$10+'СЕТ СН'!$G$6</f>
        <v>1478.6282317</v>
      </c>
      <c r="G52" s="37">
        <f>SUMIFS(СВЦЭМ!$D$34:$D$777,СВЦЭМ!$A$34:$A$777,$A52,СВЦЭМ!$B$34:$B$777,G$47)+'СЕТ СН'!$G$11+СВЦЭМ!$D$10+'СЕТ СН'!$G$6</f>
        <v>1488.29738531</v>
      </c>
      <c r="H52" s="37">
        <f>SUMIFS(СВЦЭМ!$D$34:$D$777,СВЦЭМ!$A$34:$A$777,$A52,СВЦЭМ!$B$34:$B$777,H$47)+'СЕТ СН'!$G$11+СВЦЭМ!$D$10+'СЕТ СН'!$G$6</f>
        <v>1468.8022126199999</v>
      </c>
      <c r="I52" s="37">
        <f>SUMIFS(СВЦЭМ!$D$34:$D$777,СВЦЭМ!$A$34:$A$777,$A52,СВЦЭМ!$B$34:$B$777,I$47)+'СЕТ СН'!$G$11+СВЦЭМ!$D$10+'СЕТ СН'!$G$6</f>
        <v>1471.6227712699999</v>
      </c>
      <c r="J52" s="37">
        <f>SUMIFS(СВЦЭМ!$D$34:$D$777,СВЦЭМ!$A$34:$A$777,$A52,СВЦЭМ!$B$34:$B$777,J$47)+'СЕТ СН'!$G$11+СВЦЭМ!$D$10+'СЕТ СН'!$G$6</f>
        <v>1469.06807196</v>
      </c>
      <c r="K52" s="37">
        <f>SUMIFS(СВЦЭМ!$D$34:$D$777,СВЦЭМ!$A$34:$A$777,$A52,СВЦЭМ!$B$34:$B$777,K$47)+'СЕТ СН'!$G$11+СВЦЭМ!$D$10+'СЕТ СН'!$G$6</f>
        <v>1432.2208150199999</v>
      </c>
      <c r="L52" s="37">
        <f>SUMIFS(СВЦЭМ!$D$34:$D$777,СВЦЭМ!$A$34:$A$777,$A52,СВЦЭМ!$B$34:$B$777,L$47)+'СЕТ СН'!$G$11+СВЦЭМ!$D$10+'СЕТ СН'!$G$6</f>
        <v>1428.9923681599998</v>
      </c>
      <c r="M52" s="37">
        <f>SUMIFS(СВЦЭМ!$D$34:$D$777,СВЦЭМ!$A$34:$A$777,$A52,СВЦЭМ!$B$34:$B$777,M$47)+'СЕТ СН'!$G$11+СВЦЭМ!$D$10+'СЕТ СН'!$G$6</f>
        <v>1488.2939056599998</v>
      </c>
      <c r="N52" s="37">
        <f>SUMIFS(СВЦЭМ!$D$34:$D$777,СВЦЭМ!$A$34:$A$777,$A52,СВЦЭМ!$B$34:$B$777,N$47)+'СЕТ СН'!$G$11+СВЦЭМ!$D$10+'СЕТ СН'!$G$6</f>
        <v>1516.89451706</v>
      </c>
      <c r="O52" s="37">
        <f>SUMIFS(СВЦЭМ!$D$34:$D$777,СВЦЭМ!$A$34:$A$777,$A52,СВЦЭМ!$B$34:$B$777,O$47)+'СЕТ СН'!$G$11+СВЦЭМ!$D$10+'СЕТ СН'!$G$6</f>
        <v>1954.61513773</v>
      </c>
      <c r="P52" s="37">
        <f>SUMIFS(СВЦЭМ!$D$34:$D$777,СВЦЭМ!$A$34:$A$777,$A52,СВЦЭМ!$B$34:$B$777,P$47)+'СЕТ СН'!$G$11+СВЦЭМ!$D$10+'СЕТ СН'!$G$6</f>
        <v>2127.3486436499998</v>
      </c>
      <c r="Q52" s="37">
        <f>SUMIFS(СВЦЭМ!$D$34:$D$777,СВЦЭМ!$A$34:$A$777,$A52,СВЦЭМ!$B$34:$B$777,Q$47)+'СЕТ СН'!$G$11+СВЦЭМ!$D$10+'СЕТ СН'!$G$6</f>
        <v>1845.1613983599998</v>
      </c>
      <c r="R52" s="37">
        <f>SUMIFS(СВЦЭМ!$D$34:$D$777,СВЦЭМ!$A$34:$A$777,$A52,СВЦЭМ!$B$34:$B$777,R$47)+'СЕТ СН'!$G$11+СВЦЭМ!$D$10+'СЕТ СН'!$G$6</f>
        <v>1462.2982145400001</v>
      </c>
      <c r="S52" s="37">
        <f>SUMIFS(СВЦЭМ!$D$34:$D$777,СВЦЭМ!$A$34:$A$777,$A52,СВЦЭМ!$B$34:$B$777,S$47)+'СЕТ СН'!$G$11+СВЦЭМ!$D$10+'СЕТ СН'!$G$6</f>
        <v>1468.67535916</v>
      </c>
      <c r="T52" s="37">
        <f>SUMIFS(СВЦЭМ!$D$34:$D$777,СВЦЭМ!$A$34:$A$777,$A52,СВЦЭМ!$B$34:$B$777,T$47)+'СЕТ СН'!$G$11+СВЦЭМ!$D$10+'СЕТ СН'!$G$6</f>
        <v>1415.86889376</v>
      </c>
      <c r="U52" s="37">
        <f>SUMIFS(СВЦЭМ!$D$34:$D$777,СВЦЭМ!$A$34:$A$777,$A52,СВЦЭМ!$B$34:$B$777,U$47)+'СЕТ СН'!$G$11+СВЦЭМ!$D$10+'СЕТ СН'!$G$6</f>
        <v>1450.1171003300001</v>
      </c>
      <c r="V52" s="37">
        <f>SUMIFS(СВЦЭМ!$D$34:$D$777,СВЦЭМ!$A$34:$A$777,$A52,СВЦЭМ!$B$34:$B$777,V$47)+'СЕТ СН'!$G$11+СВЦЭМ!$D$10+'СЕТ СН'!$G$6</f>
        <v>1427.73212878</v>
      </c>
      <c r="W52" s="37">
        <f>SUMIFS(СВЦЭМ!$D$34:$D$777,СВЦЭМ!$A$34:$A$777,$A52,СВЦЭМ!$B$34:$B$777,W$47)+'СЕТ СН'!$G$11+СВЦЭМ!$D$10+'СЕТ СН'!$G$6</f>
        <v>1461.6188053699998</v>
      </c>
      <c r="X52" s="37">
        <f>SUMIFS(СВЦЭМ!$D$34:$D$777,СВЦЭМ!$A$34:$A$777,$A52,СВЦЭМ!$B$34:$B$777,X$47)+'СЕТ СН'!$G$11+СВЦЭМ!$D$10+'СЕТ СН'!$G$6</f>
        <v>1398.95711794</v>
      </c>
      <c r="Y52" s="37">
        <f>SUMIFS(СВЦЭМ!$D$34:$D$777,СВЦЭМ!$A$34:$A$777,$A52,СВЦЭМ!$B$34:$B$777,Y$47)+'СЕТ СН'!$G$11+СВЦЭМ!$D$10+'СЕТ СН'!$G$6</f>
        <v>1415.8541066499999</v>
      </c>
    </row>
    <row r="53" spans="1:25" ht="15.75" x14ac:dyDescent="0.2">
      <c r="A53" s="36">
        <f t="shared" si="1"/>
        <v>42588</v>
      </c>
      <c r="B53" s="37">
        <f>SUMIFS(СВЦЭМ!$D$34:$D$777,СВЦЭМ!$A$34:$A$777,$A53,СВЦЭМ!$B$34:$B$777,B$47)+'СЕТ СН'!$G$11+СВЦЭМ!$D$10+'СЕТ СН'!$G$6</f>
        <v>1529.2116728799999</v>
      </c>
      <c r="C53" s="37">
        <f>SUMIFS(СВЦЭМ!$D$34:$D$777,СВЦЭМ!$A$34:$A$777,$A53,СВЦЭМ!$B$34:$B$777,C$47)+'СЕТ СН'!$G$11+СВЦЭМ!$D$10+'СЕТ СН'!$G$6</f>
        <v>1617.6216971399999</v>
      </c>
      <c r="D53" s="37">
        <f>SUMIFS(СВЦЭМ!$D$34:$D$777,СВЦЭМ!$A$34:$A$777,$A53,СВЦЭМ!$B$34:$B$777,D$47)+'СЕТ СН'!$G$11+СВЦЭМ!$D$10+'СЕТ СН'!$G$6</f>
        <v>1662.48816207</v>
      </c>
      <c r="E53" s="37">
        <f>SUMIFS(СВЦЭМ!$D$34:$D$777,СВЦЭМ!$A$34:$A$777,$A53,СВЦЭМ!$B$34:$B$777,E$47)+'СЕТ СН'!$G$11+СВЦЭМ!$D$10+'СЕТ СН'!$G$6</f>
        <v>1697.1599107099998</v>
      </c>
      <c r="F53" s="37">
        <f>SUMIFS(СВЦЭМ!$D$34:$D$777,СВЦЭМ!$A$34:$A$777,$A53,СВЦЭМ!$B$34:$B$777,F$47)+'СЕТ СН'!$G$11+СВЦЭМ!$D$10+'СЕТ СН'!$G$6</f>
        <v>1734.5392392599999</v>
      </c>
      <c r="G53" s="37">
        <f>SUMIFS(СВЦЭМ!$D$34:$D$777,СВЦЭМ!$A$34:$A$777,$A53,СВЦЭМ!$B$34:$B$777,G$47)+'СЕТ СН'!$G$11+СВЦЭМ!$D$10+'СЕТ СН'!$G$6</f>
        <v>1735.9401709399999</v>
      </c>
      <c r="H53" s="37">
        <f>SUMIFS(СВЦЭМ!$D$34:$D$777,СВЦЭМ!$A$34:$A$777,$A53,СВЦЭМ!$B$34:$B$777,H$47)+'СЕТ СН'!$G$11+СВЦЭМ!$D$10+'СЕТ СН'!$G$6</f>
        <v>1698.5978926800001</v>
      </c>
      <c r="I53" s="37">
        <f>SUMIFS(СВЦЭМ!$D$34:$D$777,СВЦЭМ!$A$34:$A$777,$A53,СВЦЭМ!$B$34:$B$777,I$47)+'СЕТ СН'!$G$11+СВЦЭМ!$D$10+'СЕТ СН'!$G$6</f>
        <v>1603.65599944</v>
      </c>
      <c r="J53" s="37">
        <f>SUMIFS(СВЦЭМ!$D$34:$D$777,СВЦЭМ!$A$34:$A$777,$A53,СВЦЭМ!$B$34:$B$777,J$47)+'СЕТ СН'!$G$11+СВЦЭМ!$D$10+'СЕТ СН'!$G$6</f>
        <v>1494.59089965</v>
      </c>
      <c r="K53" s="37">
        <f>SUMIFS(СВЦЭМ!$D$34:$D$777,СВЦЭМ!$A$34:$A$777,$A53,СВЦЭМ!$B$34:$B$777,K$47)+'СЕТ СН'!$G$11+СВЦЭМ!$D$10+'СЕТ СН'!$G$6</f>
        <v>1483.32839339</v>
      </c>
      <c r="L53" s="37">
        <f>SUMIFS(СВЦЭМ!$D$34:$D$777,СВЦЭМ!$A$34:$A$777,$A53,СВЦЭМ!$B$34:$B$777,L$47)+'СЕТ СН'!$G$11+СВЦЭМ!$D$10+'СЕТ СН'!$G$6</f>
        <v>1521.06646821</v>
      </c>
      <c r="M53" s="37">
        <f>SUMIFS(СВЦЭМ!$D$34:$D$777,СВЦЭМ!$A$34:$A$777,$A53,СВЦЭМ!$B$34:$B$777,M$47)+'СЕТ СН'!$G$11+СВЦЭМ!$D$10+'СЕТ СН'!$G$6</f>
        <v>1465.4268202200001</v>
      </c>
      <c r="N53" s="37">
        <f>SUMIFS(СВЦЭМ!$D$34:$D$777,СВЦЭМ!$A$34:$A$777,$A53,СВЦЭМ!$B$34:$B$777,N$47)+'СЕТ СН'!$G$11+СВЦЭМ!$D$10+'СЕТ СН'!$G$6</f>
        <v>1443.9497376700001</v>
      </c>
      <c r="O53" s="37">
        <f>SUMIFS(СВЦЭМ!$D$34:$D$777,СВЦЭМ!$A$34:$A$777,$A53,СВЦЭМ!$B$34:$B$777,O$47)+'СЕТ СН'!$G$11+СВЦЭМ!$D$10+'СЕТ СН'!$G$6</f>
        <v>1440.0305240499999</v>
      </c>
      <c r="P53" s="37">
        <f>SUMIFS(СВЦЭМ!$D$34:$D$777,СВЦЭМ!$A$34:$A$777,$A53,СВЦЭМ!$B$34:$B$777,P$47)+'СЕТ СН'!$G$11+СВЦЭМ!$D$10+'СЕТ СН'!$G$6</f>
        <v>1452.08089948</v>
      </c>
      <c r="Q53" s="37">
        <f>SUMIFS(СВЦЭМ!$D$34:$D$777,СВЦЭМ!$A$34:$A$777,$A53,СВЦЭМ!$B$34:$B$777,Q$47)+'СЕТ СН'!$G$11+СВЦЭМ!$D$10+'СЕТ СН'!$G$6</f>
        <v>1526.82061628</v>
      </c>
      <c r="R53" s="37">
        <f>SUMIFS(СВЦЭМ!$D$34:$D$777,СВЦЭМ!$A$34:$A$777,$A53,СВЦЭМ!$B$34:$B$777,R$47)+'СЕТ СН'!$G$11+СВЦЭМ!$D$10+'СЕТ СН'!$G$6</f>
        <v>1433.0895080499999</v>
      </c>
      <c r="S53" s="37">
        <f>SUMIFS(СВЦЭМ!$D$34:$D$777,СВЦЭМ!$A$34:$A$777,$A53,СВЦЭМ!$B$34:$B$777,S$47)+'СЕТ СН'!$G$11+СВЦЭМ!$D$10+'СЕТ СН'!$G$6</f>
        <v>1427.9556608600001</v>
      </c>
      <c r="T53" s="37">
        <f>SUMIFS(СВЦЭМ!$D$34:$D$777,СВЦЭМ!$A$34:$A$777,$A53,СВЦЭМ!$B$34:$B$777,T$47)+'СЕТ СН'!$G$11+СВЦЭМ!$D$10+'СЕТ СН'!$G$6</f>
        <v>1436.9153781499999</v>
      </c>
      <c r="U53" s="37">
        <f>SUMIFS(СВЦЭМ!$D$34:$D$777,СВЦЭМ!$A$34:$A$777,$A53,СВЦЭМ!$B$34:$B$777,U$47)+'СЕТ СН'!$G$11+СВЦЭМ!$D$10+'СЕТ СН'!$G$6</f>
        <v>1423.76988495</v>
      </c>
      <c r="V53" s="37">
        <f>SUMIFS(СВЦЭМ!$D$34:$D$777,СВЦЭМ!$A$34:$A$777,$A53,СВЦЭМ!$B$34:$B$777,V$47)+'СЕТ СН'!$G$11+СВЦЭМ!$D$10+'СЕТ СН'!$G$6</f>
        <v>1441.42609455</v>
      </c>
      <c r="W53" s="37">
        <f>SUMIFS(СВЦЭМ!$D$34:$D$777,СВЦЭМ!$A$34:$A$777,$A53,СВЦЭМ!$B$34:$B$777,W$47)+'СЕТ СН'!$G$11+СВЦЭМ!$D$10+'СЕТ СН'!$G$6</f>
        <v>1458.2670728200001</v>
      </c>
      <c r="X53" s="37">
        <f>SUMIFS(СВЦЭМ!$D$34:$D$777,СВЦЭМ!$A$34:$A$777,$A53,СВЦЭМ!$B$34:$B$777,X$47)+'СЕТ СН'!$G$11+СВЦЭМ!$D$10+'СЕТ СН'!$G$6</f>
        <v>1410.9873819700001</v>
      </c>
      <c r="Y53" s="37">
        <f>SUMIFS(СВЦЭМ!$D$34:$D$777,СВЦЭМ!$A$34:$A$777,$A53,СВЦЭМ!$B$34:$B$777,Y$47)+'СЕТ СН'!$G$11+СВЦЭМ!$D$10+'СЕТ СН'!$G$6</f>
        <v>1436.05204076</v>
      </c>
    </row>
    <row r="54" spans="1:25" ht="15.75" x14ac:dyDescent="0.2">
      <c r="A54" s="36">
        <f t="shared" si="1"/>
        <v>42589</v>
      </c>
      <c r="B54" s="37">
        <f>SUMIFS(СВЦЭМ!$D$34:$D$777,СВЦЭМ!$A$34:$A$777,$A54,СВЦЭМ!$B$34:$B$777,B$47)+'СЕТ СН'!$G$11+СВЦЭМ!$D$10+'СЕТ СН'!$G$6</f>
        <v>1496.40521898</v>
      </c>
      <c r="C54" s="37">
        <f>SUMIFS(СВЦЭМ!$D$34:$D$777,СВЦЭМ!$A$34:$A$777,$A54,СВЦЭМ!$B$34:$B$777,C$47)+'СЕТ СН'!$G$11+СВЦЭМ!$D$10+'СЕТ СН'!$G$6</f>
        <v>1590.73575865</v>
      </c>
      <c r="D54" s="37">
        <f>SUMIFS(СВЦЭМ!$D$34:$D$777,СВЦЭМ!$A$34:$A$777,$A54,СВЦЭМ!$B$34:$B$777,D$47)+'СЕТ СН'!$G$11+СВЦЭМ!$D$10+'СЕТ СН'!$G$6</f>
        <v>1656.72317047</v>
      </c>
      <c r="E54" s="37">
        <f>SUMIFS(СВЦЭМ!$D$34:$D$777,СВЦЭМ!$A$34:$A$777,$A54,СВЦЭМ!$B$34:$B$777,E$47)+'СЕТ СН'!$G$11+СВЦЭМ!$D$10+'СЕТ СН'!$G$6</f>
        <v>1691.3493049599999</v>
      </c>
      <c r="F54" s="37">
        <f>SUMIFS(СВЦЭМ!$D$34:$D$777,СВЦЭМ!$A$34:$A$777,$A54,СВЦЭМ!$B$34:$B$777,F$47)+'СЕТ СН'!$G$11+СВЦЭМ!$D$10+'СЕТ СН'!$G$6</f>
        <v>1701.5475813400001</v>
      </c>
      <c r="G54" s="37">
        <f>SUMIFS(СВЦЭМ!$D$34:$D$777,СВЦЭМ!$A$34:$A$777,$A54,СВЦЭМ!$B$34:$B$777,G$47)+'СЕТ СН'!$G$11+СВЦЭМ!$D$10+'СЕТ СН'!$G$6</f>
        <v>1709.4253482299998</v>
      </c>
      <c r="H54" s="37">
        <f>SUMIFS(СВЦЭМ!$D$34:$D$777,СВЦЭМ!$A$34:$A$777,$A54,СВЦЭМ!$B$34:$B$777,H$47)+'СЕТ СН'!$G$11+СВЦЭМ!$D$10+'СЕТ СН'!$G$6</f>
        <v>1665.8286838399999</v>
      </c>
      <c r="I54" s="37">
        <f>SUMIFS(СВЦЭМ!$D$34:$D$777,СВЦЭМ!$A$34:$A$777,$A54,СВЦЭМ!$B$34:$B$777,I$47)+'СЕТ СН'!$G$11+СВЦЭМ!$D$10+'СЕТ СН'!$G$6</f>
        <v>1626.29754153</v>
      </c>
      <c r="J54" s="37">
        <f>SUMIFS(СВЦЭМ!$D$34:$D$777,СВЦЭМ!$A$34:$A$777,$A54,СВЦЭМ!$B$34:$B$777,J$47)+'СЕТ СН'!$G$11+СВЦЭМ!$D$10+'СЕТ СН'!$G$6</f>
        <v>1530.80277368</v>
      </c>
      <c r="K54" s="37">
        <f>SUMIFS(СВЦЭМ!$D$34:$D$777,СВЦЭМ!$A$34:$A$777,$A54,СВЦЭМ!$B$34:$B$777,K$47)+'СЕТ СН'!$G$11+СВЦЭМ!$D$10+'СЕТ СН'!$G$6</f>
        <v>1469.44271514</v>
      </c>
      <c r="L54" s="37">
        <f>SUMIFS(СВЦЭМ!$D$34:$D$777,СВЦЭМ!$A$34:$A$777,$A54,СВЦЭМ!$B$34:$B$777,L$47)+'СЕТ СН'!$G$11+СВЦЭМ!$D$10+'СЕТ СН'!$G$6</f>
        <v>1504.9474027299998</v>
      </c>
      <c r="M54" s="37">
        <f>SUMIFS(СВЦЭМ!$D$34:$D$777,СВЦЭМ!$A$34:$A$777,$A54,СВЦЭМ!$B$34:$B$777,M$47)+'СЕТ СН'!$G$11+СВЦЭМ!$D$10+'СЕТ СН'!$G$6</f>
        <v>1476.7625713100001</v>
      </c>
      <c r="N54" s="37">
        <f>SUMIFS(СВЦЭМ!$D$34:$D$777,СВЦЭМ!$A$34:$A$777,$A54,СВЦЭМ!$B$34:$B$777,N$47)+'СЕТ СН'!$G$11+СВЦЭМ!$D$10+'СЕТ СН'!$G$6</f>
        <v>1438.81645669</v>
      </c>
      <c r="O54" s="37">
        <f>SUMIFS(СВЦЭМ!$D$34:$D$777,СВЦЭМ!$A$34:$A$777,$A54,СВЦЭМ!$B$34:$B$777,O$47)+'СЕТ СН'!$G$11+СВЦЭМ!$D$10+'СЕТ СН'!$G$6</f>
        <v>1444.5227033199999</v>
      </c>
      <c r="P54" s="37">
        <f>SUMIFS(СВЦЭМ!$D$34:$D$777,СВЦЭМ!$A$34:$A$777,$A54,СВЦЭМ!$B$34:$B$777,P$47)+'СЕТ СН'!$G$11+СВЦЭМ!$D$10+'СЕТ СН'!$G$6</f>
        <v>1549.24271118</v>
      </c>
      <c r="Q54" s="37">
        <f>SUMIFS(СВЦЭМ!$D$34:$D$777,СВЦЭМ!$A$34:$A$777,$A54,СВЦЭМ!$B$34:$B$777,Q$47)+'СЕТ СН'!$G$11+СВЦЭМ!$D$10+'СЕТ СН'!$G$6</f>
        <v>1468.7312633399999</v>
      </c>
      <c r="R54" s="37">
        <f>SUMIFS(СВЦЭМ!$D$34:$D$777,СВЦЭМ!$A$34:$A$777,$A54,СВЦЭМ!$B$34:$B$777,R$47)+'СЕТ СН'!$G$11+СВЦЭМ!$D$10+'СЕТ СН'!$G$6</f>
        <v>1465.3819767599998</v>
      </c>
      <c r="S54" s="37">
        <f>SUMIFS(СВЦЭМ!$D$34:$D$777,СВЦЭМ!$A$34:$A$777,$A54,СВЦЭМ!$B$34:$B$777,S$47)+'СЕТ СН'!$G$11+СВЦЭМ!$D$10+'СЕТ СН'!$G$6</f>
        <v>1495.0213573999999</v>
      </c>
      <c r="T54" s="37">
        <f>SUMIFS(СВЦЭМ!$D$34:$D$777,СВЦЭМ!$A$34:$A$777,$A54,СВЦЭМ!$B$34:$B$777,T$47)+'СЕТ СН'!$G$11+СВЦЭМ!$D$10+'СЕТ СН'!$G$6</f>
        <v>1544.4110977199998</v>
      </c>
      <c r="U54" s="37">
        <f>SUMIFS(СВЦЭМ!$D$34:$D$777,СВЦЭМ!$A$34:$A$777,$A54,СВЦЭМ!$B$34:$B$777,U$47)+'СЕТ СН'!$G$11+СВЦЭМ!$D$10+'СЕТ СН'!$G$6</f>
        <v>1469.0171514899998</v>
      </c>
      <c r="V54" s="37">
        <f>SUMIFS(СВЦЭМ!$D$34:$D$777,СВЦЭМ!$A$34:$A$777,$A54,СВЦЭМ!$B$34:$B$777,V$47)+'СЕТ СН'!$G$11+СВЦЭМ!$D$10+'СЕТ СН'!$G$6</f>
        <v>1479.4865808999998</v>
      </c>
      <c r="W54" s="37">
        <f>SUMIFS(СВЦЭМ!$D$34:$D$777,СВЦЭМ!$A$34:$A$777,$A54,СВЦЭМ!$B$34:$B$777,W$47)+'СЕТ СН'!$G$11+СВЦЭМ!$D$10+'СЕТ СН'!$G$6</f>
        <v>1493.2699662800001</v>
      </c>
      <c r="X54" s="37">
        <f>SUMIFS(СВЦЭМ!$D$34:$D$777,СВЦЭМ!$A$34:$A$777,$A54,СВЦЭМ!$B$34:$B$777,X$47)+'СЕТ СН'!$G$11+СВЦЭМ!$D$10+'СЕТ СН'!$G$6</f>
        <v>1466.7259737300001</v>
      </c>
      <c r="Y54" s="37">
        <f>SUMIFS(СВЦЭМ!$D$34:$D$777,СВЦЭМ!$A$34:$A$777,$A54,СВЦЭМ!$B$34:$B$777,Y$47)+'СЕТ СН'!$G$11+СВЦЭМ!$D$10+'СЕТ СН'!$G$6</f>
        <v>1430.070678</v>
      </c>
    </row>
    <row r="55" spans="1:25" ht="15.75" x14ac:dyDescent="0.2">
      <c r="A55" s="36">
        <f t="shared" si="1"/>
        <v>42590</v>
      </c>
      <c r="B55" s="37">
        <f>SUMIFS(СВЦЭМ!$D$34:$D$777,СВЦЭМ!$A$34:$A$777,$A55,СВЦЭМ!$B$34:$B$777,B$47)+'СЕТ СН'!$G$11+СВЦЭМ!$D$10+'СЕТ СН'!$G$6</f>
        <v>1469.4118352999999</v>
      </c>
      <c r="C55" s="37">
        <f>SUMIFS(СВЦЭМ!$D$34:$D$777,СВЦЭМ!$A$34:$A$777,$A55,СВЦЭМ!$B$34:$B$777,C$47)+'СЕТ СН'!$G$11+СВЦЭМ!$D$10+'СЕТ СН'!$G$6</f>
        <v>1552.72648067</v>
      </c>
      <c r="D55" s="37">
        <f>SUMIFS(СВЦЭМ!$D$34:$D$777,СВЦЭМ!$A$34:$A$777,$A55,СВЦЭМ!$B$34:$B$777,D$47)+'СЕТ СН'!$G$11+СВЦЭМ!$D$10+'СЕТ СН'!$G$6</f>
        <v>1611.79511037</v>
      </c>
      <c r="E55" s="37">
        <f>SUMIFS(СВЦЭМ!$D$34:$D$777,СВЦЭМ!$A$34:$A$777,$A55,СВЦЭМ!$B$34:$B$777,E$47)+'СЕТ СН'!$G$11+СВЦЭМ!$D$10+'СЕТ СН'!$G$6</f>
        <v>1657.6757907399999</v>
      </c>
      <c r="F55" s="37">
        <f>SUMIFS(СВЦЭМ!$D$34:$D$777,СВЦЭМ!$A$34:$A$777,$A55,СВЦЭМ!$B$34:$B$777,F$47)+'СЕТ СН'!$G$11+СВЦЭМ!$D$10+'СЕТ СН'!$G$6</f>
        <v>1673.2386696599999</v>
      </c>
      <c r="G55" s="37">
        <f>SUMIFS(СВЦЭМ!$D$34:$D$777,СВЦЭМ!$A$34:$A$777,$A55,СВЦЭМ!$B$34:$B$777,G$47)+'СЕТ СН'!$G$11+СВЦЭМ!$D$10+'СЕТ СН'!$G$6</f>
        <v>1644.9240661900001</v>
      </c>
      <c r="H55" s="37">
        <f>SUMIFS(СВЦЭМ!$D$34:$D$777,СВЦЭМ!$A$34:$A$777,$A55,СВЦЭМ!$B$34:$B$777,H$47)+'СЕТ СН'!$G$11+СВЦЭМ!$D$10+'СЕТ СН'!$G$6</f>
        <v>1584.5343908299999</v>
      </c>
      <c r="I55" s="37">
        <f>SUMIFS(СВЦЭМ!$D$34:$D$777,СВЦЭМ!$A$34:$A$777,$A55,СВЦЭМ!$B$34:$B$777,I$47)+'СЕТ СН'!$G$11+СВЦЭМ!$D$10+'СЕТ СН'!$G$6</f>
        <v>1521.9874852200001</v>
      </c>
      <c r="J55" s="37">
        <f>SUMIFS(СВЦЭМ!$D$34:$D$777,СВЦЭМ!$A$34:$A$777,$A55,СВЦЭМ!$B$34:$B$777,J$47)+'СЕТ СН'!$G$11+СВЦЭМ!$D$10+'СЕТ СН'!$G$6</f>
        <v>1560.67701485</v>
      </c>
      <c r="K55" s="37">
        <f>SUMIFS(СВЦЭМ!$D$34:$D$777,СВЦЭМ!$A$34:$A$777,$A55,СВЦЭМ!$B$34:$B$777,K$47)+'СЕТ СН'!$G$11+СВЦЭМ!$D$10+'СЕТ СН'!$G$6</f>
        <v>1692.8473826699999</v>
      </c>
      <c r="L55" s="37">
        <f>SUMIFS(СВЦЭМ!$D$34:$D$777,СВЦЭМ!$A$34:$A$777,$A55,СВЦЭМ!$B$34:$B$777,L$47)+'СЕТ СН'!$G$11+СВЦЭМ!$D$10+'СЕТ СН'!$G$6</f>
        <v>2037.0028537999999</v>
      </c>
      <c r="M55" s="37">
        <f>SUMIFS(СВЦЭМ!$D$34:$D$777,СВЦЭМ!$A$34:$A$777,$A55,СВЦЭМ!$B$34:$B$777,M$47)+'СЕТ СН'!$G$11+СВЦЭМ!$D$10+'СЕТ СН'!$G$6</f>
        <v>1999.4568308599999</v>
      </c>
      <c r="N55" s="37">
        <f>SUMIFS(СВЦЭМ!$D$34:$D$777,СВЦЭМ!$A$34:$A$777,$A55,СВЦЭМ!$B$34:$B$777,N$47)+'СЕТ СН'!$G$11+СВЦЭМ!$D$10+'СЕТ СН'!$G$6</f>
        <v>1595.17525598</v>
      </c>
      <c r="O55" s="37">
        <f>SUMIFS(СВЦЭМ!$D$34:$D$777,СВЦЭМ!$A$34:$A$777,$A55,СВЦЭМ!$B$34:$B$777,O$47)+'СЕТ СН'!$G$11+СВЦЭМ!$D$10+'СЕТ СН'!$G$6</f>
        <v>1627.1409539700001</v>
      </c>
      <c r="P55" s="37">
        <f>SUMIFS(СВЦЭМ!$D$34:$D$777,СВЦЭМ!$A$34:$A$777,$A55,СВЦЭМ!$B$34:$B$777,P$47)+'СЕТ СН'!$G$11+СВЦЭМ!$D$10+'СЕТ СН'!$G$6</f>
        <v>1492.8965933700001</v>
      </c>
      <c r="Q55" s="37">
        <f>SUMIFS(СВЦЭМ!$D$34:$D$777,СВЦЭМ!$A$34:$A$777,$A55,СВЦЭМ!$B$34:$B$777,Q$47)+'СЕТ СН'!$G$11+СВЦЭМ!$D$10+'СЕТ СН'!$G$6</f>
        <v>1486.0688342399999</v>
      </c>
      <c r="R55" s="37">
        <f>SUMIFS(СВЦЭМ!$D$34:$D$777,СВЦЭМ!$A$34:$A$777,$A55,СВЦЭМ!$B$34:$B$777,R$47)+'СЕТ СН'!$G$11+СВЦЭМ!$D$10+'СЕТ СН'!$G$6</f>
        <v>1485.7741061500001</v>
      </c>
      <c r="S55" s="37">
        <f>SUMIFS(СВЦЭМ!$D$34:$D$777,СВЦЭМ!$A$34:$A$777,$A55,СВЦЭМ!$B$34:$B$777,S$47)+'СЕТ СН'!$G$11+СВЦЭМ!$D$10+'СЕТ СН'!$G$6</f>
        <v>1582.0897694600001</v>
      </c>
      <c r="T55" s="37">
        <f>SUMIFS(СВЦЭМ!$D$34:$D$777,СВЦЭМ!$A$34:$A$777,$A55,СВЦЭМ!$B$34:$B$777,T$47)+'СЕТ СН'!$G$11+СВЦЭМ!$D$10+'СЕТ СН'!$G$6</f>
        <v>1552.3441495899999</v>
      </c>
      <c r="U55" s="37">
        <f>SUMIFS(СВЦЭМ!$D$34:$D$777,СВЦЭМ!$A$34:$A$777,$A55,СВЦЭМ!$B$34:$B$777,U$47)+'СЕТ СН'!$G$11+СВЦЭМ!$D$10+'СЕТ СН'!$G$6</f>
        <v>1549.1167961899998</v>
      </c>
      <c r="V55" s="37">
        <f>SUMIFS(СВЦЭМ!$D$34:$D$777,СВЦЭМ!$A$34:$A$777,$A55,СВЦЭМ!$B$34:$B$777,V$47)+'СЕТ СН'!$G$11+СВЦЭМ!$D$10+'СЕТ СН'!$G$6</f>
        <v>1584.2856115899999</v>
      </c>
      <c r="W55" s="37">
        <f>SUMIFS(СВЦЭМ!$D$34:$D$777,СВЦЭМ!$A$34:$A$777,$A55,СВЦЭМ!$B$34:$B$777,W$47)+'СЕТ СН'!$G$11+СВЦЭМ!$D$10+'СЕТ СН'!$G$6</f>
        <v>1604.1065590400001</v>
      </c>
      <c r="X55" s="37">
        <f>SUMIFS(СВЦЭМ!$D$34:$D$777,СВЦЭМ!$A$34:$A$777,$A55,СВЦЭМ!$B$34:$B$777,X$47)+'СЕТ СН'!$G$11+СВЦЭМ!$D$10+'СЕТ СН'!$G$6</f>
        <v>1488.7119841700001</v>
      </c>
      <c r="Y55" s="37">
        <f>SUMIFS(СВЦЭМ!$D$34:$D$777,СВЦЭМ!$A$34:$A$777,$A55,СВЦЭМ!$B$34:$B$777,Y$47)+'СЕТ СН'!$G$11+СВЦЭМ!$D$10+'СЕТ СН'!$G$6</f>
        <v>1508.3746842400001</v>
      </c>
    </row>
    <row r="56" spans="1:25" ht="15.75" x14ac:dyDescent="0.2">
      <c r="A56" s="36">
        <f t="shared" si="1"/>
        <v>42591</v>
      </c>
      <c r="B56" s="37">
        <f>SUMIFS(СВЦЭМ!$D$34:$D$777,СВЦЭМ!$A$34:$A$777,$A56,СВЦЭМ!$B$34:$B$777,B$47)+'СЕТ СН'!$G$11+СВЦЭМ!$D$10+'СЕТ СН'!$G$6</f>
        <v>1549.4275261999999</v>
      </c>
      <c r="C56" s="37">
        <f>SUMIFS(СВЦЭМ!$D$34:$D$777,СВЦЭМ!$A$34:$A$777,$A56,СВЦЭМ!$B$34:$B$777,C$47)+'СЕТ СН'!$G$11+СВЦЭМ!$D$10+'СЕТ СН'!$G$6</f>
        <v>1640.78383022</v>
      </c>
      <c r="D56" s="37">
        <f>SUMIFS(СВЦЭМ!$D$34:$D$777,СВЦЭМ!$A$34:$A$777,$A56,СВЦЭМ!$B$34:$B$777,D$47)+'СЕТ СН'!$G$11+СВЦЭМ!$D$10+'СЕТ СН'!$G$6</f>
        <v>1676.0218279200001</v>
      </c>
      <c r="E56" s="37">
        <f>SUMIFS(СВЦЭМ!$D$34:$D$777,СВЦЭМ!$A$34:$A$777,$A56,СВЦЭМ!$B$34:$B$777,E$47)+'СЕТ СН'!$G$11+СВЦЭМ!$D$10+'СЕТ СН'!$G$6</f>
        <v>1669.3035572799999</v>
      </c>
      <c r="F56" s="37">
        <f>SUMIFS(СВЦЭМ!$D$34:$D$777,СВЦЭМ!$A$34:$A$777,$A56,СВЦЭМ!$B$34:$B$777,F$47)+'СЕТ СН'!$G$11+СВЦЭМ!$D$10+'СЕТ СН'!$G$6</f>
        <v>1619.3763658</v>
      </c>
      <c r="G56" s="37">
        <f>SUMIFS(СВЦЭМ!$D$34:$D$777,СВЦЭМ!$A$34:$A$777,$A56,СВЦЭМ!$B$34:$B$777,G$47)+'СЕТ СН'!$G$11+СВЦЭМ!$D$10+'СЕТ СН'!$G$6</f>
        <v>1667.4993827199999</v>
      </c>
      <c r="H56" s="37">
        <f>SUMIFS(СВЦЭМ!$D$34:$D$777,СВЦЭМ!$A$34:$A$777,$A56,СВЦЭМ!$B$34:$B$777,H$47)+'СЕТ СН'!$G$11+СВЦЭМ!$D$10+'СЕТ СН'!$G$6</f>
        <v>1543.5185383200001</v>
      </c>
      <c r="I56" s="37">
        <f>SUMIFS(СВЦЭМ!$D$34:$D$777,СВЦЭМ!$A$34:$A$777,$A56,СВЦЭМ!$B$34:$B$777,I$47)+'СЕТ СН'!$G$11+СВЦЭМ!$D$10+'СЕТ СН'!$G$6</f>
        <v>1507.12154543</v>
      </c>
      <c r="J56" s="37">
        <f>SUMIFS(СВЦЭМ!$D$34:$D$777,СВЦЭМ!$A$34:$A$777,$A56,СВЦЭМ!$B$34:$B$777,J$47)+'СЕТ СН'!$G$11+СВЦЭМ!$D$10+'СЕТ СН'!$G$6</f>
        <v>1476.8036605799998</v>
      </c>
      <c r="K56" s="37">
        <f>SUMIFS(СВЦЭМ!$D$34:$D$777,СВЦЭМ!$A$34:$A$777,$A56,СВЦЭМ!$B$34:$B$777,K$47)+'СЕТ СН'!$G$11+СВЦЭМ!$D$10+'СЕТ СН'!$G$6</f>
        <v>1511.7450789899999</v>
      </c>
      <c r="L56" s="37">
        <f>SUMIFS(СВЦЭМ!$D$34:$D$777,СВЦЭМ!$A$34:$A$777,$A56,СВЦЭМ!$B$34:$B$777,L$47)+'СЕТ СН'!$G$11+СВЦЭМ!$D$10+'СЕТ СН'!$G$6</f>
        <v>1531.0023724600001</v>
      </c>
      <c r="M56" s="37">
        <f>SUMIFS(СВЦЭМ!$D$34:$D$777,СВЦЭМ!$A$34:$A$777,$A56,СВЦЭМ!$B$34:$B$777,M$47)+'СЕТ СН'!$G$11+СВЦЭМ!$D$10+'СЕТ СН'!$G$6</f>
        <v>1545.5750388000001</v>
      </c>
      <c r="N56" s="37">
        <f>SUMIFS(СВЦЭМ!$D$34:$D$777,СВЦЭМ!$A$34:$A$777,$A56,СВЦЭМ!$B$34:$B$777,N$47)+'СЕТ СН'!$G$11+СВЦЭМ!$D$10+'СЕТ СН'!$G$6</f>
        <v>1572.7577876399998</v>
      </c>
      <c r="O56" s="37">
        <f>SUMIFS(СВЦЭМ!$D$34:$D$777,СВЦЭМ!$A$34:$A$777,$A56,СВЦЭМ!$B$34:$B$777,O$47)+'СЕТ СН'!$G$11+СВЦЭМ!$D$10+'СЕТ СН'!$G$6</f>
        <v>1561.2668165</v>
      </c>
      <c r="P56" s="37">
        <f>SUMIFS(СВЦЭМ!$D$34:$D$777,СВЦЭМ!$A$34:$A$777,$A56,СВЦЭМ!$B$34:$B$777,P$47)+'СЕТ СН'!$G$11+СВЦЭМ!$D$10+'СЕТ СН'!$G$6</f>
        <v>1565.1550708500001</v>
      </c>
      <c r="Q56" s="37">
        <f>SUMIFS(СВЦЭМ!$D$34:$D$777,СВЦЭМ!$A$34:$A$777,$A56,СВЦЭМ!$B$34:$B$777,Q$47)+'СЕТ СН'!$G$11+СВЦЭМ!$D$10+'СЕТ СН'!$G$6</f>
        <v>1537.6060634199998</v>
      </c>
      <c r="R56" s="37">
        <f>SUMIFS(СВЦЭМ!$D$34:$D$777,СВЦЭМ!$A$34:$A$777,$A56,СВЦЭМ!$B$34:$B$777,R$47)+'СЕТ СН'!$G$11+СВЦЭМ!$D$10+'СЕТ СН'!$G$6</f>
        <v>1561.6677335900001</v>
      </c>
      <c r="S56" s="37">
        <f>SUMIFS(СВЦЭМ!$D$34:$D$777,СВЦЭМ!$A$34:$A$777,$A56,СВЦЭМ!$B$34:$B$777,S$47)+'СЕТ СН'!$G$11+СВЦЭМ!$D$10+'СЕТ СН'!$G$6</f>
        <v>1600.4696377799999</v>
      </c>
      <c r="T56" s="37">
        <f>SUMIFS(СВЦЭМ!$D$34:$D$777,СВЦЭМ!$A$34:$A$777,$A56,СВЦЭМ!$B$34:$B$777,T$47)+'СЕТ СН'!$G$11+СВЦЭМ!$D$10+'СЕТ СН'!$G$6</f>
        <v>1594.26932594</v>
      </c>
      <c r="U56" s="37">
        <f>SUMIFS(СВЦЭМ!$D$34:$D$777,СВЦЭМ!$A$34:$A$777,$A56,СВЦЭМ!$B$34:$B$777,U$47)+'СЕТ СН'!$G$11+СВЦЭМ!$D$10+'СЕТ СН'!$G$6</f>
        <v>1512.3796033499998</v>
      </c>
      <c r="V56" s="37">
        <f>SUMIFS(СВЦЭМ!$D$34:$D$777,СВЦЭМ!$A$34:$A$777,$A56,СВЦЭМ!$B$34:$B$777,V$47)+'СЕТ СН'!$G$11+СВЦЭМ!$D$10+'СЕТ СН'!$G$6</f>
        <v>1507.6889444999999</v>
      </c>
      <c r="W56" s="37">
        <f>SUMIFS(СВЦЭМ!$D$34:$D$777,СВЦЭМ!$A$34:$A$777,$A56,СВЦЭМ!$B$34:$B$777,W$47)+'СЕТ СН'!$G$11+СВЦЭМ!$D$10+'СЕТ СН'!$G$6</f>
        <v>1559.08519219</v>
      </c>
      <c r="X56" s="37">
        <f>SUMIFS(СВЦЭМ!$D$34:$D$777,СВЦЭМ!$A$34:$A$777,$A56,СВЦЭМ!$B$34:$B$777,X$47)+'СЕТ СН'!$G$11+СВЦЭМ!$D$10+'СЕТ СН'!$G$6</f>
        <v>1450.3744563800001</v>
      </c>
      <c r="Y56" s="37">
        <f>SUMIFS(СВЦЭМ!$D$34:$D$777,СВЦЭМ!$A$34:$A$777,$A56,СВЦЭМ!$B$34:$B$777,Y$47)+'СЕТ СН'!$G$11+СВЦЭМ!$D$10+'СЕТ СН'!$G$6</f>
        <v>1459.0783112700001</v>
      </c>
    </row>
    <row r="57" spans="1:25" ht="15.75" x14ac:dyDescent="0.2">
      <c r="A57" s="36">
        <f t="shared" si="1"/>
        <v>42592</v>
      </c>
      <c r="B57" s="37">
        <f>SUMIFS(СВЦЭМ!$D$34:$D$777,СВЦЭМ!$A$34:$A$777,$A57,СВЦЭМ!$B$34:$B$777,B$47)+'СЕТ СН'!$G$11+СВЦЭМ!$D$10+'СЕТ СН'!$G$6</f>
        <v>1547.76289774</v>
      </c>
      <c r="C57" s="37">
        <f>SUMIFS(СВЦЭМ!$D$34:$D$777,СВЦЭМ!$A$34:$A$777,$A57,СВЦЭМ!$B$34:$B$777,C$47)+'СЕТ СН'!$G$11+СВЦЭМ!$D$10+'СЕТ СН'!$G$6</f>
        <v>1590.99564014</v>
      </c>
      <c r="D57" s="37">
        <f>SUMIFS(СВЦЭМ!$D$34:$D$777,СВЦЭМ!$A$34:$A$777,$A57,СВЦЭМ!$B$34:$B$777,D$47)+'СЕТ СН'!$G$11+СВЦЭМ!$D$10+'СЕТ СН'!$G$6</f>
        <v>1616.8262438099998</v>
      </c>
      <c r="E57" s="37">
        <f>SUMIFS(СВЦЭМ!$D$34:$D$777,СВЦЭМ!$A$34:$A$777,$A57,СВЦЭМ!$B$34:$B$777,E$47)+'СЕТ СН'!$G$11+СВЦЭМ!$D$10+'СЕТ СН'!$G$6</f>
        <v>1610.26327457</v>
      </c>
      <c r="F57" s="37">
        <f>SUMIFS(СВЦЭМ!$D$34:$D$777,СВЦЭМ!$A$34:$A$777,$A57,СВЦЭМ!$B$34:$B$777,F$47)+'СЕТ СН'!$G$11+СВЦЭМ!$D$10+'СЕТ СН'!$G$6</f>
        <v>1643.2118175200001</v>
      </c>
      <c r="G57" s="37">
        <f>SUMIFS(СВЦЭМ!$D$34:$D$777,СВЦЭМ!$A$34:$A$777,$A57,СВЦЭМ!$B$34:$B$777,G$47)+'СЕТ СН'!$G$11+СВЦЭМ!$D$10+'СЕТ СН'!$G$6</f>
        <v>1620.67698017</v>
      </c>
      <c r="H57" s="37">
        <f>SUMIFS(СВЦЭМ!$D$34:$D$777,СВЦЭМ!$A$34:$A$777,$A57,СВЦЭМ!$B$34:$B$777,H$47)+'СЕТ СН'!$G$11+СВЦЭМ!$D$10+'СЕТ СН'!$G$6</f>
        <v>1573.26156861</v>
      </c>
      <c r="I57" s="37">
        <f>SUMIFS(СВЦЭМ!$D$34:$D$777,СВЦЭМ!$A$34:$A$777,$A57,СВЦЭМ!$B$34:$B$777,I$47)+'СЕТ СН'!$G$11+СВЦЭМ!$D$10+'СЕТ СН'!$G$6</f>
        <v>1538.3146364099998</v>
      </c>
      <c r="J57" s="37">
        <f>SUMIFS(СВЦЭМ!$D$34:$D$777,СВЦЭМ!$A$34:$A$777,$A57,СВЦЭМ!$B$34:$B$777,J$47)+'СЕТ СН'!$G$11+СВЦЭМ!$D$10+'СЕТ СН'!$G$6</f>
        <v>1455.0976745299999</v>
      </c>
      <c r="K57" s="37">
        <f>SUMIFS(СВЦЭМ!$D$34:$D$777,СВЦЭМ!$A$34:$A$777,$A57,СВЦЭМ!$B$34:$B$777,K$47)+'СЕТ СН'!$G$11+СВЦЭМ!$D$10+'СЕТ СН'!$G$6</f>
        <v>1217.0565312599999</v>
      </c>
      <c r="L57" s="37">
        <f>SUMIFS(СВЦЭМ!$D$34:$D$777,СВЦЭМ!$A$34:$A$777,$A57,СВЦЭМ!$B$34:$B$777,L$47)+'СЕТ СН'!$G$11+СВЦЭМ!$D$10+'СЕТ СН'!$G$6</f>
        <v>1477.97183202</v>
      </c>
      <c r="M57" s="37">
        <f>SUMIFS(СВЦЭМ!$D$34:$D$777,СВЦЭМ!$A$34:$A$777,$A57,СВЦЭМ!$B$34:$B$777,M$47)+'СЕТ СН'!$G$11+СВЦЭМ!$D$10+'СЕТ СН'!$G$6</f>
        <v>1558.1471185799999</v>
      </c>
      <c r="N57" s="37">
        <f>SUMIFS(СВЦЭМ!$D$34:$D$777,СВЦЭМ!$A$34:$A$777,$A57,СВЦЭМ!$B$34:$B$777,N$47)+'СЕТ СН'!$G$11+СВЦЭМ!$D$10+'СЕТ СН'!$G$6</f>
        <v>1673.7599059500001</v>
      </c>
      <c r="O57" s="37">
        <f>SUMIFS(СВЦЭМ!$D$34:$D$777,СВЦЭМ!$A$34:$A$777,$A57,СВЦЭМ!$B$34:$B$777,O$47)+'СЕТ СН'!$G$11+СВЦЭМ!$D$10+'СЕТ СН'!$G$6</f>
        <v>1671.2493490700001</v>
      </c>
      <c r="P57" s="37">
        <f>SUMIFS(СВЦЭМ!$D$34:$D$777,СВЦЭМ!$A$34:$A$777,$A57,СВЦЭМ!$B$34:$B$777,P$47)+'СЕТ СН'!$G$11+СВЦЭМ!$D$10+'СЕТ СН'!$G$6</f>
        <v>1723.2889224200001</v>
      </c>
      <c r="Q57" s="37">
        <f>SUMIFS(СВЦЭМ!$D$34:$D$777,СВЦЭМ!$A$34:$A$777,$A57,СВЦЭМ!$B$34:$B$777,Q$47)+'СЕТ СН'!$G$11+СВЦЭМ!$D$10+'СЕТ СН'!$G$6</f>
        <v>1628.8796745100001</v>
      </c>
      <c r="R57" s="37">
        <f>SUMIFS(СВЦЭМ!$D$34:$D$777,СВЦЭМ!$A$34:$A$777,$A57,СВЦЭМ!$B$34:$B$777,R$47)+'СЕТ СН'!$G$11+СВЦЭМ!$D$10+'СЕТ СН'!$G$6</f>
        <v>1543.04738253</v>
      </c>
      <c r="S57" s="37">
        <f>SUMIFS(СВЦЭМ!$D$34:$D$777,СВЦЭМ!$A$34:$A$777,$A57,СВЦЭМ!$B$34:$B$777,S$47)+'СЕТ СН'!$G$11+СВЦЭМ!$D$10+'СЕТ СН'!$G$6</f>
        <v>1654.2563567899999</v>
      </c>
      <c r="T57" s="37">
        <f>SUMIFS(СВЦЭМ!$D$34:$D$777,СВЦЭМ!$A$34:$A$777,$A57,СВЦЭМ!$B$34:$B$777,T$47)+'СЕТ СН'!$G$11+СВЦЭМ!$D$10+'СЕТ СН'!$G$6</f>
        <v>1704.37377827</v>
      </c>
      <c r="U57" s="37">
        <f>SUMIFS(СВЦЭМ!$D$34:$D$777,СВЦЭМ!$A$34:$A$777,$A57,СВЦЭМ!$B$34:$B$777,U$47)+'СЕТ СН'!$G$11+СВЦЭМ!$D$10+'СЕТ СН'!$G$6</f>
        <v>1707.8061798900001</v>
      </c>
      <c r="V57" s="37">
        <f>SUMIFS(СВЦЭМ!$D$34:$D$777,СВЦЭМ!$A$34:$A$777,$A57,СВЦЭМ!$B$34:$B$777,V$47)+'СЕТ СН'!$G$11+СВЦЭМ!$D$10+'СЕТ СН'!$G$6</f>
        <v>1824.6406024800001</v>
      </c>
      <c r="W57" s="37">
        <f>SUMIFS(СВЦЭМ!$D$34:$D$777,СВЦЭМ!$A$34:$A$777,$A57,СВЦЭМ!$B$34:$B$777,W$47)+'СЕТ СН'!$G$11+СВЦЭМ!$D$10+'СЕТ СН'!$G$6</f>
        <v>1794.1886997899999</v>
      </c>
      <c r="X57" s="37">
        <f>SUMIFS(СВЦЭМ!$D$34:$D$777,СВЦЭМ!$A$34:$A$777,$A57,СВЦЭМ!$B$34:$B$777,X$47)+'СЕТ СН'!$G$11+СВЦЭМ!$D$10+'СЕТ СН'!$G$6</f>
        <v>1631.78406939</v>
      </c>
      <c r="Y57" s="37">
        <f>SUMIFS(СВЦЭМ!$D$34:$D$777,СВЦЭМ!$A$34:$A$777,$A57,СВЦЭМ!$B$34:$B$777,Y$47)+'СЕТ СН'!$G$11+СВЦЭМ!$D$10+'СЕТ СН'!$G$6</f>
        <v>1623.43658798</v>
      </c>
    </row>
    <row r="58" spans="1:25" ht="15.75" x14ac:dyDescent="0.2">
      <c r="A58" s="36">
        <f t="shared" si="1"/>
        <v>42593</v>
      </c>
      <c r="B58" s="37">
        <f>SUMIFS(СВЦЭМ!$D$34:$D$777,СВЦЭМ!$A$34:$A$777,$A58,СВЦЭМ!$B$34:$B$777,B$47)+'СЕТ СН'!$G$11+СВЦЭМ!$D$10+'СЕТ СН'!$G$6</f>
        <v>1655.3116458899999</v>
      </c>
      <c r="C58" s="37">
        <f>SUMIFS(СВЦЭМ!$D$34:$D$777,СВЦЭМ!$A$34:$A$777,$A58,СВЦЭМ!$B$34:$B$777,C$47)+'СЕТ СН'!$G$11+СВЦЭМ!$D$10+'СЕТ СН'!$G$6</f>
        <v>1744.46289576</v>
      </c>
      <c r="D58" s="37">
        <f>SUMIFS(СВЦЭМ!$D$34:$D$777,СВЦЭМ!$A$34:$A$777,$A58,СВЦЭМ!$B$34:$B$777,D$47)+'СЕТ СН'!$G$11+СВЦЭМ!$D$10+'СЕТ СН'!$G$6</f>
        <v>1805.31781082</v>
      </c>
      <c r="E58" s="37">
        <f>SUMIFS(СВЦЭМ!$D$34:$D$777,СВЦЭМ!$A$34:$A$777,$A58,СВЦЭМ!$B$34:$B$777,E$47)+'СЕТ СН'!$G$11+СВЦЭМ!$D$10+'СЕТ СН'!$G$6</f>
        <v>1738.6230933099998</v>
      </c>
      <c r="F58" s="37">
        <f>SUMIFS(СВЦЭМ!$D$34:$D$777,СВЦЭМ!$A$34:$A$777,$A58,СВЦЭМ!$B$34:$B$777,F$47)+'СЕТ СН'!$G$11+СВЦЭМ!$D$10+'СЕТ СН'!$G$6</f>
        <v>1742.74931935</v>
      </c>
      <c r="G58" s="37">
        <f>SUMIFS(СВЦЭМ!$D$34:$D$777,СВЦЭМ!$A$34:$A$777,$A58,СВЦЭМ!$B$34:$B$777,G$47)+'СЕТ СН'!$G$11+СВЦЭМ!$D$10+'СЕТ СН'!$G$6</f>
        <v>1725.57553044</v>
      </c>
      <c r="H58" s="37">
        <f>SUMIFS(СВЦЭМ!$D$34:$D$777,СВЦЭМ!$A$34:$A$777,$A58,СВЦЭМ!$B$34:$B$777,H$47)+'СЕТ СН'!$G$11+СВЦЭМ!$D$10+'СЕТ СН'!$G$6</f>
        <v>1699.89345065</v>
      </c>
      <c r="I58" s="37">
        <f>SUMIFS(СВЦЭМ!$D$34:$D$777,СВЦЭМ!$A$34:$A$777,$A58,СВЦЭМ!$B$34:$B$777,I$47)+'СЕТ СН'!$G$11+СВЦЭМ!$D$10+'СЕТ СН'!$G$6</f>
        <v>1709.35999995</v>
      </c>
      <c r="J58" s="37">
        <f>SUMIFS(СВЦЭМ!$D$34:$D$777,СВЦЭМ!$A$34:$A$777,$A58,СВЦЭМ!$B$34:$B$777,J$47)+'СЕТ СН'!$G$11+СВЦЭМ!$D$10+'СЕТ СН'!$G$6</f>
        <v>1531.4682216900001</v>
      </c>
      <c r="K58" s="37">
        <f>SUMIFS(СВЦЭМ!$D$34:$D$777,СВЦЭМ!$A$34:$A$777,$A58,СВЦЭМ!$B$34:$B$777,K$47)+'СЕТ СН'!$G$11+СВЦЭМ!$D$10+'СЕТ СН'!$G$6</f>
        <v>1535.3725289499998</v>
      </c>
      <c r="L58" s="37">
        <f>SUMIFS(СВЦЭМ!$D$34:$D$777,СВЦЭМ!$A$34:$A$777,$A58,СВЦЭМ!$B$34:$B$777,L$47)+'СЕТ СН'!$G$11+СВЦЭМ!$D$10+'СЕТ СН'!$G$6</f>
        <v>1535.2634442899998</v>
      </c>
      <c r="M58" s="37">
        <f>SUMIFS(СВЦЭМ!$D$34:$D$777,СВЦЭМ!$A$34:$A$777,$A58,СВЦЭМ!$B$34:$B$777,M$47)+'СЕТ СН'!$G$11+СВЦЭМ!$D$10+'СЕТ СН'!$G$6</f>
        <v>1546.5984011399999</v>
      </c>
      <c r="N58" s="37">
        <f>SUMIFS(СВЦЭМ!$D$34:$D$777,СВЦЭМ!$A$34:$A$777,$A58,СВЦЭМ!$B$34:$B$777,N$47)+'СЕТ СН'!$G$11+СВЦЭМ!$D$10+'СЕТ СН'!$G$6</f>
        <v>1460.4189805400001</v>
      </c>
      <c r="O58" s="37">
        <f>SUMIFS(СВЦЭМ!$D$34:$D$777,СВЦЭМ!$A$34:$A$777,$A58,СВЦЭМ!$B$34:$B$777,O$47)+'СЕТ СН'!$G$11+СВЦЭМ!$D$10+'СЕТ СН'!$G$6</f>
        <v>1476.8528757399999</v>
      </c>
      <c r="P58" s="37">
        <f>SUMIFS(СВЦЭМ!$D$34:$D$777,СВЦЭМ!$A$34:$A$777,$A58,СВЦЭМ!$B$34:$B$777,P$47)+'СЕТ СН'!$G$11+СВЦЭМ!$D$10+'СЕТ СН'!$G$6</f>
        <v>1620.6798048399999</v>
      </c>
      <c r="Q58" s="37">
        <f>SUMIFS(СВЦЭМ!$D$34:$D$777,СВЦЭМ!$A$34:$A$777,$A58,СВЦЭМ!$B$34:$B$777,Q$47)+'СЕТ СН'!$G$11+СВЦЭМ!$D$10+'СЕТ СН'!$G$6</f>
        <v>1575.24390393</v>
      </c>
      <c r="R58" s="37">
        <f>SUMIFS(СВЦЭМ!$D$34:$D$777,СВЦЭМ!$A$34:$A$777,$A58,СВЦЭМ!$B$34:$B$777,R$47)+'СЕТ СН'!$G$11+СВЦЭМ!$D$10+'СЕТ СН'!$G$6</f>
        <v>2293.5623669300003</v>
      </c>
      <c r="S58" s="37">
        <f>SUMIFS(СВЦЭМ!$D$34:$D$777,СВЦЭМ!$A$34:$A$777,$A58,СВЦЭМ!$B$34:$B$777,S$47)+'СЕТ СН'!$G$11+СВЦЭМ!$D$10+'СЕТ СН'!$G$6</f>
        <v>1693.1105867599999</v>
      </c>
      <c r="T58" s="37">
        <f>SUMIFS(СВЦЭМ!$D$34:$D$777,СВЦЭМ!$A$34:$A$777,$A58,СВЦЭМ!$B$34:$B$777,T$47)+'СЕТ СН'!$G$11+СВЦЭМ!$D$10+'СЕТ СН'!$G$6</f>
        <v>1674.0953424500001</v>
      </c>
      <c r="U58" s="37">
        <f>SUMIFS(СВЦЭМ!$D$34:$D$777,СВЦЭМ!$A$34:$A$777,$A58,СВЦЭМ!$B$34:$B$777,U$47)+'СЕТ СН'!$G$11+СВЦЭМ!$D$10+'СЕТ СН'!$G$6</f>
        <v>1590.56886267</v>
      </c>
      <c r="V58" s="37">
        <f>SUMIFS(СВЦЭМ!$D$34:$D$777,СВЦЭМ!$A$34:$A$777,$A58,СВЦЭМ!$B$34:$B$777,V$47)+'СЕТ СН'!$G$11+СВЦЭМ!$D$10+'СЕТ СН'!$G$6</f>
        <v>1605.39278403</v>
      </c>
      <c r="W58" s="37">
        <f>SUMIFS(СВЦЭМ!$D$34:$D$777,СВЦЭМ!$A$34:$A$777,$A58,СВЦЭМ!$B$34:$B$777,W$47)+'СЕТ СН'!$G$11+СВЦЭМ!$D$10+'СЕТ СН'!$G$6</f>
        <v>1603.8816863899999</v>
      </c>
      <c r="X58" s="37">
        <f>SUMIFS(СВЦЭМ!$D$34:$D$777,СВЦЭМ!$A$34:$A$777,$A58,СВЦЭМ!$B$34:$B$777,X$47)+'СЕТ СН'!$G$11+СВЦЭМ!$D$10+'СЕТ СН'!$G$6</f>
        <v>1531.95520867</v>
      </c>
      <c r="Y58" s="37">
        <f>SUMIFS(СВЦЭМ!$D$34:$D$777,СВЦЭМ!$A$34:$A$777,$A58,СВЦЭМ!$B$34:$B$777,Y$47)+'СЕТ СН'!$G$11+СВЦЭМ!$D$10+'СЕТ СН'!$G$6</f>
        <v>1588.7588603199999</v>
      </c>
    </row>
    <row r="59" spans="1:25" ht="15.75" x14ac:dyDescent="0.2">
      <c r="A59" s="36">
        <f t="shared" si="1"/>
        <v>42594</v>
      </c>
      <c r="B59" s="37">
        <f>SUMIFS(СВЦЭМ!$D$34:$D$777,СВЦЭМ!$A$34:$A$777,$A59,СВЦЭМ!$B$34:$B$777,B$47)+'СЕТ СН'!$G$11+СВЦЭМ!$D$10+'СЕТ СН'!$G$6</f>
        <v>1709.8149812700001</v>
      </c>
      <c r="C59" s="37">
        <f>SUMIFS(СВЦЭМ!$D$34:$D$777,СВЦЭМ!$A$34:$A$777,$A59,СВЦЭМ!$B$34:$B$777,C$47)+'СЕТ СН'!$G$11+СВЦЭМ!$D$10+'СЕТ СН'!$G$6</f>
        <v>1802.8888595400001</v>
      </c>
      <c r="D59" s="37">
        <f>SUMIFS(СВЦЭМ!$D$34:$D$777,СВЦЭМ!$A$34:$A$777,$A59,СВЦЭМ!$B$34:$B$777,D$47)+'СЕТ СН'!$G$11+СВЦЭМ!$D$10+'СЕТ СН'!$G$6</f>
        <v>1778.3048964799998</v>
      </c>
      <c r="E59" s="37">
        <f>SUMIFS(СВЦЭМ!$D$34:$D$777,СВЦЭМ!$A$34:$A$777,$A59,СВЦЭМ!$B$34:$B$777,E$47)+'СЕТ СН'!$G$11+СВЦЭМ!$D$10+'СЕТ СН'!$G$6</f>
        <v>1799.26048408</v>
      </c>
      <c r="F59" s="37">
        <f>SUMIFS(СВЦЭМ!$D$34:$D$777,СВЦЭМ!$A$34:$A$777,$A59,СВЦЭМ!$B$34:$B$777,F$47)+'СЕТ СН'!$G$11+СВЦЭМ!$D$10+'СЕТ СН'!$G$6</f>
        <v>1783.6005406699999</v>
      </c>
      <c r="G59" s="37">
        <f>SUMIFS(СВЦЭМ!$D$34:$D$777,СВЦЭМ!$A$34:$A$777,$A59,СВЦЭМ!$B$34:$B$777,G$47)+'СЕТ СН'!$G$11+СВЦЭМ!$D$10+'СЕТ СН'!$G$6</f>
        <v>1768.9826946400001</v>
      </c>
      <c r="H59" s="37">
        <f>SUMIFS(СВЦЭМ!$D$34:$D$777,СВЦЭМ!$A$34:$A$777,$A59,СВЦЭМ!$B$34:$B$777,H$47)+'СЕТ СН'!$G$11+СВЦЭМ!$D$10+'СЕТ СН'!$G$6</f>
        <v>1740.1113882100001</v>
      </c>
      <c r="I59" s="37">
        <f>SUMIFS(СВЦЭМ!$D$34:$D$777,СВЦЭМ!$A$34:$A$777,$A59,СВЦЭМ!$B$34:$B$777,I$47)+'СЕТ СН'!$G$11+СВЦЭМ!$D$10+'СЕТ СН'!$G$6</f>
        <v>1723.7973073000001</v>
      </c>
      <c r="J59" s="37">
        <f>SUMIFS(СВЦЭМ!$D$34:$D$777,СВЦЭМ!$A$34:$A$777,$A59,СВЦЭМ!$B$34:$B$777,J$47)+'СЕТ СН'!$G$11+СВЦЭМ!$D$10+'СЕТ СН'!$G$6</f>
        <v>1651.6515726599998</v>
      </c>
      <c r="K59" s="37">
        <f>SUMIFS(СВЦЭМ!$D$34:$D$777,СВЦЭМ!$A$34:$A$777,$A59,СВЦЭМ!$B$34:$B$777,K$47)+'СЕТ СН'!$G$11+СВЦЭМ!$D$10+'СЕТ СН'!$G$6</f>
        <v>1550.69464154</v>
      </c>
      <c r="L59" s="37">
        <f>SUMIFS(СВЦЭМ!$D$34:$D$777,СВЦЭМ!$A$34:$A$777,$A59,СВЦЭМ!$B$34:$B$777,L$47)+'СЕТ СН'!$G$11+СВЦЭМ!$D$10+'СЕТ СН'!$G$6</f>
        <v>1494.18326888</v>
      </c>
      <c r="M59" s="37">
        <f>SUMIFS(СВЦЭМ!$D$34:$D$777,СВЦЭМ!$A$34:$A$777,$A59,СВЦЭМ!$B$34:$B$777,M$47)+'СЕТ СН'!$G$11+СВЦЭМ!$D$10+'СЕТ СН'!$G$6</f>
        <v>1560.7060491899999</v>
      </c>
      <c r="N59" s="37">
        <f>SUMIFS(СВЦЭМ!$D$34:$D$777,СВЦЭМ!$A$34:$A$777,$A59,СВЦЭМ!$B$34:$B$777,N$47)+'СЕТ СН'!$G$11+СВЦЭМ!$D$10+'СЕТ СН'!$G$6</f>
        <v>1481.4861887</v>
      </c>
      <c r="O59" s="37">
        <f>SUMIFS(СВЦЭМ!$D$34:$D$777,СВЦЭМ!$A$34:$A$777,$A59,СВЦЭМ!$B$34:$B$777,O$47)+'СЕТ СН'!$G$11+СВЦЭМ!$D$10+'СЕТ СН'!$G$6</f>
        <v>1543.62563166</v>
      </c>
      <c r="P59" s="37">
        <f>SUMIFS(СВЦЭМ!$D$34:$D$777,СВЦЭМ!$A$34:$A$777,$A59,СВЦЭМ!$B$34:$B$777,P$47)+'СЕТ СН'!$G$11+СВЦЭМ!$D$10+'СЕТ СН'!$G$6</f>
        <v>1508.8140469299999</v>
      </c>
      <c r="Q59" s="37">
        <f>SUMIFS(СВЦЭМ!$D$34:$D$777,СВЦЭМ!$A$34:$A$777,$A59,СВЦЭМ!$B$34:$B$777,Q$47)+'СЕТ СН'!$G$11+СВЦЭМ!$D$10+'СЕТ СН'!$G$6</f>
        <v>1501.4633137199999</v>
      </c>
      <c r="R59" s="37">
        <f>SUMIFS(СВЦЭМ!$D$34:$D$777,СВЦЭМ!$A$34:$A$777,$A59,СВЦЭМ!$B$34:$B$777,R$47)+'СЕТ СН'!$G$11+СВЦЭМ!$D$10+'СЕТ СН'!$G$6</f>
        <v>1490.01560668</v>
      </c>
      <c r="S59" s="37">
        <f>SUMIFS(СВЦЭМ!$D$34:$D$777,СВЦЭМ!$A$34:$A$777,$A59,СВЦЭМ!$B$34:$B$777,S$47)+'СЕТ СН'!$G$11+СВЦЭМ!$D$10+'СЕТ СН'!$G$6</f>
        <v>1505.20566727</v>
      </c>
      <c r="T59" s="37">
        <f>SUMIFS(СВЦЭМ!$D$34:$D$777,СВЦЭМ!$A$34:$A$777,$A59,СВЦЭМ!$B$34:$B$777,T$47)+'СЕТ СН'!$G$11+СВЦЭМ!$D$10+'СЕТ СН'!$G$6</f>
        <v>1479.3140108299999</v>
      </c>
      <c r="U59" s="37">
        <f>SUMIFS(СВЦЭМ!$D$34:$D$777,СВЦЭМ!$A$34:$A$777,$A59,СВЦЭМ!$B$34:$B$777,U$47)+'СЕТ СН'!$G$11+СВЦЭМ!$D$10+'СЕТ СН'!$G$6</f>
        <v>1408.3506678899998</v>
      </c>
      <c r="V59" s="37">
        <f>SUMIFS(СВЦЭМ!$D$34:$D$777,СВЦЭМ!$A$34:$A$777,$A59,СВЦЭМ!$B$34:$B$777,V$47)+'СЕТ СН'!$G$11+СВЦЭМ!$D$10+'СЕТ СН'!$G$6</f>
        <v>1429.9711624500001</v>
      </c>
      <c r="W59" s="37">
        <f>SUMIFS(СВЦЭМ!$D$34:$D$777,СВЦЭМ!$A$34:$A$777,$A59,СВЦЭМ!$B$34:$B$777,W$47)+'СЕТ СН'!$G$11+СВЦЭМ!$D$10+'СЕТ СН'!$G$6</f>
        <v>1476.8199288400001</v>
      </c>
      <c r="X59" s="37">
        <f>SUMIFS(СВЦЭМ!$D$34:$D$777,СВЦЭМ!$A$34:$A$777,$A59,СВЦЭМ!$B$34:$B$777,X$47)+'СЕТ СН'!$G$11+СВЦЭМ!$D$10+'СЕТ СН'!$G$6</f>
        <v>1449.1012698999998</v>
      </c>
      <c r="Y59" s="37">
        <f>SUMIFS(СВЦЭМ!$D$34:$D$777,СВЦЭМ!$A$34:$A$777,$A59,СВЦЭМ!$B$34:$B$777,Y$47)+'СЕТ СН'!$G$11+СВЦЭМ!$D$10+'СЕТ СН'!$G$6</f>
        <v>1481.6887357199998</v>
      </c>
    </row>
    <row r="60" spans="1:25" ht="15.75" x14ac:dyDescent="0.2">
      <c r="A60" s="36">
        <f t="shared" si="1"/>
        <v>42595</v>
      </c>
      <c r="B60" s="37">
        <f>SUMIFS(СВЦЭМ!$D$34:$D$777,СВЦЭМ!$A$34:$A$777,$A60,СВЦЭМ!$B$34:$B$777,B$47)+'СЕТ СН'!$G$11+СВЦЭМ!$D$10+'СЕТ СН'!$G$6</f>
        <v>1546.9874931999998</v>
      </c>
      <c r="C60" s="37">
        <f>SUMIFS(СВЦЭМ!$D$34:$D$777,СВЦЭМ!$A$34:$A$777,$A60,СВЦЭМ!$B$34:$B$777,C$47)+'СЕТ СН'!$G$11+СВЦЭМ!$D$10+'СЕТ СН'!$G$6</f>
        <v>1597.4636471900001</v>
      </c>
      <c r="D60" s="37">
        <f>SUMIFS(СВЦЭМ!$D$34:$D$777,СВЦЭМ!$A$34:$A$777,$A60,СВЦЭМ!$B$34:$B$777,D$47)+'СЕТ СН'!$G$11+СВЦЭМ!$D$10+'СЕТ СН'!$G$6</f>
        <v>1638.13007842</v>
      </c>
      <c r="E60" s="37">
        <f>SUMIFS(СВЦЭМ!$D$34:$D$777,СВЦЭМ!$A$34:$A$777,$A60,СВЦЭМ!$B$34:$B$777,E$47)+'СЕТ СН'!$G$11+СВЦЭМ!$D$10+'СЕТ СН'!$G$6</f>
        <v>1685.42203449</v>
      </c>
      <c r="F60" s="37">
        <f>SUMIFS(СВЦЭМ!$D$34:$D$777,СВЦЭМ!$A$34:$A$777,$A60,СВЦЭМ!$B$34:$B$777,F$47)+'СЕТ СН'!$G$11+СВЦЭМ!$D$10+'СЕТ СН'!$G$6</f>
        <v>1692.33452822</v>
      </c>
      <c r="G60" s="37">
        <f>SUMIFS(СВЦЭМ!$D$34:$D$777,СВЦЭМ!$A$34:$A$777,$A60,СВЦЭМ!$B$34:$B$777,G$47)+'СЕТ СН'!$G$11+СВЦЭМ!$D$10+'СЕТ СН'!$G$6</f>
        <v>1715.8888062399999</v>
      </c>
      <c r="H60" s="37">
        <f>SUMIFS(СВЦЭМ!$D$34:$D$777,СВЦЭМ!$A$34:$A$777,$A60,СВЦЭМ!$B$34:$B$777,H$47)+'СЕТ СН'!$G$11+СВЦЭМ!$D$10+'СЕТ СН'!$G$6</f>
        <v>1674.4696632799998</v>
      </c>
      <c r="I60" s="37">
        <f>SUMIFS(СВЦЭМ!$D$34:$D$777,СВЦЭМ!$A$34:$A$777,$A60,СВЦЭМ!$B$34:$B$777,I$47)+'СЕТ СН'!$G$11+СВЦЭМ!$D$10+'СЕТ СН'!$G$6</f>
        <v>1649.21916375</v>
      </c>
      <c r="J60" s="37">
        <f>SUMIFS(СВЦЭМ!$D$34:$D$777,СВЦЭМ!$A$34:$A$777,$A60,СВЦЭМ!$B$34:$B$777,J$47)+'СЕТ СН'!$G$11+СВЦЭМ!$D$10+'СЕТ СН'!$G$6</f>
        <v>1563.0286814399999</v>
      </c>
      <c r="K60" s="37">
        <f>SUMIFS(СВЦЭМ!$D$34:$D$777,СВЦЭМ!$A$34:$A$777,$A60,СВЦЭМ!$B$34:$B$777,K$47)+'СЕТ СН'!$G$11+СВЦЭМ!$D$10+'СЕТ СН'!$G$6</f>
        <v>1511.79180791</v>
      </c>
      <c r="L60" s="37">
        <f>SUMIFS(СВЦЭМ!$D$34:$D$777,СВЦЭМ!$A$34:$A$777,$A60,СВЦЭМ!$B$34:$B$777,L$47)+'СЕТ СН'!$G$11+СВЦЭМ!$D$10+'СЕТ СН'!$G$6</f>
        <v>1513.3053660599999</v>
      </c>
      <c r="M60" s="37">
        <f>SUMIFS(СВЦЭМ!$D$34:$D$777,СВЦЭМ!$A$34:$A$777,$A60,СВЦЭМ!$B$34:$B$777,M$47)+'СЕТ СН'!$G$11+СВЦЭМ!$D$10+'СЕТ СН'!$G$6</f>
        <v>1500.2036443299999</v>
      </c>
      <c r="N60" s="37">
        <f>SUMIFS(СВЦЭМ!$D$34:$D$777,СВЦЭМ!$A$34:$A$777,$A60,СВЦЭМ!$B$34:$B$777,N$47)+'СЕТ СН'!$G$11+СВЦЭМ!$D$10+'СЕТ СН'!$G$6</f>
        <v>1479.29531524</v>
      </c>
      <c r="O60" s="37">
        <f>SUMIFS(СВЦЭМ!$D$34:$D$777,СВЦЭМ!$A$34:$A$777,$A60,СВЦЭМ!$B$34:$B$777,O$47)+'СЕТ СН'!$G$11+СВЦЭМ!$D$10+'СЕТ СН'!$G$6</f>
        <v>1485.5640009899998</v>
      </c>
      <c r="P60" s="37">
        <f>SUMIFS(СВЦЭМ!$D$34:$D$777,СВЦЭМ!$A$34:$A$777,$A60,СВЦЭМ!$B$34:$B$777,P$47)+'СЕТ СН'!$G$11+СВЦЭМ!$D$10+'СЕТ СН'!$G$6</f>
        <v>1464.94607606</v>
      </c>
      <c r="Q60" s="37">
        <f>SUMIFS(СВЦЭМ!$D$34:$D$777,СВЦЭМ!$A$34:$A$777,$A60,СВЦЭМ!$B$34:$B$777,Q$47)+'СЕТ СН'!$G$11+СВЦЭМ!$D$10+'СЕТ СН'!$G$6</f>
        <v>1481.94452396</v>
      </c>
      <c r="R60" s="37">
        <f>SUMIFS(СВЦЭМ!$D$34:$D$777,СВЦЭМ!$A$34:$A$777,$A60,СВЦЭМ!$B$34:$B$777,R$47)+'СЕТ СН'!$G$11+СВЦЭМ!$D$10+'СЕТ СН'!$G$6</f>
        <v>1479.4998521799998</v>
      </c>
      <c r="S60" s="37">
        <f>SUMIFS(СВЦЭМ!$D$34:$D$777,СВЦЭМ!$A$34:$A$777,$A60,СВЦЭМ!$B$34:$B$777,S$47)+'СЕТ СН'!$G$11+СВЦЭМ!$D$10+'СЕТ СН'!$G$6</f>
        <v>1481.3219174000001</v>
      </c>
      <c r="T60" s="37">
        <f>SUMIFS(СВЦЭМ!$D$34:$D$777,СВЦЭМ!$A$34:$A$777,$A60,СВЦЭМ!$B$34:$B$777,T$47)+'СЕТ СН'!$G$11+СВЦЭМ!$D$10+'СЕТ СН'!$G$6</f>
        <v>1462.7960258999999</v>
      </c>
      <c r="U60" s="37">
        <f>SUMIFS(СВЦЭМ!$D$34:$D$777,СВЦЭМ!$A$34:$A$777,$A60,СВЦЭМ!$B$34:$B$777,U$47)+'СЕТ СН'!$G$11+СВЦЭМ!$D$10+'СЕТ СН'!$G$6</f>
        <v>1480.3704923599998</v>
      </c>
      <c r="V60" s="37">
        <f>SUMIFS(СВЦЭМ!$D$34:$D$777,СВЦЭМ!$A$34:$A$777,$A60,СВЦЭМ!$B$34:$B$777,V$47)+'СЕТ СН'!$G$11+СВЦЭМ!$D$10+'СЕТ СН'!$G$6</f>
        <v>1506.86236214</v>
      </c>
      <c r="W60" s="37">
        <f>SUMIFS(СВЦЭМ!$D$34:$D$777,СВЦЭМ!$A$34:$A$777,$A60,СВЦЭМ!$B$34:$B$777,W$47)+'СЕТ СН'!$G$11+СВЦЭМ!$D$10+'СЕТ СН'!$G$6</f>
        <v>1512.4821093199998</v>
      </c>
      <c r="X60" s="37">
        <f>SUMIFS(СВЦЭМ!$D$34:$D$777,СВЦЭМ!$A$34:$A$777,$A60,СВЦЭМ!$B$34:$B$777,X$47)+'СЕТ СН'!$G$11+СВЦЭМ!$D$10+'СЕТ СН'!$G$6</f>
        <v>1445.6789147099998</v>
      </c>
      <c r="Y60" s="37">
        <f>SUMIFS(СВЦЭМ!$D$34:$D$777,СВЦЭМ!$A$34:$A$777,$A60,СВЦЭМ!$B$34:$B$777,Y$47)+'СЕТ СН'!$G$11+СВЦЭМ!$D$10+'СЕТ СН'!$G$6</f>
        <v>1494.3056682399999</v>
      </c>
    </row>
    <row r="61" spans="1:25" ht="15.75" x14ac:dyDescent="0.2">
      <c r="A61" s="36">
        <f t="shared" si="1"/>
        <v>42596</v>
      </c>
      <c r="B61" s="37">
        <f>SUMIFS(СВЦЭМ!$D$34:$D$777,СВЦЭМ!$A$34:$A$777,$A61,СВЦЭМ!$B$34:$B$777,B$47)+'СЕТ СН'!$G$11+СВЦЭМ!$D$10+'СЕТ СН'!$G$6</f>
        <v>1583.25972873</v>
      </c>
      <c r="C61" s="37">
        <f>SUMIFS(СВЦЭМ!$D$34:$D$777,СВЦЭМ!$A$34:$A$777,$A61,СВЦЭМ!$B$34:$B$777,C$47)+'СЕТ СН'!$G$11+СВЦЭМ!$D$10+'СЕТ СН'!$G$6</f>
        <v>1642.3492383400001</v>
      </c>
      <c r="D61" s="37">
        <f>SUMIFS(СВЦЭМ!$D$34:$D$777,СВЦЭМ!$A$34:$A$777,$A61,СВЦЭМ!$B$34:$B$777,D$47)+'СЕТ СН'!$G$11+СВЦЭМ!$D$10+'СЕТ СН'!$G$6</f>
        <v>1667.0759417500001</v>
      </c>
      <c r="E61" s="37">
        <f>SUMIFS(СВЦЭМ!$D$34:$D$777,СВЦЭМ!$A$34:$A$777,$A61,СВЦЭМ!$B$34:$B$777,E$47)+'СЕТ СН'!$G$11+СВЦЭМ!$D$10+'СЕТ СН'!$G$6</f>
        <v>1684.1936457099998</v>
      </c>
      <c r="F61" s="37">
        <f>SUMIFS(СВЦЭМ!$D$34:$D$777,СВЦЭМ!$A$34:$A$777,$A61,СВЦЭМ!$B$34:$B$777,F$47)+'СЕТ СН'!$G$11+СВЦЭМ!$D$10+'СЕТ СН'!$G$6</f>
        <v>1691.82782748</v>
      </c>
      <c r="G61" s="37">
        <f>SUMIFS(СВЦЭМ!$D$34:$D$777,СВЦЭМ!$A$34:$A$777,$A61,СВЦЭМ!$B$34:$B$777,G$47)+'СЕТ СН'!$G$11+СВЦЭМ!$D$10+'СЕТ СН'!$G$6</f>
        <v>1690.4774874</v>
      </c>
      <c r="H61" s="37">
        <f>SUMIFS(СВЦЭМ!$D$34:$D$777,СВЦЭМ!$A$34:$A$777,$A61,СВЦЭМ!$B$34:$B$777,H$47)+'СЕТ СН'!$G$11+СВЦЭМ!$D$10+'СЕТ СН'!$G$6</f>
        <v>1663.1705282199998</v>
      </c>
      <c r="I61" s="37">
        <f>SUMIFS(СВЦЭМ!$D$34:$D$777,СВЦЭМ!$A$34:$A$777,$A61,СВЦЭМ!$B$34:$B$777,I$47)+'СЕТ СН'!$G$11+СВЦЭМ!$D$10+'СЕТ СН'!$G$6</f>
        <v>1656.61924948</v>
      </c>
      <c r="J61" s="37">
        <f>SUMIFS(СВЦЭМ!$D$34:$D$777,СВЦЭМ!$A$34:$A$777,$A61,СВЦЭМ!$B$34:$B$777,J$47)+'СЕТ СН'!$G$11+СВЦЭМ!$D$10+'СЕТ СН'!$G$6</f>
        <v>1585.8984848600001</v>
      </c>
      <c r="K61" s="37">
        <f>SUMIFS(СВЦЭМ!$D$34:$D$777,СВЦЭМ!$A$34:$A$777,$A61,СВЦЭМ!$B$34:$B$777,K$47)+'СЕТ СН'!$G$11+СВЦЭМ!$D$10+'СЕТ СН'!$G$6</f>
        <v>1488.6304488599999</v>
      </c>
      <c r="L61" s="37">
        <f>SUMIFS(СВЦЭМ!$D$34:$D$777,СВЦЭМ!$A$34:$A$777,$A61,СВЦЭМ!$B$34:$B$777,L$47)+'СЕТ СН'!$G$11+СВЦЭМ!$D$10+'СЕТ СН'!$G$6</f>
        <v>1523.07759971</v>
      </c>
      <c r="M61" s="37">
        <f>SUMIFS(СВЦЭМ!$D$34:$D$777,СВЦЭМ!$A$34:$A$777,$A61,СВЦЭМ!$B$34:$B$777,M$47)+'СЕТ СН'!$G$11+СВЦЭМ!$D$10+'СЕТ СН'!$G$6</f>
        <v>1594.7668833099999</v>
      </c>
      <c r="N61" s="37">
        <f>SUMIFS(СВЦЭМ!$D$34:$D$777,СВЦЭМ!$A$34:$A$777,$A61,СВЦЭМ!$B$34:$B$777,N$47)+'СЕТ СН'!$G$11+СВЦЭМ!$D$10+'СЕТ СН'!$G$6</f>
        <v>1625.5931666499998</v>
      </c>
      <c r="O61" s="37">
        <f>SUMIFS(СВЦЭМ!$D$34:$D$777,СВЦЭМ!$A$34:$A$777,$A61,СВЦЭМ!$B$34:$B$777,O$47)+'СЕТ СН'!$G$11+СВЦЭМ!$D$10+'СЕТ СН'!$G$6</f>
        <v>1777.70425071</v>
      </c>
      <c r="P61" s="37">
        <f>SUMIFS(СВЦЭМ!$D$34:$D$777,СВЦЭМ!$A$34:$A$777,$A61,СВЦЭМ!$B$34:$B$777,P$47)+'СЕТ СН'!$G$11+СВЦЭМ!$D$10+'СЕТ СН'!$G$6</f>
        <v>1614.57472435</v>
      </c>
      <c r="Q61" s="37">
        <f>SUMIFS(СВЦЭМ!$D$34:$D$777,СВЦЭМ!$A$34:$A$777,$A61,СВЦЭМ!$B$34:$B$777,Q$47)+'СЕТ СН'!$G$11+СВЦЭМ!$D$10+'СЕТ СН'!$G$6</f>
        <v>1587.3420050500001</v>
      </c>
      <c r="R61" s="37">
        <f>SUMIFS(СВЦЭМ!$D$34:$D$777,СВЦЭМ!$A$34:$A$777,$A61,СВЦЭМ!$B$34:$B$777,R$47)+'СЕТ СН'!$G$11+СВЦЭМ!$D$10+'СЕТ СН'!$G$6</f>
        <v>1568.3014208699999</v>
      </c>
      <c r="S61" s="37">
        <f>SUMIFS(СВЦЭМ!$D$34:$D$777,СВЦЭМ!$A$34:$A$777,$A61,СВЦЭМ!$B$34:$B$777,S$47)+'СЕТ СН'!$G$11+СВЦЭМ!$D$10+'СЕТ СН'!$G$6</f>
        <v>1599.53632853</v>
      </c>
      <c r="T61" s="37">
        <f>SUMIFS(СВЦЭМ!$D$34:$D$777,СВЦЭМ!$A$34:$A$777,$A61,СВЦЭМ!$B$34:$B$777,T$47)+'СЕТ СН'!$G$11+СВЦЭМ!$D$10+'СЕТ СН'!$G$6</f>
        <v>1587.9237164599999</v>
      </c>
      <c r="U61" s="37">
        <f>SUMIFS(СВЦЭМ!$D$34:$D$777,СВЦЭМ!$A$34:$A$777,$A61,СВЦЭМ!$B$34:$B$777,U$47)+'СЕТ СН'!$G$11+СВЦЭМ!$D$10+'СЕТ СН'!$G$6</f>
        <v>1589.26000064</v>
      </c>
      <c r="V61" s="37">
        <f>SUMIFS(СВЦЭМ!$D$34:$D$777,СВЦЭМ!$A$34:$A$777,$A61,СВЦЭМ!$B$34:$B$777,V$47)+'СЕТ СН'!$G$11+СВЦЭМ!$D$10+'СЕТ СН'!$G$6</f>
        <v>1556.95720013</v>
      </c>
      <c r="W61" s="37">
        <f>SUMIFS(СВЦЭМ!$D$34:$D$777,СВЦЭМ!$A$34:$A$777,$A61,СВЦЭМ!$B$34:$B$777,W$47)+'СЕТ СН'!$G$11+СВЦЭМ!$D$10+'СЕТ СН'!$G$6</f>
        <v>1513.0352142699999</v>
      </c>
      <c r="X61" s="37">
        <f>SUMIFS(СВЦЭМ!$D$34:$D$777,СВЦЭМ!$A$34:$A$777,$A61,СВЦЭМ!$B$34:$B$777,X$47)+'СЕТ СН'!$G$11+СВЦЭМ!$D$10+'СЕТ СН'!$G$6</f>
        <v>1497.11576195</v>
      </c>
      <c r="Y61" s="37">
        <f>SUMIFS(СВЦЭМ!$D$34:$D$777,СВЦЭМ!$A$34:$A$777,$A61,СВЦЭМ!$B$34:$B$777,Y$47)+'СЕТ СН'!$G$11+СВЦЭМ!$D$10+'СЕТ СН'!$G$6</f>
        <v>1598.02364233</v>
      </c>
    </row>
    <row r="62" spans="1:25" ht="15.75" x14ac:dyDescent="0.2">
      <c r="A62" s="36">
        <f t="shared" si="1"/>
        <v>42597</v>
      </c>
      <c r="B62" s="37">
        <f>SUMIFS(СВЦЭМ!$D$34:$D$777,СВЦЭМ!$A$34:$A$777,$A62,СВЦЭМ!$B$34:$B$777,B$47)+'СЕТ СН'!$G$11+СВЦЭМ!$D$10+'СЕТ СН'!$G$6</f>
        <v>1645.4152046199999</v>
      </c>
      <c r="C62" s="37">
        <f>SUMIFS(СВЦЭМ!$D$34:$D$777,СВЦЭМ!$A$34:$A$777,$A62,СВЦЭМ!$B$34:$B$777,C$47)+'СЕТ СН'!$G$11+СВЦЭМ!$D$10+'СЕТ СН'!$G$6</f>
        <v>1706.79471728</v>
      </c>
      <c r="D62" s="37">
        <f>SUMIFS(СВЦЭМ!$D$34:$D$777,СВЦЭМ!$A$34:$A$777,$A62,СВЦЭМ!$B$34:$B$777,D$47)+'СЕТ СН'!$G$11+СВЦЭМ!$D$10+'СЕТ СН'!$G$6</f>
        <v>1813.6963675700001</v>
      </c>
      <c r="E62" s="37">
        <f>SUMIFS(СВЦЭМ!$D$34:$D$777,СВЦЭМ!$A$34:$A$777,$A62,СВЦЭМ!$B$34:$B$777,E$47)+'СЕТ СН'!$G$11+СВЦЭМ!$D$10+'СЕТ СН'!$G$6</f>
        <v>1803.9106590099998</v>
      </c>
      <c r="F62" s="37">
        <f>SUMIFS(СВЦЭМ!$D$34:$D$777,СВЦЭМ!$A$34:$A$777,$A62,СВЦЭМ!$B$34:$B$777,F$47)+'СЕТ СН'!$G$11+СВЦЭМ!$D$10+'СЕТ СН'!$G$6</f>
        <v>1727.51192672</v>
      </c>
      <c r="G62" s="37">
        <f>SUMIFS(СВЦЭМ!$D$34:$D$777,СВЦЭМ!$A$34:$A$777,$A62,СВЦЭМ!$B$34:$B$777,G$47)+'СЕТ СН'!$G$11+СВЦЭМ!$D$10+'СЕТ СН'!$G$6</f>
        <v>1713.0160705799999</v>
      </c>
      <c r="H62" s="37">
        <f>SUMIFS(СВЦЭМ!$D$34:$D$777,СВЦЭМ!$A$34:$A$777,$A62,СВЦЭМ!$B$34:$B$777,H$47)+'СЕТ СН'!$G$11+СВЦЭМ!$D$10+'СЕТ СН'!$G$6</f>
        <v>1706.2705793499999</v>
      </c>
      <c r="I62" s="37">
        <f>SUMIFS(СВЦЭМ!$D$34:$D$777,СВЦЭМ!$A$34:$A$777,$A62,СВЦЭМ!$B$34:$B$777,I$47)+'СЕТ СН'!$G$11+СВЦЭМ!$D$10+'СЕТ СН'!$G$6</f>
        <v>1705.2544835000001</v>
      </c>
      <c r="J62" s="37">
        <f>SUMIFS(СВЦЭМ!$D$34:$D$777,СВЦЭМ!$A$34:$A$777,$A62,СВЦЭМ!$B$34:$B$777,J$47)+'СЕТ СН'!$G$11+СВЦЭМ!$D$10+'СЕТ СН'!$G$6</f>
        <v>1598.9516447999999</v>
      </c>
      <c r="K62" s="37">
        <f>SUMIFS(СВЦЭМ!$D$34:$D$777,СВЦЭМ!$A$34:$A$777,$A62,СВЦЭМ!$B$34:$B$777,K$47)+'СЕТ СН'!$G$11+СВЦЭМ!$D$10+'СЕТ СН'!$G$6</f>
        <v>1437.35009051</v>
      </c>
      <c r="L62" s="37">
        <f>SUMIFS(СВЦЭМ!$D$34:$D$777,СВЦЭМ!$A$34:$A$777,$A62,СВЦЭМ!$B$34:$B$777,L$47)+'СЕТ СН'!$G$11+СВЦЭМ!$D$10+'СЕТ СН'!$G$6</f>
        <v>1437.8887885199999</v>
      </c>
      <c r="M62" s="37">
        <f>SUMIFS(СВЦЭМ!$D$34:$D$777,СВЦЭМ!$A$34:$A$777,$A62,СВЦЭМ!$B$34:$B$777,M$47)+'СЕТ СН'!$G$11+СВЦЭМ!$D$10+'СЕТ СН'!$G$6</f>
        <v>1384.0840859599998</v>
      </c>
      <c r="N62" s="37">
        <f>SUMIFS(СВЦЭМ!$D$34:$D$777,СВЦЭМ!$A$34:$A$777,$A62,СВЦЭМ!$B$34:$B$777,N$47)+'СЕТ СН'!$G$11+СВЦЭМ!$D$10+'СЕТ СН'!$G$6</f>
        <v>1412.2551636600001</v>
      </c>
      <c r="O62" s="37">
        <f>SUMIFS(СВЦЭМ!$D$34:$D$777,СВЦЭМ!$A$34:$A$777,$A62,СВЦЭМ!$B$34:$B$777,O$47)+'СЕТ СН'!$G$11+СВЦЭМ!$D$10+'СЕТ СН'!$G$6</f>
        <v>1427.30568933</v>
      </c>
      <c r="P62" s="37">
        <f>SUMIFS(СВЦЭМ!$D$34:$D$777,СВЦЭМ!$A$34:$A$777,$A62,СВЦЭМ!$B$34:$B$777,P$47)+'СЕТ СН'!$G$11+СВЦЭМ!$D$10+'СЕТ СН'!$G$6</f>
        <v>1452.8633231700001</v>
      </c>
      <c r="Q62" s="37">
        <f>SUMIFS(СВЦЭМ!$D$34:$D$777,СВЦЭМ!$A$34:$A$777,$A62,СВЦЭМ!$B$34:$B$777,Q$47)+'СЕТ СН'!$G$11+СВЦЭМ!$D$10+'СЕТ СН'!$G$6</f>
        <v>1417.8380583200001</v>
      </c>
      <c r="R62" s="37">
        <f>SUMIFS(СВЦЭМ!$D$34:$D$777,СВЦЭМ!$A$34:$A$777,$A62,СВЦЭМ!$B$34:$B$777,R$47)+'СЕТ СН'!$G$11+СВЦЭМ!$D$10+'СЕТ СН'!$G$6</f>
        <v>1436.0461159199999</v>
      </c>
      <c r="S62" s="37">
        <f>SUMIFS(СВЦЭМ!$D$34:$D$777,СВЦЭМ!$A$34:$A$777,$A62,СВЦЭМ!$B$34:$B$777,S$47)+'СЕТ СН'!$G$11+СВЦЭМ!$D$10+'СЕТ СН'!$G$6</f>
        <v>1496.2994246999999</v>
      </c>
      <c r="T62" s="37">
        <f>SUMIFS(СВЦЭМ!$D$34:$D$777,СВЦЭМ!$A$34:$A$777,$A62,СВЦЭМ!$B$34:$B$777,T$47)+'СЕТ СН'!$G$11+СВЦЭМ!$D$10+'СЕТ СН'!$G$6</f>
        <v>1499.1400440899999</v>
      </c>
      <c r="U62" s="37">
        <f>SUMIFS(СВЦЭМ!$D$34:$D$777,СВЦЭМ!$A$34:$A$777,$A62,СВЦЭМ!$B$34:$B$777,U$47)+'СЕТ СН'!$G$11+СВЦЭМ!$D$10+'СЕТ СН'!$G$6</f>
        <v>1507.46040232</v>
      </c>
      <c r="V62" s="37">
        <f>SUMIFS(СВЦЭМ!$D$34:$D$777,СВЦЭМ!$A$34:$A$777,$A62,СВЦЭМ!$B$34:$B$777,V$47)+'СЕТ СН'!$G$11+СВЦЭМ!$D$10+'СЕТ СН'!$G$6</f>
        <v>1492.9659461199999</v>
      </c>
      <c r="W62" s="37">
        <f>SUMIFS(СВЦЭМ!$D$34:$D$777,СВЦЭМ!$A$34:$A$777,$A62,СВЦЭМ!$B$34:$B$777,W$47)+'СЕТ СН'!$G$11+СВЦЭМ!$D$10+'СЕТ СН'!$G$6</f>
        <v>1474.85538572</v>
      </c>
      <c r="X62" s="37">
        <f>SUMIFS(СВЦЭМ!$D$34:$D$777,СВЦЭМ!$A$34:$A$777,$A62,СВЦЭМ!$B$34:$B$777,X$47)+'СЕТ СН'!$G$11+СВЦЭМ!$D$10+'СЕТ СН'!$G$6</f>
        <v>1512.48011989</v>
      </c>
      <c r="Y62" s="37">
        <f>SUMIFS(СВЦЭМ!$D$34:$D$777,СВЦЭМ!$A$34:$A$777,$A62,СВЦЭМ!$B$34:$B$777,Y$47)+'СЕТ СН'!$G$11+СВЦЭМ!$D$10+'СЕТ СН'!$G$6</f>
        <v>1598.3315252300001</v>
      </c>
    </row>
    <row r="63" spans="1:25" ht="15.75" x14ac:dyDescent="0.2">
      <c r="A63" s="36">
        <f t="shared" si="1"/>
        <v>42598</v>
      </c>
      <c r="B63" s="37">
        <f>SUMIFS(СВЦЭМ!$D$34:$D$777,СВЦЭМ!$A$34:$A$777,$A63,СВЦЭМ!$B$34:$B$777,B$47)+'СЕТ СН'!$G$11+СВЦЭМ!$D$10+'СЕТ СН'!$G$6</f>
        <v>1653.4740286200001</v>
      </c>
      <c r="C63" s="37">
        <f>SUMIFS(СВЦЭМ!$D$34:$D$777,СВЦЭМ!$A$34:$A$777,$A63,СВЦЭМ!$B$34:$B$777,C$47)+'СЕТ СН'!$G$11+СВЦЭМ!$D$10+'СЕТ СН'!$G$6</f>
        <v>1685.7540575599999</v>
      </c>
      <c r="D63" s="37">
        <f>SUMIFS(СВЦЭМ!$D$34:$D$777,СВЦЭМ!$A$34:$A$777,$A63,СВЦЭМ!$B$34:$B$777,D$47)+'СЕТ СН'!$G$11+СВЦЭМ!$D$10+'СЕТ СН'!$G$6</f>
        <v>1698.01600446</v>
      </c>
      <c r="E63" s="37">
        <f>SUMIFS(СВЦЭМ!$D$34:$D$777,СВЦЭМ!$A$34:$A$777,$A63,СВЦЭМ!$B$34:$B$777,E$47)+'СЕТ СН'!$G$11+СВЦЭМ!$D$10+'СЕТ СН'!$G$6</f>
        <v>1725.7967466799998</v>
      </c>
      <c r="F63" s="37">
        <f>SUMIFS(СВЦЭМ!$D$34:$D$777,СВЦЭМ!$A$34:$A$777,$A63,СВЦЭМ!$B$34:$B$777,F$47)+'СЕТ СН'!$G$11+СВЦЭМ!$D$10+'СЕТ СН'!$G$6</f>
        <v>1755.9598055199999</v>
      </c>
      <c r="G63" s="37">
        <f>SUMIFS(СВЦЭМ!$D$34:$D$777,СВЦЭМ!$A$34:$A$777,$A63,СВЦЭМ!$B$34:$B$777,G$47)+'СЕТ СН'!$G$11+СВЦЭМ!$D$10+'СЕТ СН'!$G$6</f>
        <v>1764.9184284400001</v>
      </c>
      <c r="H63" s="37">
        <f>SUMIFS(СВЦЭМ!$D$34:$D$777,СВЦЭМ!$A$34:$A$777,$A63,СВЦЭМ!$B$34:$B$777,H$47)+'СЕТ СН'!$G$11+СВЦЭМ!$D$10+'СЕТ СН'!$G$6</f>
        <v>1717.69081248</v>
      </c>
      <c r="I63" s="37">
        <f>SUMIFS(СВЦЭМ!$D$34:$D$777,СВЦЭМ!$A$34:$A$777,$A63,СВЦЭМ!$B$34:$B$777,I$47)+'СЕТ СН'!$G$11+СВЦЭМ!$D$10+'СЕТ СН'!$G$6</f>
        <v>1696.9890476600001</v>
      </c>
      <c r="J63" s="37">
        <f>SUMIFS(СВЦЭМ!$D$34:$D$777,СВЦЭМ!$A$34:$A$777,$A63,СВЦЭМ!$B$34:$B$777,J$47)+'СЕТ СН'!$G$11+СВЦЭМ!$D$10+'СЕТ СН'!$G$6</f>
        <v>1585.1909362700001</v>
      </c>
      <c r="K63" s="37">
        <f>SUMIFS(СВЦЭМ!$D$34:$D$777,СВЦЭМ!$A$34:$A$777,$A63,СВЦЭМ!$B$34:$B$777,K$47)+'СЕТ СН'!$G$11+СВЦЭМ!$D$10+'СЕТ СН'!$G$6</f>
        <v>1489.30002739</v>
      </c>
      <c r="L63" s="37">
        <f>SUMIFS(СВЦЭМ!$D$34:$D$777,СВЦЭМ!$A$34:$A$777,$A63,СВЦЭМ!$B$34:$B$777,L$47)+'СЕТ СН'!$G$11+СВЦЭМ!$D$10+'СЕТ СН'!$G$6</f>
        <v>1419.6760032699999</v>
      </c>
      <c r="M63" s="37">
        <f>SUMIFS(СВЦЭМ!$D$34:$D$777,СВЦЭМ!$A$34:$A$777,$A63,СВЦЭМ!$B$34:$B$777,M$47)+'СЕТ СН'!$G$11+СВЦЭМ!$D$10+'СЕТ СН'!$G$6</f>
        <v>1424.07149402</v>
      </c>
      <c r="N63" s="37">
        <f>SUMIFS(СВЦЭМ!$D$34:$D$777,СВЦЭМ!$A$34:$A$777,$A63,СВЦЭМ!$B$34:$B$777,N$47)+'СЕТ СН'!$G$11+СВЦЭМ!$D$10+'СЕТ СН'!$G$6</f>
        <v>1429.6059981399999</v>
      </c>
      <c r="O63" s="37">
        <f>SUMIFS(СВЦЭМ!$D$34:$D$777,СВЦЭМ!$A$34:$A$777,$A63,СВЦЭМ!$B$34:$B$777,O$47)+'СЕТ СН'!$G$11+СВЦЭМ!$D$10+'СЕТ СН'!$G$6</f>
        <v>1464.97943029</v>
      </c>
      <c r="P63" s="37">
        <f>SUMIFS(СВЦЭМ!$D$34:$D$777,СВЦЭМ!$A$34:$A$777,$A63,СВЦЭМ!$B$34:$B$777,P$47)+'СЕТ СН'!$G$11+СВЦЭМ!$D$10+'СЕТ СН'!$G$6</f>
        <v>1420.0108239900001</v>
      </c>
      <c r="Q63" s="37">
        <f>SUMIFS(СВЦЭМ!$D$34:$D$777,СВЦЭМ!$A$34:$A$777,$A63,СВЦЭМ!$B$34:$B$777,Q$47)+'СЕТ СН'!$G$11+СВЦЭМ!$D$10+'СЕТ СН'!$G$6</f>
        <v>1396.3710275899998</v>
      </c>
      <c r="R63" s="37">
        <f>SUMIFS(СВЦЭМ!$D$34:$D$777,СВЦЭМ!$A$34:$A$777,$A63,СВЦЭМ!$B$34:$B$777,R$47)+'СЕТ СН'!$G$11+СВЦЭМ!$D$10+'СЕТ СН'!$G$6</f>
        <v>1432.2356064400001</v>
      </c>
      <c r="S63" s="37">
        <f>SUMIFS(СВЦЭМ!$D$34:$D$777,СВЦЭМ!$A$34:$A$777,$A63,СВЦЭМ!$B$34:$B$777,S$47)+'СЕТ СН'!$G$11+СВЦЭМ!$D$10+'СЕТ СН'!$G$6</f>
        <v>1496.9168746400001</v>
      </c>
      <c r="T63" s="37">
        <f>SUMIFS(СВЦЭМ!$D$34:$D$777,СВЦЭМ!$A$34:$A$777,$A63,СВЦЭМ!$B$34:$B$777,T$47)+'СЕТ СН'!$G$11+СВЦЭМ!$D$10+'СЕТ СН'!$G$6</f>
        <v>1495.1733147899999</v>
      </c>
      <c r="U63" s="37">
        <f>SUMIFS(СВЦЭМ!$D$34:$D$777,СВЦЭМ!$A$34:$A$777,$A63,СВЦЭМ!$B$34:$B$777,U$47)+'СЕТ СН'!$G$11+СВЦЭМ!$D$10+'СЕТ СН'!$G$6</f>
        <v>1484.60986645</v>
      </c>
      <c r="V63" s="37">
        <f>SUMIFS(СВЦЭМ!$D$34:$D$777,СВЦЭМ!$A$34:$A$777,$A63,СВЦЭМ!$B$34:$B$777,V$47)+'СЕТ СН'!$G$11+СВЦЭМ!$D$10+'СЕТ СН'!$G$6</f>
        <v>1499.9359979199999</v>
      </c>
      <c r="W63" s="37">
        <f>SUMIFS(СВЦЭМ!$D$34:$D$777,СВЦЭМ!$A$34:$A$777,$A63,СВЦЭМ!$B$34:$B$777,W$47)+'СЕТ СН'!$G$11+СВЦЭМ!$D$10+'СЕТ СН'!$G$6</f>
        <v>1521.8233340900001</v>
      </c>
      <c r="X63" s="37">
        <f>SUMIFS(СВЦЭМ!$D$34:$D$777,СВЦЭМ!$A$34:$A$777,$A63,СВЦЭМ!$B$34:$B$777,X$47)+'СЕТ СН'!$G$11+СВЦЭМ!$D$10+'СЕТ СН'!$G$6</f>
        <v>1466.8314393199998</v>
      </c>
      <c r="Y63" s="37">
        <f>SUMIFS(СВЦЭМ!$D$34:$D$777,СВЦЭМ!$A$34:$A$777,$A63,СВЦЭМ!$B$34:$B$777,Y$47)+'СЕТ СН'!$G$11+СВЦЭМ!$D$10+'СЕТ СН'!$G$6</f>
        <v>1550.71991452</v>
      </c>
    </row>
    <row r="64" spans="1:25" ht="15.75" x14ac:dyDescent="0.2">
      <c r="A64" s="36">
        <f t="shared" si="1"/>
        <v>42599</v>
      </c>
      <c r="B64" s="37">
        <f>SUMIFS(СВЦЭМ!$D$34:$D$777,СВЦЭМ!$A$34:$A$777,$A64,СВЦЭМ!$B$34:$B$777,B$47)+'СЕТ СН'!$G$11+СВЦЭМ!$D$10+'СЕТ СН'!$G$6</f>
        <v>1606.2141356899999</v>
      </c>
      <c r="C64" s="37">
        <f>SUMIFS(СВЦЭМ!$D$34:$D$777,СВЦЭМ!$A$34:$A$777,$A64,СВЦЭМ!$B$34:$B$777,C$47)+'СЕТ СН'!$G$11+СВЦЭМ!$D$10+'СЕТ СН'!$G$6</f>
        <v>1724.5429970600001</v>
      </c>
      <c r="D64" s="37">
        <f>SUMIFS(СВЦЭМ!$D$34:$D$777,СВЦЭМ!$A$34:$A$777,$A64,СВЦЭМ!$B$34:$B$777,D$47)+'СЕТ СН'!$G$11+СВЦЭМ!$D$10+'СЕТ СН'!$G$6</f>
        <v>1779.57486262</v>
      </c>
      <c r="E64" s="37">
        <f>SUMIFS(СВЦЭМ!$D$34:$D$777,СВЦЭМ!$A$34:$A$777,$A64,СВЦЭМ!$B$34:$B$777,E$47)+'СЕТ СН'!$G$11+СВЦЭМ!$D$10+'СЕТ СН'!$G$6</f>
        <v>1822.4664043400001</v>
      </c>
      <c r="F64" s="37">
        <f>SUMIFS(СВЦЭМ!$D$34:$D$777,СВЦЭМ!$A$34:$A$777,$A64,СВЦЭМ!$B$34:$B$777,F$47)+'СЕТ СН'!$G$11+СВЦЭМ!$D$10+'СЕТ СН'!$G$6</f>
        <v>1806.22049459</v>
      </c>
      <c r="G64" s="37">
        <f>SUMIFS(СВЦЭМ!$D$34:$D$777,СВЦЭМ!$A$34:$A$777,$A64,СВЦЭМ!$B$34:$B$777,G$47)+'СЕТ СН'!$G$11+СВЦЭМ!$D$10+'СЕТ СН'!$G$6</f>
        <v>1827.57898742</v>
      </c>
      <c r="H64" s="37">
        <f>SUMIFS(СВЦЭМ!$D$34:$D$777,СВЦЭМ!$A$34:$A$777,$A64,СВЦЭМ!$B$34:$B$777,H$47)+'СЕТ СН'!$G$11+СВЦЭМ!$D$10+'СЕТ СН'!$G$6</f>
        <v>1692.81223742</v>
      </c>
      <c r="I64" s="37">
        <f>SUMIFS(СВЦЭМ!$D$34:$D$777,СВЦЭМ!$A$34:$A$777,$A64,СВЦЭМ!$B$34:$B$777,I$47)+'СЕТ СН'!$G$11+СВЦЭМ!$D$10+'СЕТ СН'!$G$6</f>
        <v>1634.6066844099998</v>
      </c>
      <c r="J64" s="37">
        <f>SUMIFS(СВЦЭМ!$D$34:$D$777,СВЦЭМ!$A$34:$A$777,$A64,СВЦЭМ!$B$34:$B$777,J$47)+'СЕТ СН'!$G$11+СВЦЭМ!$D$10+'СЕТ СН'!$G$6</f>
        <v>1541.8264804099999</v>
      </c>
      <c r="K64" s="37">
        <f>SUMIFS(СВЦЭМ!$D$34:$D$777,СВЦЭМ!$A$34:$A$777,$A64,СВЦЭМ!$B$34:$B$777,K$47)+'СЕТ СН'!$G$11+СВЦЭМ!$D$10+'СЕТ СН'!$G$6</f>
        <v>1468.94764042</v>
      </c>
      <c r="L64" s="37">
        <f>SUMIFS(СВЦЭМ!$D$34:$D$777,СВЦЭМ!$A$34:$A$777,$A64,СВЦЭМ!$B$34:$B$777,L$47)+'СЕТ СН'!$G$11+СВЦЭМ!$D$10+'СЕТ СН'!$G$6</f>
        <v>1420.1762474100001</v>
      </c>
      <c r="M64" s="37">
        <f>SUMIFS(СВЦЭМ!$D$34:$D$777,СВЦЭМ!$A$34:$A$777,$A64,СВЦЭМ!$B$34:$B$777,M$47)+'СЕТ СН'!$G$11+СВЦЭМ!$D$10+'СЕТ СН'!$G$6</f>
        <v>1441.7340660699999</v>
      </c>
      <c r="N64" s="37">
        <f>SUMIFS(СВЦЭМ!$D$34:$D$777,СВЦЭМ!$A$34:$A$777,$A64,СВЦЭМ!$B$34:$B$777,N$47)+'СЕТ СН'!$G$11+СВЦЭМ!$D$10+'СЕТ СН'!$G$6</f>
        <v>1474.6354200000001</v>
      </c>
      <c r="O64" s="37">
        <f>SUMIFS(СВЦЭМ!$D$34:$D$777,СВЦЭМ!$A$34:$A$777,$A64,СВЦЭМ!$B$34:$B$777,O$47)+'СЕТ СН'!$G$11+СВЦЭМ!$D$10+'СЕТ СН'!$G$6</f>
        <v>1455.4817768299999</v>
      </c>
      <c r="P64" s="37">
        <f>SUMIFS(СВЦЭМ!$D$34:$D$777,СВЦЭМ!$A$34:$A$777,$A64,СВЦЭМ!$B$34:$B$777,P$47)+'СЕТ СН'!$G$11+СВЦЭМ!$D$10+'СЕТ СН'!$G$6</f>
        <v>1457.9790447599999</v>
      </c>
      <c r="Q64" s="37">
        <f>SUMIFS(СВЦЭМ!$D$34:$D$777,СВЦЭМ!$A$34:$A$777,$A64,СВЦЭМ!$B$34:$B$777,Q$47)+'СЕТ СН'!$G$11+СВЦЭМ!$D$10+'СЕТ СН'!$G$6</f>
        <v>1454.9055370599999</v>
      </c>
      <c r="R64" s="37">
        <f>SUMIFS(СВЦЭМ!$D$34:$D$777,СВЦЭМ!$A$34:$A$777,$A64,СВЦЭМ!$B$34:$B$777,R$47)+'СЕТ СН'!$G$11+СВЦЭМ!$D$10+'СЕТ СН'!$G$6</f>
        <v>1456.5049092199999</v>
      </c>
      <c r="S64" s="37">
        <f>SUMIFS(СВЦЭМ!$D$34:$D$777,СВЦЭМ!$A$34:$A$777,$A64,СВЦЭМ!$B$34:$B$777,S$47)+'СЕТ СН'!$G$11+СВЦЭМ!$D$10+'СЕТ СН'!$G$6</f>
        <v>1521.2306245999998</v>
      </c>
      <c r="T64" s="37">
        <f>SUMIFS(СВЦЭМ!$D$34:$D$777,СВЦЭМ!$A$34:$A$777,$A64,СВЦЭМ!$B$34:$B$777,T$47)+'СЕТ СН'!$G$11+СВЦЭМ!$D$10+'СЕТ СН'!$G$6</f>
        <v>1582.1185219699998</v>
      </c>
      <c r="U64" s="37">
        <f>SUMIFS(СВЦЭМ!$D$34:$D$777,СВЦЭМ!$A$34:$A$777,$A64,СВЦЭМ!$B$34:$B$777,U$47)+'СЕТ СН'!$G$11+СВЦЭМ!$D$10+'СЕТ СН'!$G$6</f>
        <v>1541.30507868</v>
      </c>
      <c r="V64" s="37">
        <f>SUMIFS(СВЦЭМ!$D$34:$D$777,СВЦЭМ!$A$34:$A$777,$A64,СВЦЭМ!$B$34:$B$777,V$47)+'СЕТ СН'!$G$11+СВЦЭМ!$D$10+'СЕТ СН'!$G$6</f>
        <v>1545.7000392899999</v>
      </c>
      <c r="W64" s="37">
        <f>SUMIFS(СВЦЭМ!$D$34:$D$777,СВЦЭМ!$A$34:$A$777,$A64,СВЦЭМ!$B$34:$B$777,W$47)+'СЕТ СН'!$G$11+СВЦЭМ!$D$10+'СЕТ СН'!$G$6</f>
        <v>1526.2032321199999</v>
      </c>
      <c r="X64" s="37">
        <f>SUMIFS(СВЦЭМ!$D$34:$D$777,СВЦЭМ!$A$34:$A$777,$A64,СВЦЭМ!$B$34:$B$777,X$47)+'СЕТ СН'!$G$11+СВЦЭМ!$D$10+'СЕТ СН'!$G$6</f>
        <v>1468.31623197</v>
      </c>
      <c r="Y64" s="37">
        <f>SUMIFS(СВЦЭМ!$D$34:$D$777,СВЦЭМ!$A$34:$A$777,$A64,СВЦЭМ!$B$34:$B$777,Y$47)+'СЕТ СН'!$G$11+СВЦЭМ!$D$10+'СЕТ СН'!$G$6</f>
        <v>1523.2289559000001</v>
      </c>
    </row>
    <row r="65" spans="1:26" ht="15.75" x14ac:dyDescent="0.2">
      <c r="A65" s="36">
        <f t="shared" si="1"/>
        <v>42600</v>
      </c>
      <c r="B65" s="37">
        <f>SUMIFS(СВЦЭМ!$D$34:$D$777,СВЦЭМ!$A$34:$A$777,$A65,СВЦЭМ!$B$34:$B$777,B$47)+'СЕТ СН'!$G$11+СВЦЭМ!$D$10+'СЕТ СН'!$G$6</f>
        <v>1482.9533895999998</v>
      </c>
      <c r="C65" s="37">
        <f>SUMIFS(СВЦЭМ!$D$34:$D$777,СВЦЭМ!$A$34:$A$777,$A65,СВЦЭМ!$B$34:$B$777,C$47)+'СЕТ СН'!$G$11+СВЦЭМ!$D$10+'СЕТ СН'!$G$6</f>
        <v>1564.1561116599999</v>
      </c>
      <c r="D65" s="37">
        <f>SUMIFS(СВЦЭМ!$D$34:$D$777,СВЦЭМ!$A$34:$A$777,$A65,СВЦЭМ!$B$34:$B$777,D$47)+'СЕТ СН'!$G$11+СВЦЭМ!$D$10+'СЕТ СН'!$G$6</f>
        <v>1635.8591038699999</v>
      </c>
      <c r="E65" s="37">
        <f>SUMIFS(СВЦЭМ!$D$34:$D$777,СВЦЭМ!$A$34:$A$777,$A65,СВЦЭМ!$B$34:$B$777,E$47)+'СЕТ СН'!$G$11+СВЦЭМ!$D$10+'СЕТ СН'!$G$6</f>
        <v>1655.1051137100001</v>
      </c>
      <c r="F65" s="37">
        <f>SUMIFS(СВЦЭМ!$D$34:$D$777,СВЦЭМ!$A$34:$A$777,$A65,СВЦЭМ!$B$34:$B$777,F$47)+'СЕТ СН'!$G$11+СВЦЭМ!$D$10+'СЕТ СН'!$G$6</f>
        <v>1723.94614084</v>
      </c>
      <c r="G65" s="37">
        <f>SUMIFS(СВЦЭМ!$D$34:$D$777,СВЦЭМ!$A$34:$A$777,$A65,СВЦЭМ!$B$34:$B$777,G$47)+'СЕТ СН'!$G$11+СВЦЭМ!$D$10+'СЕТ СН'!$G$6</f>
        <v>1685.10918382</v>
      </c>
      <c r="H65" s="37">
        <f>SUMIFS(СВЦЭМ!$D$34:$D$777,СВЦЭМ!$A$34:$A$777,$A65,СВЦЭМ!$B$34:$B$777,H$47)+'СЕТ СН'!$G$11+СВЦЭМ!$D$10+'СЕТ СН'!$G$6</f>
        <v>1738.1786195799998</v>
      </c>
      <c r="I65" s="37">
        <f>SUMIFS(СВЦЭМ!$D$34:$D$777,СВЦЭМ!$A$34:$A$777,$A65,СВЦЭМ!$B$34:$B$777,I$47)+'СЕТ СН'!$G$11+СВЦЭМ!$D$10+'СЕТ СН'!$G$6</f>
        <v>1595.03086689</v>
      </c>
      <c r="J65" s="37">
        <f>SUMIFS(СВЦЭМ!$D$34:$D$777,СВЦЭМ!$A$34:$A$777,$A65,СВЦЭМ!$B$34:$B$777,J$47)+'СЕТ СН'!$G$11+СВЦЭМ!$D$10+'СЕТ СН'!$G$6</f>
        <v>1494.4014540200001</v>
      </c>
      <c r="K65" s="37">
        <f>SUMIFS(СВЦЭМ!$D$34:$D$777,СВЦЭМ!$A$34:$A$777,$A65,СВЦЭМ!$B$34:$B$777,K$47)+'СЕТ СН'!$G$11+СВЦЭМ!$D$10+'СЕТ СН'!$G$6</f>
        <v>1388.2190892399999</v>
      </c>
      <c r="L65" s="37">
        <f>SUMIFS(СВЦЭМ!$D$34:$D$777,СВЦЭМ!$A$34:$A$777,$A65,СВЦЭМ!$B$34:$B$777,L$47)+'СЕТ СН'!$G$11+СВЦЭМ!$D$10+'СЕТ СН'!$G$6</f>
        <v>1341.23152998</v>
      </c>
      <c r="M65" s="37">
        <f>SUMIFS(СВЦЭМ!$D$34:$D$777,СВЦЭМ!$A$34:$A$777,$A65,СВЦЭМ!$B$34:$B$777,M$47)+'СЕТ СН'!$G$11+СВЦЭМ!$D$10+'СЕТ СН'!$G$6</f>
        <v>1367.32170544</v>
      </c>
      <c r="N65" s="37">
        <f>SUMIFS(СВЦЭМ!$D$34:$D$777,СВЦЭМ!$A$34:$A$777,$A65,СВЦЭМ!$B$34:$B$777,N$47)+'СЕТ СН'!$G$11+СВЦЭМ!$D$10+'СЕТ СН'!$G$6</f>
        <v>1343.8848608200001</v>
      </c>
      <c r="O65" s="37">
        <f>SUMIFS(СВЦЭМ!$D$34:$D$777,СВЦЭМ!$A$34:$A$777,$A65,СВЦЭМ!$B$34:$B$777,O$47)+'СЕТ СН'!$G$11+СВЦЭМ!$D$10+'СЕТ СН'!$G$6</f>
        <v>1344.6344951799999</v>
      </c>
      <c r="P65" s="37">
        <f>SUMIFS(СВЦЭМ!$D$34:$D$777,СВЦЭМ!$A$34:$A$777,$A65,СВЦЭМ!$B$34:$B$777,P$47)+'СЕТ СН'!$G$11+СВЦЭМ!$D$10+'СЕТ СН'!$G$6</f>
        <v>1340.63351173</v>
      </c>
      <c r="Q65" s="37">
        <f>SUMIFS(СВЦЭМ!$D$34:$D$777,СВЦЭМ!$A$34:$A$777,$A65,СВЦЭМ!$B$34:$B$777,Q$47)+'СЕТ СН'!$G$11+СВЦЭМ!$D$10+'СЕТ СН'!$G$6</f>
        <v>1308.10899933</v>
      </c>
      <c r="R65" s="37">
        <f>SUMIFS(СВЦЭМ!$D$34:$D$777,СВЦЭМ!$A$34:$A$777,$A65,СВЦЭМ!$B$34:$B$777,R$47)+'СЕТ СН'!$G$11+СВЦЭМ!$D$10+'СЕТ СН'!$G$6</f>
        <v>1334.8187995200001</v>
      </c>
      <c r="S65" s="37">
        <f>SUMIFS(СВЦЭМ!$D$34:$D$777,СВЦЭМ!$A$34:$A$777,$A65,СВЦЭМ!$B$34:$B$777,S$47)+'СЕТ СН'!$G$11+СВЦЭМ!$D$10+'СЕТ СН'!$G$6</f>
        <v>1332.2506615499999</v>
      </c>
      <c r="T65" s="37">
        <f>SUMIFS(СВЦЭМ!$D$34:$D$777,СВЦЭМ!$A$34:$A$777,$A65,СВЦЭМ!$B$34:$B$777,T$47)+'СЕТ СН'!$G$11+СВЦЭМ!$D$10+'СЕТ СН'!$G$6</f>
        <v>1314.31967016</v>
      </c>
      <c r="U65" s="37">
        <f>SUMIFS(СВЦЭМ!$D$34:$D$777,СВЦЭМ!$A$34:$A$777,$A65,СВЦЭМ!$B$34:$B$777,U$47)+'СЕТ СН'!$G$11+СВЦЭМ!$D$10+'СЕТ СН'!$G$6</f>
        <v>1316.1746207799999</v>
      </c>
      <c r="V65" s="37">
        <f>SUMIFS(СВЦЭМ!$D$34:$D$777,СВЦЭМ!$A$34:$A$777,$A65,СВЦЭМ!$B$34:$B$777,V$47)+'СЕТ СН'!$G$11+СВЦЭМ!$D$10+'СЕТ СН'!$G$6</f>
        <v>1341.03152187</v>
      </c>
      <c r="W65" s="37">
        <f>SUMIFS(СВЦЭМ!$D$34:$D$777,СВЦЭМ!$A$34:$A$777,$A65,СВЦЭМ!$B$34:$B$777,W$47)+'СЕТ СН'!$G$11+СВЦЭМ!$D$10+'СЕТ СН'!$G$6</f>
        <v>1360.22678438</v>
      </c>
      <c r="X65" s="37">
        <f>SUMIFS(СВЦЭМ!$D$34:$D$777,СВЦЭМ!$A$34:$A$777,$A65,СВЦЭМ!$B$34:$B$777,X$47)+'СЕТ СН'!$G$11+СВЦЭМ!$D$10+'СЕТ СН'!$G$6</f>
        <v>1318.3894500500001</v>
      </c>
      <c r="Y65" s="37">
        <f>SUMIFS(СВЦЭМ!$D$34:$D$777,СВЦЭМ!$A$34:$A$777,$A65,СВЦЭМ!$B$34:$B$777,Y$47)+'СЕТ СН'!$G$11+СВЦЭМ!$D$10+'СЕТ СН'!$G$6</f>
        <v>1375.9862278999999</v>
      </c>
    </row>
    <row r="66" spans="1:26" ht="15.75" x14ac:dyDescent="0.2">
      <c r="A66" s="36">
        <f t="shared" si="1"/>
        <v>42601</v>
      </c>
      <c r="B66" s="37">
        <f>SUMIFS(СВЦЭМ!$D$34:$D$777,СВЦЭМ!$A$34:$A$777,$A66,СВЦЭМ!$B$34:$B$777,B$47)+'СЕТ СН'!$G$11+СВЦЭМ!$D$10+'СЕТ СН'!$G$6</f>
        <v>1473.2369166200001</v>
      </c>
      <c r="C66" s="37">
        <f>SUMIFS(СВЦЭМ!$D$34:$D$777,СВЦЭМ!$A$34:$A$777,$A66,СВЦЭМ!$B$34:$B$777,C$47)+'СЕТ СН'!$G$11+СВЦЭМ!$D$10+'СЕТ СН'!$G$6</f>
        <v>1535.4046001500001</v>
      </c>
      <c r="D66" s="37">
        <f>SUMIFS(СВЦЭМ!$D$34:$D$777,СВЦЭМ!$A$34:$A$777,$A66,СВЦЭМ!$B$34:$B$777,D$47)+'СЕТ СН'!$G$11+СВЦЭМ!$D$10+'СЕТ СН'!$G$6</f>
        <v>1582.0127467999998</v>
      </c>
      <c r="E66" s="37">
        <f>SUMIFS(СВЦЭМ!$D$34:$D$777,СВЦЭМ!$A$34:$A$777,$A66,СВЦЭМ!$B$34:$B$777,E$47)+'СЕТ СН'!$G$11+СВЦЭМ!$D$10+'СЕТ СН'!$G$6</f>
        <v>1579.9678709100001</v>
      </c>
      <c r="F66" s="37">
        <f>SUMIFS(СВЦЭМ!$D$34:$D$777,СВЦЭМ!$A$34:$A$777,$A66,СВЦЭМ!$B$34:$B$777,F$47)+'СЕТ СН'!$G$11+СВЦЭМ!$D$10+'СЕТ СН'!$G$6</f>
        <v>1597.3385535999998</v>
      </c>
      <c r="G66" s="37">
        <f>SUMIFS(СВЦЭМ!$D$34:$D$777,СВЦЭМ!$A$34:$A$777,$A66,СВЦЭМ!$B$34:$B$777,G$47)+'СЕТ СН'!$G$11+СВЦЭМ!$D$10+'СЕТ СН'!$G$6</f>
        <v>1584.3776785</v>
      </c>
      <c r="H66" s="37">
        <f>SUMIFS(СВЦЭМ!$D$34:$D$777,СВЦЭМ!$A$34:$A$777,$A66,СВЦЭМ!$B$34:$B$777,H$47)+'СЕТ СН'!$G$11+СВЦЭМ!$D$10+'СЕТ СН'!$G$6</f>
        <v>1557.4487706</v>
      </c>
      <c r="I66" s="37">
        <f>SUMIFS(СВЦЭМ!$D$34:$D$777,СВЦЭМ!$A$34:$A$777,$A66,СВЦЭМ!$B$34:$B$777,I$47)+'СЕТ СН'!$G$11+СВЦЭМ!$D$10+'СЕТ СН'!$G$6</f>
        <v>1479.4771132000001</v>
      </c>
      <c r="J66" s="37">
        <f>SUMIFS(СВЦЭМ!$D$34:$D$777,СВЦЭМ!$A$34:$A$777,$A66,СВЦЭМ!$B$34:$B$777,J$47)+'СЕТ СН'!$G$11+СВЦЭМ!$D$10+'СЕТ СН'!$G$6</f>
        <v>1410.3591713999999</v>
      </c>
      <c r="K66" s="37">
        <f>SUMIFS(СВЦЭМ!$D$34:$D$777,СВЦЭМ!$A$34:$A$777,$A66,СВЦЭМ!$B$34:$B$777,K$47)+'СЕТ СН'!$G$11+СВЦЭМ!$D$10+'СЕТ СН'!$G$6</f>
        <v>1328.6880397099999</v>
      </c>
      <c r="L66" s="37">
        <f>SUMIFS(СВЦЭМ!$D$34:$D$777,СВЦЭМ!$A$34:$A$777,$A66,СВЦЭМ!$B$34:$B$777,L$47)+'СЕТ СН'!$G$11+СВЦЭМ!$D$10+'СЕТ СН'!$G$6</f>
        <v>1304.45140096</v>
      </c>
      <c r="M66" s="37">
        <f>SUMIFS(СВЦЭМ!$D$34:$D$777,СВЦЭМ!$A$34:$A$777,$A66,СВЦЭМ!$B$34:$B$777,M$47)+'СЕТ СН'!$G$11+СВЦЭМ!$D$10+'СЕТ СН'!$G$6</f>
        <v>1441.4058366700001</v>
      </c>
      <c r="N66" s="37">
        <f>SUMIFS(СВЦЭМ!$D$34:$D$777,СВЦЭМ!$A$34:$A$777,$A66,СВЦЭМ!$B$34:$B$777,N$47)+'СЕТ СН'!$G$11+СВЦЭМ!$D$10+'СЕТ СН'!$G$6</f>
        <v>1440.6909582899998</v>
      </c>
      <c r="O66" s="37">
        <f>SUMIFS(СВЦЭМ!$D$34:$D$777,СВЦЭМ!$A$34:$A$777,$A66,СВЦЭМ!$B$34:$B$777,O$47)+'СЕТ СН'!$G$11+СВЦЭМ!$D$10+'СЕТ СН'!$G$6</f>
        <v>1456.0499374699998</v>
      </c>
      <c r="P66" s="37">
        <f>SUMIFS(СВЦЭМ!$D$34:$D$777,СВЦЭМ!$A$34:$A$777,$A66,СВЦЭМ!$B$34:$B$777,P$47)+'СЕТ СН'!$G$11+СВЦЭМ!$D$10+'СЕТ СН'!$G$6</f>
        <v>1480.5266818599998</v>
      </c>
      <c r="Q66" s="37">
        <f>SUMIFS(СВЦЭМ!$D$34:$D$777,СВЦЭМ!$A$34:$A$777,$A66,СВЦЭМ!$B$34:$B$777,Q$47)+'СЕТ СН'!$G$11+СВЦЭМ!$D$10+'СЕТ СН'!$G$6</f>
        <v>1650.66009177</v>
      </c>
      <c r="R66" s="37">
        <f>SUMIFS(СВЦЭМ!$D$34:$D$777,СВЦЭМ!$A$34:$A$777,$A66,СВЦЭМ!$B$34:$B$777,R$47)+'СЕТ СН'!$G$11+СВЦЭМ!$D$10+'СЕТ СН'!$G$6</f>
        <v>1453.0703180800001</v>
      </c>
      <c r="S66" s="37">
        <f>SUMIFS(СВЦЭМ!$D$34:$D$777,СВЦЭМ!$A$34:$A$777,$A66,СВЦЭМ!$B$34:$B$777,S$47)+'СЕТ СН'!$G$11+СВЦЭМ!$D$10+'СЕТ СН'!$G$6</f>
        <v>1377.2181148</v>
      </c>
      <c r="T66" s="37">
        <f>SUMIFS(СВЦЭМ!$D$34:$D$777,СВЦЭМ!$A$34:$A$777,$A66,СВЦЭМ!$B$34:$B$777,T$47)+'СЕТ СН'!$G$11+СВЦЭМ!$D$10+'СЕТ СН'!$G$6</f>
        <v>1353.29878925</v>
      </c>
      <c r="U66" s="37">
        <f>SUMIFS(СВЦЭМ!$D$34:$D$777,СВЦЭМ!$A$34:$A$777,$A66,СВЦЭМ!$B$34:$B$777,U$47)+'СЕТ СН'!$G$11+СВЦЭМ!$D$10+'СЕТ СН'!$G$6</f>
        <v>1351.71019331</v>
      </c>
      <c r="V66" s="37">
        <f>SUMIFS(СВЦЭМ!$D$34:$D$777,СВЦЭМ!$A$34:$A$777,$A66,СВЦЭМ!$B$34:$B$777,V$47)+'СЕТ СН'!$G$11+СВЦЭМ!$D$10+'СЕТ СН'!$G$6</f>
        <v>1376.3437709899999</v>
      </c>
      <c r="W66" s="37">
        <f>SUMIFS(СВЦЭМ!$D$34:$D$777,СВЦЭМ!$A$34:$A$777,$A66,СВЦЭМ!$B$34:$B$777,W$47)+'СЕТ СН'!$G$11+СВЦЭМ!$D$10+'СЕТ СН'!$G$6</f>
        <v>1353.2879285399999</v>
      </c>
      <c r="X66" s="37">
        <f>SUMIFS(СВЦЭМ!$D$34:$D$777,СВЦЭМ!$A$34:$A$777,$A66,СВЦЭМ!$B$34:$B$777,X$47)+'СЕТ СН'!$G$11+СВЦЭМ!$D$10+'СЕТ СН'!$G$6</f>
        <v>1310.2552084499998</v>
      </c>
      <c r="Y66" s="37">
        <f>SUMIFS(СВЦЭМ!$D$34:$D$777,СВЦЭМ!$A$34:$A$777,$A66,СВЦЭМ!$B$34:$B$777,Y$47)+'СЕТ СН'!$G$11+СВЦЭМ!$D$10+'СЕТ СН'!$G$6</f>
        <v>1348.9572678499999</v>
      </c>
    </row>
    <row r="67" spans="1:26" ht="15.75" x14ac:dyDescent="0.2">
      <c r="A67" s="36">
        <f t="shared" si="1"/>
        <v>42602</v>
      </c>
      <c r="B67" s="37">
        <f>SUMIFS(СВЦЭМ!$D$34:$D$777,СВЦЭМ!$A$34:$A$777,$A67,СВЦЭМ!$B$34:$B$777,B$47)+'СЕТ СН'!$G$11+СВЦЭМ!$D$10+'СЕТ СН'!$G$6</f>
        <v>1379.2614783700001</v>
      </c>
      <c r="C67" s="37">
        <f>SUMIFS(СВЦЭМ!$D$34:$D$777,СВЦЭМ!$A$34:$A$777,$A67,СВЦЭМ!$B$34:$B$777,C$47)+'СЕТ СН'!$G$11+СВЦЭМ!$D$10+'СЕТ СН'!$G$6</f>
        <v>1382.0460119499999</v>
      </c>
      <c r="D67" s="37">
        <f>SUMIFS(СВЦЭМ!$D$34:$D$777,СВЦЭМ!$A$34:$A$777,$A67,СВЦЭМ!$B$34:$B$777,D$47)+'СЕТ СН'!$G$11+СВЦЭМ!$D$10+'СЕТ СН'!$G$6</f>
        <v>1404.81212132</v>
      </c>
      <c r="E67" s="37">
        <f>SUMIFS(СВЦЭМ!$D$34:$D$777,СВЦЭМ!$A$34:$A$777,$A67,СВЦЭМ!$B$34:$B$777,E$47)+'СЕТ СН'!$G$11+СВЦЭМ!$D$10+'СЕТ СН'!$G$6</f>
        <v>1418.2943787199999</v>
      </c>
      <c r="F67" s="37">
        <f>SUMIFS(СВЦЭМ!$D$34:$D$777,СВЦЭМ!$A$34:$A$777,$A67,СВЦЭМ!$B$34:$B$777,F$47)+'СЕТ СН'!$G$11+СВЦЭМ!$D$10+'СЕТ СН'!$G$6</f>
        <v>1433.6041245000001</v>
      </c>
      <c r="G67" s="37">
        <f>SUMIFS(СВЦЭМ!$D$34:$D$777,СВЦЭМ!$A$34:$A$777,$A67,СВЦЭМ!$B$34:$B$777,G$47)+'СЕТ СН'!$G$11+СВЦЭМ!$D$10+'СЕТ СН'!$G$6</f>
        <v>1423.3135609199999</v>
      </c>
      <c r="H67" s="37">
        <f>SUMIFS(СВЦЭМ!$D$34:$D$777,СВЦЭМ!$A$34:$A$777,$A67,СВЦЭМ!$B$34:$B$777,H$47)+'СЕТ СН'!$G$11+СВЦЭМ!$D$10+'СЕТ СН'!$G$6</f>
        <v>1429.4085981999999</v>
      </c>
      <c r="I67" s="37">
        <f>SUMIFS(СВЦЭМ!$D$34:$D$777,СВЦЭМ!$A$34:$A$777,$A67,СВЦЭМ!$B$34:$B$777,I$47)+'СЕТ СН'!$G$11+СВЦЭМ!$D$10+'СЕТ СН'!$G$6</f>
        <v>1459.90799285</v>
      </c>
      <c r="J67" s="37">
        <f>SUMIFS(СВЦЭМ!$D$34:$D$777,СВЦЭМ!$A$34:$A$777,$A67,СВЦЭМ!$B$34:$B$777,J$47)+'СЕТ СН'!$G$11+СВЦЭМ!$D$10+'СЕТ СН'!$G$6</f>
        <v>1429.3652016799999</v>
      </c>
      <c r="K67" s="37">
        <f>SUMIFS(СВЦЭМ!$D$34:$D$777,СВЦЭМ!$A$34:$A$777,$A67,СВЦЭМ!$B$34:$B$777,K$47)+'СЕТ СН'!$G$11+СВЦЭМ!$D$10+'СЕТ СН'!$G$6</f>
        <v>1383.4177998299999</v>
      </c>
      <c r="L67" s="37">
        <f>SUMIFS(СВЦЭМ!$D$34:$D$777,СВЦЭМ!$A$34:$A$777,$A67,СВЦЭМ!$B$34:$B$777,L$47)+'СЕТ СН'!$G$11+СВЦЭМ!$D$10+'СЕТ СН'!$G$6</f>
        <v>1394.2393239099999</v>
      </c>
      <c r="M67" s="37">
        <f>SUMIFS(СВЦЭМ!$D$34:$D$777,СВЦЭМ!$A$34:$A$777,$A67,СВЦЭМ!$B$34:$B$777,M$47)+'СЕТ СН'!$G$11+СВЦЭМ!$D$10+'СЕТ СН'!$G$6</f>
        <v>1495.1530605399998</v>
      </c>
      <c r="N67" s="37">
        <f>SUMIFS(СВЦЭМ!$D$34:$D$777,СВЦЭМ!$A$34:$A$777,$A67,СВЦЭМ!$B$34:$B$777,N$47)+'СЕТ СН'!$G$11+СВЦЭМ!$D$10+'СЕТ СН'!$G$6</f>
        <v>1486.1116718899998</v>
      </c>
      <c r="O67" s="37">
        <f>SUMIFS(СВЦЭМ!$D$34:$D$777,СВЦЭМ!$A$34:$A$777,$A67,СВЦЭМ!$B$34:$B$777,O$47)+'СЕТ СН'!$G$11+СВЦЭМ!$D$10+'СЕТ СН'!$G$6</f>
        <v>1484.09432812</v>
      </c>
      <c r="P67" s="37">
        <f>SUMIFS(СВЦЭМ!$D$34:$D$777,СВЦЭМ!$A$34:$A$777,$A67,СВЦЭМ!$B$34:$B$777,P$47)+'СЕТ СН'!$G$11+СВЦЭМ!$D$10+'СЕТ СН'!$G$6</f>
        <v>1555.8328367199999</v>
      </c>
      <c r="Q67" s="37">
        <f>SUMIFS(СВЦЭМ!$D$34:$D$777,СВЦЭМ!$A$34:$A$777,$A67,СВЦЭМ!$B$34:$B$777,Q$47)+'СЕТ СН'!$G$11+СВЦЭМ!$D$10+'СЕТ СН'!$G$6</f>
        <v>1614.6295642600001</v>
      </c>
      <c r="R67" s="37">
        <f>SUMIFS(СВЦЭМ!$D$34:$D$777,СВЦЭМ!$A$34:$A$777,$A67,СВЦЭМ!$B$34:$B$777,R$47)+'СЕТ СН'!$G$11+СВЦЭМ!$D$10+'СЕТ СН'!$G$6</f>
        <v>1847.5880115399998</v>
      </c>
      <c r="S67" s="37">
        <f>SUMIFS(СВЦЭМ!$D$34:$D$777,СВЦЭМ!$A$34:$A$777,$A67,СВЦЭМ!$B$34:$B$777,S$47)+'СЕТ СН'!$G$11+СВЦЭМ!$D$10+'СЕТ СН'!$G$6</f>
        <v>1788.6662377</v>
      </c>
      <c r="T67" s="37">
        <f>SUMIFS(СВЦЭМ!$D$34:$D$777,СВЦЭМ!$A$34:$A$777,$A67,СВЦЭМ!$B$34:$B$777,T$47)+'СЕТ СН'!$G$11+СВЦЭМ!$D$10+'СЕТ СН'!$G$6</f>
        <v>1780.14009375</v>
      </c>
      <c r="U67" s="37">
        <f>SUMIFS(СВЦЭМ!$D$34:$D$777,СВЦЭМ!$A$34:$A$777,$A67,СВЦЭМ!$B$34:$B$777,U$47)+'СЕТ СН'!$G$11+СВЦЭМ!$D$10+'СЕТ СН'!$G$6</f>
        <v>1834.57257755</v>
      </c>
      <c r="V67" s="37">
        <f>SUMIFS(СВЦЭМ!$D$34:$D$777,СВЦЭМ!$A$34:$A$777,$A67,СВЦЭМ!$B$34:$B$777,V$47)+'СЕТ СН'!$G$11+СВЦЭМ!$D$10+'СЕТ СН'!$G$6</f>
        <v>1895.07419921</v>
      </c>
      <c r="W67" s="37">
        <f>SUMIFS(СВЦЭМ!$D$34:$D$777,СВЦЭМ!$A$34:$A$777,$A67,СВЦЭМ!$B$34:$B$777,W$47)+'СЕТ СН'!$G$11+СВЦЭМ!$D$10+'СЕТ СН'!$G$6</f>
        <v>1872.3208859200001</v>
      </c>
      <c r="X67" s="37">
        <f>SUMIFS(СВЦЭМ!$D$34:$D$777,СВЦЭМ!$A$34:$A$777,$A67,СВЦЭМ!$B$34:$B$777,X$47)+'СЕТ СН'!$G$11+СВЦЭМ!$D$10+'СЕТ СН'!$G$6</f>
        <v>1847.29024936</v>
      </c>
      <c r="Y67" s="37">
        <f>SUMIFS(СВЦЭМ!$D$34:$D$777,СВЦЭМ!$A$34:$A$777,$A67,СВЦЭМ!$B$34:$B$777,Y$47)+'СЕТ СН'!$G$11+СВЦЭМ!$D$10+'СЕТ СН'!$G$6</f>
        <v>1917.4399005399998</v>
      </c>
    </row>
    <row r="68" spans="1:26" ht="15.75" x14ac:dyDescent="0.2">
      <c r="A68" s="36">
        <f t="shared" si="1"/>
        <v>42603</v>
      </c>
      <c r="B68" s="37">
        <f>SUMIFS(СВЦЭМ!$D$34:$D$777,СВЦЭМ!$A$34:$A$777,$A68,СВЦЭМ!$B$34:$B$777,B$47)+'СЕТ СН'!$G$11+СВЦЭМ!$D$10+'СЕТ СН'!$G$6</f>
        <v>2083.9239572699998</v>
      </c>
      <c r="C68" s="37">
        <f>SUMIFS(СВЦЭМ!$D$34:$D$777,СВЦЭМ!$A$34:$A$777,$A68,СВЦЭМ!$B$34:$B$777,C$47)+'СЕТ СН'!$G$11+СВЦЭМ!$D$10+'СЕТ СН'!$G$6</f>
        <v>1923.9900108300001</v>
      </c>
      <c r="D68" s="37">
        <f>SUMIFS(СВЦЭМ!$D$34:$D$777,СВЦЭМ!$A$34:$A$777,$A68,СВЦЭМ!$B$34:$B$777,D$47)+'СЕТ СН'!$G$11+СВЦЭМ!$D$10+'СЕТ СН'!$G$6</f>
        <v>2098.6576178200003</v>
      </c>
      <c r="E68" s="37">
        <f>SUMIFS(СВЦЭМ!$D$34:$D$777,СВЦЭМ!$A$34:$A$777,$A68,СВЦЭМ!$B$34:$B$777,E$47)+'СЕТ СН'!$G$11+СВЦЭМ!$D$10+'СЕТ СН'!$G$6</f>
        <v>2007.0963735299999</v>
      </c>
      <c r="F68" s="37">
        <f>SUMIFS(СВЦЭМ!$D$34:$D$777,СВЦЭМ!$A$34:$A$777,$A68,СВЦЭМ!$B$34:$B$777,F$47)+'СЕТ СН'!$G$11+СВЦЭМ!$D$10+'СЕТ СН'!$G$6</f>
        <v>1826.6211710099999</v>
      </c>
      <c r="G68" s="37">
        <f>SUMIFS(СВЦЭМ!$D$34:$D$777,СВЦЭМ!$A$34:$A$777,$A68,СВЦЭМ!$B$34:$B$777,G$47)+'СЕТ СН'!$G$11+СВЦЭМ!$D$10+'СЕТ СН'!$G$6</f>
        <v>1761.5697088899999</v>
      </c>
      <c r="H68" s="37">
        <f>SUMIFS(СВЦЭМ!$D$34:$D$777,СВЦЭМ!$A$34:$A$777,$A68,СВЦЭМ!$B$34:$B$777,H$47)+'СЕТ СН'!$G$11+СВЦЭМ!$D$10+'СЕТ СН'!$G$6</f>
        <v>1739.73729826</v>
      </c>
      <c r="I68" s="37">
        <f>SUMIFS(СВЦЭМ!$D$34:$D$777,СВЦЭМ!$A$34:$A$777,$A68,СВЦЭМ!$B$34:$B$777,I$47)+'СЕТ СН'!$G$11+СВЦЭМ!$D$10+'СЕТ СН'!$G$6</f>
        <v>1700.0708400199999</v>
      </c>
      <c r="J68" s="37">
        <f>SUMIFS(СВЦЭМ!$D$34:$D$777,СВЦЭМ!$A$34:$A$777,$A68,СВЦЭМ!$B$34:$B$777,J$47)+'СЕТ СН'!$G$11+СВЦЭМ!$D$10+'СЕТ СН'!$G$6</f>
        <v>1606.38990281</v>
      </c>
      <c r="K68" s="37">
        <f>SUMIFS(СВЦЭМ!$D$34:$D$777,СВЦЭМ!$A$34:$A$777,$A68,СВЦЭМ!$B$34:$B$777,K$47)+'СЕТ СН'!$G$11+СВЦЭМ!$D$10+'СЕТ СН'!$G$6</f>
        <v>1440.40725632</v>
      </c>
      <c r="L68" s="37">
        <f>SUMIFS(СВЦЭМ!$D$34:$D$777,СВЦЭМ!$A$34:$A$777,$A68,СВЦЭМ!$B$34:$B$777,L$47)+'СЕТ СН'!$G$11+СВЦЭМ!$D$10+'СЕТ СН'!$G$6</f>
        <v>1407.0988936799999</v>
      </c>
      <c r="M68" s="37">
        <f>SUMIFS(СВЦЭМ!$D$34:$D$777,СВЦЭМ!$A$34:$A$777,$A68,СВЦЭМ!$B$34:$B$777,M$47)+'СЕТ СН'!$G$11+СВЦЭМ!$D$10+'СЕТ СН'!$G$6</f>
        <v>1459.7206430699998</v>
      </c>
      <c r="N68" s="37">
        <f>SUMIFS(СВЦЭМ!$D$34:$D$777,СВЦЭМ!$A$34:$A$777,$A68,СВЦЭМ!$B$34:$B$777,N$47)+'СЕТ СН'!$G$11+СВЦЭМ!$D$10+'СЕТ СН'!$G$6</f>
        <v>1468.2585871900001</v>
      </c>
      <c r="O68" s="37">
        <f>SUMIFS(СВЦЭМ!$D$34:$D$777,СВЦЭМ!$A$34:$A$777,$A68,СВЦЭМ!$B$34:$B$777,O$47)+'СЕТ СН'!$G$11+СВЦЭМ!$D$10+'СЕТ СН'!$G$6</f>
        <v>1508.4500525899998</v>
      </c>
      <c r="P68" s="37">
        <f>SUMIFS(СВЦЭМ!$D$34:$D$777,СВЦЭМ!$A$34:$A$777,$A68,СВЦЭМ!$B$34:$B$777,P$47)+'СЕТ СН'!$G$11+СВЦЭМ!$D$10+'СЕТ СН'!$G$6</f>
        <v>1503.99082462</v>
      </c>
      <c r="Q68" s="37">
        <f>SUMIFS(СВЦЭМ!$D$34:$D$777,СВЦЭМ!$A$34:$A$777,$A68,СВЦЭМ!$B$34:$B$777,Q$47)+'СЕТ СН'!$G$11+СВЦЭМ!$D$10+'СЕТ СН'!$G$6</f>
        <v>1498.5641985100001</v>
      </c>
      <c r="R68" s="37">
        <f>SUMIFS(СВЦЭМ!$D$34:$D$777,СВЦЭМ!$A$34:$A$777,$A68,СВЦЭМ!$B$34:$B$777,R$47)+'СЕТ СН'!$G$11+СВЦЭМ!$D$10+'СЕТ СН'!$G$6</f>
        <v>1564.26712363</v>
      </c>
      <c r="S68" s="37">
        <f>SUMIFS(СВЦЭМ!$D$34:$D$777,СВЦЭМ!$A$34:$A$777,$A68,СВЦЭМ!$B$34:$B$777,S$47)+'СЕТ СН'!$G$11+СВЦЭМ!$D$10+'СЕТ СН'!$G$6</f>
        <v>1568.44398624</v>
      </c>
      <c r="T68" s="37">
        <f>SUMIFS(СВЦЭМ!$D$34:$D$777,СВЦЭМ!$A$34:$A$777,$A68,СВЦЭМ!$B$34:$B$777,T$47)+'СЕТ СН'!$G$11+СВЦЭМ!$D$10+'СЕТ СН'!$G$6</f>
        <v>1552.3933089699999</v>
      </c>
      <c r="U68" s="37">
        <f>SUMIFS(СВЦЭМ!$D$34:$D$777,СВЦЭМ!$A$34:$A$777,$A68,СВЦЭМ!$B$34:$B$777,U$47)+'СЕТ СН'!$G$11+СВЦЭМ!$D$10+'СЕТ СН'!$G$6</f>
        <v>1545.67368831</v>
      </c>
      <c r="V68" s="37">
        <f>SUMIFS(СВЦЭМ!$D$34:$D$777,СВЦЭМ!$A$34:$A$777,$A68,СВЦЭМ!$B$34:$B$777,V$47)+'СЕТ СН'!$G$11+СВЦЭМ!$D$10+'СЕТ СН'!$G$6</f>
        <v>1540.5639612</v>
      </c>
      <c r="W68" s="37">
        <f>SUMIFS(СВЦЭМ!$D$34:$D$777,СВЦЭМ!$A$34:$A$777,$A68,СВЦЭМ!$B$34:$B$777,W$47)+'СЕТ СН'!$G$11+СВЦЭМ!$D$10+'СЕТ СН'!$G$6</f>
        <v>1600.9331894300001</v>
      </c>
      <c r="X68" s="37">
        <f>SUMIFS(СВЦЭМ!$D$34:$D$777,СВЦЭМ!$A$34:$A$777,$A68,СВЦЭМ!$B$34:$B$777,X$47)+'СЕТ СН'!$G$11+СВЦЭМ!$D$10+'СЕТ СН'!$G$6</f>
        <v>1513.4024306299998</v>
      </c>
      <c r="Y68" s="37">
        <f>SUMIFS(СВЦЭМ!$D$34:$D$777,СВЦЭМ!$A$34:$A$777,$A68,СВЦЭМ!$B$34:$B$777,Y$47)+'СЕТ СН'!$G$11+СВЦЭМ!$D$10+'СЕТ СН'!$G$6</f>
        <v>1488.53663231</v>
      </c>
    </row>
    <row r="69" spans="1:26" ht="15.75" x14ac:dyDescent="0.2">
      <c r="A69" s="36">
        <f t="shared" si="1"/>
        <v>42604</v>
      </c>
      <c r="B69" s="37">
        <f>SUMIFS(СВЦЭМ!$D$34:$D$777,СВЦЭМ!$A$34:$A$777,$A69,СВЦЭМ!$B$34:$B$777,B$47)+'СЕТ СН'!$G$11+СВЦЭМ!$D$10+'СЕТ СН'!$G$6</f>
        <v>1508.7273328900001</v>
      </c>
      <c r="C69" s="37">
        <f>SUMIFS(СВЦЭМ!$D$34:$D$777,СВЦЭМ!$A$34:$A$777,$A69,СВЦЭМ!$B$34:$B$777,C$47)+'СЕТ СН'!$G$11+СВЦЭМ!$D$10+'СЕТ СН'!$G$6</f>
        <v>1578.8963727099999</v>
      </c>
      <c r="D69" s="37">
        <f>SUMIFS(СВЦЭМ!$D$34:$D$777,СВЦЭМ!$A$34:$A$777,$A69,СВЦЭМ!$B$34:$B$777,D$47)+'СЕТ СН'!$G$11+СВЦЭМ!$D$10+'СЕТ СН'!$G$6</f>
        <v>1643.2667906499998</v>
      </c>
      <c r="E69" s="37">
        <f>SUMIFS(СВЦЭМ!$D$34:$D$777,СВЦЭМ!$A$34:$A$777,$A69,СВЦЭМ!$B$34:$B$777,E$47)+'СЕТ СН'!$G$11+СВЦЭМ!$D$10+'СЕТ СН'!$G$6</f>
        <v>1626.1694508799999</v>
      </c>
      <c r="F69" s="37">
        <f>SUMIFS(СВЦЭМ!$D$34:$D$777,СВЦЭМ!$A$34:$A$777,$A69,СВЦЭМ!$B$34:$B$777,F$47)+'СЕТ СН'!$G$11+СВЦЭМ!$D$10+'СЕТ СН'!$G$6</f>
        <v>1596.7305688599999</v>
      </c>
      <c r="G69" s="37">
        <f>SUMIFS(СВЦЭМ!$D$34:$D$777,СВЦЭМ!$A$34:$A$777,$A69,СВЦЭМ!$B$34:$B$777,G$47)+'СЕТ СН'!$G$11+СВЦЭМ!$D$10+'СЕТ СН'!$G$6</f>
        <v>1562.4212897099999</v>
      </c>
      <c r="H69" s="37">
        <f>SUMIFS(СВЦЭМ!$D$34:$D$777,СВЦЭМ!$A$34:$A$777,$A69,СВЦЭМ!$B$34:$B$777,H$47)+'СЕТ СН'!$G$11+СВЦЭМ!$D$10+'СЕТ СН'!$G$6</f>
        <v>1483.4053445700001</v>
      </c>
      <c r="I69" s="37">
        <f>SUMIFS(СВЦЭМ!$D$34:$D$777,СВЦЭМ!$A$34:$A$777,$A69,СВЦЭМ!$B$34:$B$777,I$47)+'СЕТ СН'!$G$11+СВЦЭМ!$D$10+'СЕТ СН'!$G$6</f>
        <v>1472.0010948199999</v>
      </c>
      <c r="J69" s="37">
        <f>SUMIFS(СВЦЭМ!$D$34:$D$777,СВЦЭМ!$A$34:$A$777,$A69,СВЦЭМ!$B$34:$B$777,J$47)+'СЕТ СН'!$G$11+СВЦЭМ!$D$10+'СЕТ СН'!$G$6</f>
        <v>1381.6950704999999</v>
      </c>
      <c r="K69" s="37">
        <f>SUMIFS(СВЦЭМ!$D$34:$D$777,СВЦЭМ!$A$34:$A$777,$A69,СВЦЭМ!$B$34:$B$777,K$47)+'СЕТ СН'!$G$11+СВЦЭМ!$D$10+'СЕТ СН'!$G$6</f>
        <v>1332.65732972</v>
      </c>
      <c r="L69" s="37">
        <f>SUMIFS(СВЦЭМ!$D$34:$D$777,СВЦЭМ!$A$34:$A$777,$A69,СВЦЭМ!$B$34:$B$777,L$47)+'СЕТ СН'!$G$11+СВЦЭМ!$D$10+'СЕТ СН'!$G$6</f>
        <v>1375.7321839000001</v>
      </c>
      <c r="M69" s="37">
        <f>SUMIFS(СВЦЭМ!$D$34:$D$777,СВЦЭМ!$A$34:$A$777,$A69,СВЦЭМ!$B$34:$B$777,M$47)+'СЕТ СН'!$G$11+СВЦЭМ!$D$10+'СЕТ СН'!$G$6</f>
        <v>1413.0120376999998</v>
      </c>
      <c r="N69" s="37">
        <f>SUMIFS(СВЦЭМ!$D$34:$D$777,СВЦЭМ!$A$34:$A$777,$A69,СВЦЭМ!$B$34:$B$777,N$47)+'СЕТ СН'!$G$11+СВЦЭМ!$D$10+'СЕТ СН'!$G$6</f>
        <v>1392.93695349</v>
      </c>
      <c r="O69" s="37">
        <f>SUMIFS(СВЦЭМ!$D$34:$D$777,СВЦЭМ!$A$34:$A$777,$A69,СВЦЭМ!$B$34:$B$777,O$47)+'СЕТ СН'!$G$11+СВЦЭМ!$D$10+'СЕТ СН'!$G$6</f>
        <v>1437.60062748</v>
      </c>
      <c r="P69" s="37">
        <f>SUMIFS(СВЦЭМ!$D$34:$D$777,СВЦЭМ!$A$34:$A$777,$A69,СВЦЭМ!$B$34:$B$777,P$47)+'СЕТ СН'!$G$11+СВЦЭМ!$D$10+'СЕТ СН'!$G$6</f>
        <v>1433.6164287699999</v>
      </c>
      <c r="Q69" s="37">
        <f>SUMIFS(СВЦЭМ!$D$34:$D$777,СВЦЭМ!$A$34:$A$777,$A69,СВЦЭМ!$B$34:$B$777,Q$47)+'СЕТ СН'!$G$11+СВЦЭМ!$D$10+'СЕТ СН'!$G$6</f>
        <v>1397.55788607</v>
      </c>
      <c r="R69" s="37">
        <f>SUMIFS(СВЦЭМ!$D$34:$D$777,СВЦЭМ!$A$34:$A$777,$A69,СВЦЭМ!$B$34:$B$777,R$47)+'СЕТ СН'!$G$11+СВЦЭМ!$D$10+'СЕТ СН'!$G$6</f>
        <v>1404.2861355099999</v>
      </c>
      <c r="S69" s="37">
        <f>SUMIFS(СВЦЭМ!$D$34:$D$777,СВЦЭМ!$A$34:$A$777,$A69,СВЦЭМ!$B$34:$B$777,S$47)+'СЕТ СН'!$G$11+СВЦЭМ!$D$10+'СЕТ СН'!$G$6</f>
        <v>1396.5650992599999</v>
      </c>
      <c r="T69" s="37">
        <f>SUMIFS(СВЦЭМ!$D$34:$D$777,СВЦЭМ!$A$34:$A$777,$A69,СВЦЭМ!$B$34:$B$777,T$47)+'СЕТ СН'!$G$11+СВЦЭМ!$D$10+'СЕТ СН'!$G$6</f>
        <v>1335.19813196</v>
      </c>
      <c r="U69" s="37">
        <f>SUMIFS(СВЦЭМ!$D$34:$D$777,СВЦЭМ!$A$34:$A$777,$A69,СВЦЭМ!$B$34:$B$777,U$47)+'СЕТ СН'!$G$11+СВЦЭМ!$D$10+'СЕТ СН'!$G$6</f>
        <v>1324.75652851</v>
      </c>
      <c r="V69" s="37">
        <f>SUMIFS(СВЦЭМ!$D$34:$D$777,СВЦЭМ!$A$34:$A$777,$A69,СВЦЭМ!$B$34:$B$777,V$47)+'СЕТ СН'!$G$11+СВЦЭМ!$D$10+'СЕТ СН'!$G$6</f>
        <v>1320.6135860499999</v>
      </c>
      <c r="W69" s="37">
        <f>SUMIFS(СВЦЭМ!$D$34:$D$777,СВЦЭМ!$A$34:$A$777,$A69,СВЦЭМ!$B$34:$B$777,W$47)+'СЕТ СН'!$G$11+СВЦЭМ!$D$10+'СЕТ СН'!$G$6</f>
        <v>1307.1224367099999</v>
      </c>
      <c r="X69" s="37">
        <f>SUMIFS(СВЦЭМ!$D$34:$D$777,СВЦЭМ!$A$34:$A$777,$A69,СВЦЭМ!$B$34:$B$777,X$47)+'СЕТ СН'!$G$11+СВЦЭМ!$D$10+'СЕТ СН'!$G$6</f>
        <v>1291.0120529000001</v>
      </c>
      <c r="Y69" s="37">
        <f>SUMIFS(СВЦЭМ!$D$34:$D$777,СВЦЭМ!$A$34:$A$777,$A69,СВЦЭМ!$B$34:$B$777,Y$47)+'СЕТ СН'!$G$11+СВЦЭМ!$D$10+'СЕТ СН'!$G$6</f>
        <v>1354.5404286099999</v>
      </c>
    </row>
    <row r="70" spans="1:26" ht="15.75" x14ac:dyDescent="0.2">
      <c r="A70" s="36">
        <f t="shared" si="1"/>
        <v>42605</v>
      </c>
      <c r="B70" s="37">
        <f>SUMIFS(СВЦЭМ!$D$34:$D$777,СВЦЭМ!$A$34:$A$777,$A70,СВЦЭМ!$B$34:$B$777,B$47)+'СЕТ СН'!$G$11+СВЦЭМ!$D$10+'СЕТ СН'!$G$6</f>
        <v>1386.6039449800001</v>
      </c>
      <c r="C70" s="37">
        <f>SUMIFS(СВЦЭМ!$D$34:$D$777,СВЦЭМ!$A$34:$A$777,$A70,СВЦЭМ!$B$34:$B$777,C$47)+'СЕТ СН'!$G$11+СВЦЭМ!$D$10+'СЕТ СН'!$G$6</f>
        <v>1456.4632016599999</v>
      </c>
      <c r="D70" s="37">
        <f>SUMIFS(СВЦЭМ!$D$34:$D$777,СВЦЭМ!$A$34:$A$777,$A70,СВЦЭМ!$B$34:$B$777,D$47)+'СЕТ СН'!$G$11+СВЦЭМ!$D$10+'СЕТ СН'!$G$6</f>
        <v>1481.74969164</v>
      </c>
      <c r="E70" s="37">
        <f>SUMIFS(СВЦЭМ!$D$34:$D$777,СВЦЭМ!$A$34:$A$777,$A70,СВЦЭМ!$B$34:$B$777,E$47)+'СЕТ СН'!$G$11+СВЦЭМ!$D$10+'СЕТ СН'!$G$6</f>
        <v>1488.35288883</v>
      </c>
      <c r="F70" s="37">
        <f>SUMIFS(СВЦЭМ!$D$34:$D$777,СВЦЭМ!$A$34:$A$777,$A70,СВЦЭМ!$B$34:$B$777,F$47)+'СЕТ СН'!$G$11+СВЦЭМ!$D$10+'СЕТ СН'!$G$6</f>
        <v>1478.8569313600001</v>
      </c>
      <c r="G70" s="37">
        <f>SUMIFS(СВЦЭМ!$D$34:$D$777,СВЦЭМ!$A$34:$A$777,$A70,СВЦЭМ!$B$34:$B$777,G$47)+'СЕТ СН'!$G$11+СВЦЭМ!$D$10+'СЕТ СН'!$G$6</f>
        <v>1491.3597766299999</v>
      </c>
      <c r="H70" s="37">
        <f>SUMIFS(СВЦЭМ!$D$34:$D$777,СВЦЭМ!$A$34:$A$777,$A70,СВЦЭМ!$B$34:$B$777,H$47)+'СЕТ СН'!$G$11+СВЦЭМ!$D$10+'СЕТ СН'!$G$6</f>
        <v>1516.7124041299999</v>
      </c>
      <c r="I70" s="37">
        <f>SUMIFS(СВЦЭМ!$D$34:$D$777,СВЦЭМ!$A$34:$A$777,$A70,СВЦЭМ!$B$34:$B$777,I$47)+'СЕТ СН'!$G$11+СВЦЭМ!$D$10+'СЕТ СН'!$G$6</f>
        <v>1491.7873220900001</v>
      </c>
      <c r="J70" s="37">
        <f>SUMIFS(СВЦЭМ!$D$34:$D$777,СВЦЭМ!$A$34:$A$777,$A70,СВЦЭМ!$B$34:$B$777,J$47)+'СЕТ СН'!$G$11+СВЦЭМ!$D$10+'СЕТ СН'!$G$6</f>
        <v>1530.1085078900001</v>
      </c>
      <c r="K70" s="37">
        <f>SUMIFS(СВЦЭМ!$D$34:$D$777,СВЦЭМ!$A$34:$A$777,$A70,СВЦЭМ!$B$34:$B$777,K$47)+'СЕТ СН'!$G$11+СВЦЭМ!$D$10+'СЕТ СН'!$G$6</f>
        <v>1319.9526197800001</v>
      </c>
      <c r="L70" s="37">
        <f>SUMIFS(СВЦЭМ!$D$34:$D$777,СВЦЭМ!$A$34:$A$777,$A70,СВЦЭМ!$B$34:$B$777,L$47)+'СЕТ СН'!$G$11+СВЦЭМ!$D$10+'СЕТ СН'!$G$6</f>
        <v>1282.4402658499998</v>
      </c>
      <c r="M70" s="37">
        <f>SUMIFS(СВЦЭМ!$D$34:$D$777,СВЦЭМ!$A$34:$A$777,$A70,СВЦЭМ!$B$34:$B$777,M$47)+'СЕТ СН'!$G$11+СВЦЭМ!$D$10+'СЕТ СН'!$G$6</f>
        <v>1267.5910227699999</v>
      </c>
      <c r="N70" s="37">
        <f>SUMIFS(СВЦЭМ!$D$34:$D$777,СВЦЭМ!$A$34:$A$777,$A70,СВЦЭМ!$B$34:$B$777,N$47)+'СЕТ СН'!$G$11+СВЦЭМ!$D$10+'СЕТ СН'!$G$6</f>
        <v>1280.5055346199999</v>
      </c>
      <c r="O70" s="37">
        <f>SUMIFS(СВЦЭМ!$D$34:$D$777,СВЦЭМ!$A$34:$A$777,$A70,СВЦЭМ!$B$34:$B$777,O$47)+'СЕТ СН'!$G$11+СВЦЭМ!$D$10+'СЕТ СН'!$G$6</f>
        <v>1316.17518578</v>
      </c>
      <c r="P70" s="37">
        <f>SUMIFS(СВЦЭМ!$D$34:$D$777,СВЦЭМ!$A$34:$A$777,$A70,СВЦЭМ!$B$34:$B$777,P$47)+'СЕТ СН'!$G$11+СВЦЭМ!$D$10+'СЕТ СН'!$G$6</f>
        <v>1327.5342997399998</v>
      </c>
      <c r="Q70" s="37">
        <f>SUMIFS(СВЦЭМ!$D$34:$D$777,СВЦЭМ!$A$34:$A$777,$A70,СВЦЭМ!$B$34:$B$777,Q$47)+'СЕТ СН'!$G$11+СВЦЭМ!$D$10+'СЕТ СН'!$G$6</f>
        <v>1276.1628378199998</v>
      </c>
      <c r="R70" s="37">
        <f>SUMIFS(СВЦЭМ!$D$34:$D$777,СВЦЭМ!$A$34:$A$777,$A70,СВЦЭМ!$B$34:$B$777,R$47)+'СЕТ СН'!$G$11+СВЦЭМ!$D$10+'СЕТ СН'!$G$6</f>
        <v>1303.4319184399999</v>
      </c>
      <c r="S70" s="37">
        <f>SUMIFS(СВЦЭМ!$D$34:$D$777,СВЦЭМ!$A$34:$A$777,$A70,СВЦЭМ!$B$34:$B$777,S$47)+'СЕТ СН'!$G$11+СВЦЭМ!$D$10+'СЕТ СН'!$G$6</f>
        <v>1300.9111413099999</v>
      </c>
      <c r="T70" s="37">
        <f>SUMIFS(СВЦЭМ!$D$34:$D$777,СВЦЭМ!$A$34:$A$777,$A70,СВЦЭМ!$B$34:$B$777,T$47)+'СЕТ СН'!$G$11+СВЦЭМ!$D$10+'СЕТ СН'!$G$6</f>
        <v>1282.5195332999999</v>
      </c>
      <c r="U70" s="37">
        <f>SUMIFS(СВЦЭМ!$D$34:$D$777,СВЦЭМ!$A$34:$A$777,$A70,СВЦЭМ!$B$34:$B$777,U$47)+'СЕТ СН'!$G$11+СВЦЭМ!$D$10+'СЕТ СН'!$G$6</f>
        <v>1260.46593697</v>
      </c>
      <c r="V70" s="37">
        <f>SUMIFS(СВЦЭМ!$D$34:$D$777,СВЦЭМ!$A$34:$A$777,$A70,СВЦЭМ!$B$34:$B$777,V$47)+'СЕТ СН'!$G$11+СВЦЭМ!$D$10+'СЕТ СН'!$G$6</f>
        <v>1280.39314511</v>
      </c>
      <c r="W70" s="37">
        <f>SUMIFS(СВЦЭМ!$D$34:$D$777,СВЦЭМ!$A$34:$A$777,$A70,СВЦЭМ!$B$34:$B$777,W$47)+'СЕТ СН'!$G$11+СВЦЭМ!$D$10+'СЕТ СН'!$G$6</f>
        <v>1294.3796286299998</v>
      </c>
      <c r="X70" s="37">
        <f>SUMIFS(СВЦЭМ!$D$34:$D$777,СВЦЭМ!$A$34:$A$777,$A70,СВЦЭМ!$B$34:$B$777,X$47)+'СЕТ СН'!$G$11+СВЦЭМ!$D$10+'СЕТ СН'!$G$6</f>
        <v>1358.53063834</v>
      </c>
      <c r="Y70" s="37">
        <f>SUMIFS(СВЦЭМ!$D$34:$D$777,СВЦЭМ!$A$34:$A$777,$A70,СВЦЭМ!$B$34:$B$777,Y$47)+'СЕТ СН'!$G$11+СВЦЭМ!$D$10+'СЕТ СН'!$G$6</f>
        <v>1351.1339432099999</v>
      </c>
    </row>
    <row r="71" spans="1:26" ht="15.75" x14ac:dyDescent="0.2">
      <c r="A71" s="36">
        <f t="shared" si="1"/>
        <v>42606</v>
      </c>
      <c r="B71" s="37">
        <f>SUMIFS(СВЦЭМ!$D$34:$D$777,СВЦЭМ!$A$34:$A$777,$A71,СВЦЭМ!$B$34:$B$777,B$47)+'СЕТ СН'!$G$11+СВЦЭМ!$D$10+'СЕТ СН'!$G$6</f>
        <v>1427.8551759899999</v>
      </c>
      <c r="C71" s="37">
        <f>SUMIFS(СВЦЭМ!$D$34:$D$777,СВЦЭМ!$A$34:$A$777,$A71,СВЦЭМ!$B$34:$B$777,C$47)+'СЕТ СН'!$G$11+СВЦЭМ!$D$10+'СЕТ СН'!$G$6</f>
        <v>1482.2775689800001</v>
      </c>
      <c r="D71" s="37">
        <f>SUMIFS(СВЦЭМ!$D$34:$D$777,СВЦЭМ!$A$34:$A$777,$A71,СВЦЭМ!$B$34:$B$777,D$47)+'СЕТ СН'!$G$11+СВЦЭМ!$D$10+'СЕТ СН'!$G$6</f>
        <v>1477.3048986899998</v>
      </c>
      <c r="E71" s="37">
        <f>SUMIFS(СВЦЭМ!$D$34:$D$777,СВЦЭМ!$A$34:$A$777,$A71,СВЦЭМ!$B$34:$B$777,E$47)+'СЕТ СН'!$G$11+СВЦЭМ!$D$10+'СЕТ СН'!$G$6</f>
        <v>1485.2446503599999</v>
      </c>
      <c r="F71" s="37">
        <f>SUMIFS(СВЦЭМ!$D$34:$D$777,СВЦЭМ!$A$34:$A$777,$A71,СВЦЭМ!$B$34:$B$777,F$47)+'СЕТ СН'!$G$11+СВЦЭМ!$D$10+'СЕТ СН'!$G$6</f>
        <v>1466.9013968099998</v>
      </c>
      <c r="G71" s="37">
        <f>SUMIFS(СВЦЭМ!$D$34:$D$777,СВЦЭМ!$A$34:$A$777,$A71,СВЦЭМ!$B$34:$B$777,G$47)+'СЕТ СН'!$G$11+СВЦЭМ!$D$10+'СЕТ СН'!$G$6</f>
        <v>1511.6242416</v>
      </c>
      <c r="H71" s="37">
        <f>SUMIFS(СВЦЭМ!$D$34:$D$777,СВЦЭМ!$A$34:$A$777,$A71,СВЦЭМ!$B$34:$B$777,H$47)+'СЕТ СН'!$G$11+СВЦЭМ!$D$10+'СЕТ СН'!$G$6</f>
        <v>1456.59096761</v>
      </c>
      <c r="I71" s="37">
        <f>SUMIFS(СВЦЭМ!$D$34:$D$777,СВЦЭМ!$A$34:$A$777,$A71,СВЦЭМ!$B$34:$B$777,I$47)+'СЕТ СН'!$G$11+СВЦЭМ!$D$10+'СЕТ СН'!$G$6</f>
        <v>1439.2735497399999</v>
      </c>
      <c r="J71" s="37">
        <f>SUMIFS(СВЦЭМ!$D$34:$D$777,СВЦЭМ!$A$34:$A$777,$A71,СВЦЭМ!$B$34:$B$777,J$47)+'СЕТ СН'!$G$11+СВЦЭМ!$D$10+'СЕТ СН'!$G$6</f>
        <v>1367.2676768299998</v>
      </c>
      <c r="K71" s="37">
        <f>SUMIFS(СВЦЭМ!$D$34:$D$777,СВЦЭМ!$A$34:$A$777,$A71,СВЦЭМ!$B$34:$B$777,K$47)+'СЕТ СН'!$G$11+СВЦЭМ!$D$10+'СЕТ СН'!$G$6</f>
        <v>1294.0078910899999</v>
      </c>
      <c r="L71" s="37">
        <f>SUMIFS(СВЦЭМ!$D$34:$D$777,СВЦЭМ!$A$34:$A$777,$A71,СВЦЭМ!$B$34:$B$777,L$47)+'СЕТ СН'!$G$11+СВЦЭМ!$D$10+'СЕТ СН'!$G$6</f>
        <v>1289.17485106</v>
      </c>
      <c r="M71" s="37">
        <f>SUMIFS(СВЦЭМ!$D$34:$D$777,СВЦЭМ!$A$34:$A$777,$A71,СВЦЭМ!$B$34:$B$777,M$47)+'СЕТ СН'!$G$11+СВЦЭМ!$D$10+'СЕТ СН'!$G$6</f>
        <v>1319.97924541</v>
      </c>
      <c r="N71" s="37">
        <f>SUMIFS(СВЦЭМ!$D$34:$D$777,СВЦЭМ!$A$34:$A$777,$A71,СВЦЭМ!$B$34:$B$777,N$47)+'СЕТ СН'!$G$11+СВЦЭМ!$D$10+'СЕТ СН'!$G$6</f>
        <v>1282.01907441</v>
      </c>
      <c r="O71" s="37">
        <f>SUMIFS(СВЦЭМ!$D$34:$D$777,СВЦЭМ!$A$34:$A$777,$A71,СВЦЭМ!$B$34:$B$777,O$47)+'СЕТ СН'!$G$11+СВЦЭМ!$D$10+'СЕТ СН'!$G$6</f>
        <v>1337.2727268799999</v>
      </c>
      <c r="P71" s="37">
        <f>SUMIFS(СВЦЭМ!$D$34:$D$777,СВЦЭМ!$A$34:$A$777,$A71,СВЦЭМ!$B$34:$B$777,P$47)+'СЕТ СН'!$G$11+СВЦЭМ!$D$10+'СЕТ СН'!$G$6</f>
        <v>1358.7422662199999</v>
      </c>
      <c r="Q71" s="37">
        <f>SUMIFS(СВЦЭМ!$D$34:$D$777,СВЦЭМ!$A$34:$A$777,$A71,СВЦЭМ!$B$34:$B$777,Q$47)+'СЕТ СН'!$G$11+СВЦЭМ!$D$10+'СЕТ СН'!$G$6</f>
        <v>1315.9761923799999</v>
      </c>
      <c r="R71" s="37">
        <f>SUMIFS(СВЦЭМ!$D$34:$D$777,СВЦЭМ!$A$34:$A$777,$A71,СВЦЭМ!$B$34:$B$777,R$47)+'СЕТ СН'!$G$11+СВЦЭМ!$D$10+'СЕТ СН'!$G$6</f>
        <v>1286.1473376700001</v>
      </c>
      <c r="S71" s="37">
        <f>SUMIFS(СВЦЭМ!$D$34:$D$777,СВЦЭМ!$A$34:$A$777,$A71,СВЦЭМ!$B$34:$B$777,S$47)+'СЕТ СН'!$G$11+СВЦЭМ!$D$10+'СЕТ СН'!$G$6</f>
        <v>1256.05641455</v>
      </c>
      <c r="T71" s="37">
        <f>SUMIFS(СВЦЭМ!$D$34:$D$777,СВЦЭМ!$A$34:$A$777,$A71,СВЦЭМ!$B$34:$B$777,T$47)+'СЕТ СН'!$G$11+СВЦЭМ!$D$10+'СЕТ СН'!$G$6</f>
        <v>1281.5395951</v>
      </c>
      <c r="U71" s="37">
        <f>SUMIFS(СВЦЭМ!$D$34:$D$777,СВЦЭМ!$A$34:$A$777,$A71,СВЦЭМ!$B$34:$B$777,U$47)+'СЕТ СН'!$G$11+СВЦЭМ!$D$10+'СЕТ СН'!$G$6</f>
        <v>1291.3147595400001</v>
      </c>
      <c r="V71" s="37">
        <f>SUMIFS(СВЦЭМ!$D$34:$D$777,СВЦЭМ!$A$34:$A$777,$A71,СВЦЭМ!$B$34:$B$777,V$47)+'СЕТ СН'!$G$11+СВЦЭМ!$D$10+'СЕТ СН'!$G$6</f>
        <v>1319.3766765099999</v>
      </c>
      <c r="W71" s="37">
        <f>SUMIFS(СВЦЭМ!$D$34:$D$777,СВЦЭМ!$A$34:$A$777,$A71,СВЦЭМ!$B$34:$B$777,W$47)+'СЕТ СН'!$G$11+СВЦЭМ!$D$10+'СЕТ СН'!$G$6</f>
        <v>1326.44593704</v>
      </c>
      <c r="X71" s="37">
        <f>SUMIFS(СВЦЭМ!$D$34:$D$777,СВЦЭМ!$A$34:$A$777,$A71,СВЦЭМ!$B$34:$B$777,X$47)+'СЕТ СН'!$G$11+СВЦЭМ!$D$10+'СЕТ СН'!$G$6</f>
        <v>1267.0372382599999</v>
      </c>
      <c r="Y71" s="37">
        <f>SUMIFS(СВЦЭМ!$D$34:$D$777,СВЦЭМ!$A$34:$A$777,$A71,СВЦЭМ!$B$34:$B$777,Y$47)+'СЕТ СН'!$G$11+СВЦЭМ!$D$10+'СЕТ СН'!$G$6</f>
        <v>1274.90394543</v>
      </c>
    </row>
    <row r="72" spans="1:26" ht="15.75" x14ac:dyDescent="0.2">
      <c r="A72" s="36">
        <f t="shared" si="1"/>
        <v>42607</v>
      </c>
      <c r="B72" s="37">
        <f>SUMIFS(СВЦЭМ!$D$34:$D$777,СВЦЭМ!$A$34:$A$777,$A72,СВЦЭМ!$B$34:$B$777,B$47)+'СЕТ СН'!$G$11+СВЦЭМ!$D$10+'СЕТ СН'!$G$6</f>
        <v>1380.53226262</v>
      </c>
      <c r="C72" s="37">
        <f>SUMIFS(СВЦЭМ!$D$34:$D$777,СВЦЭМ!$A$34:$A$777,$A72,СВЦЭМ!$B$34:$B$777,C$47)+'СЕТ СН'!$G$11+СВЦЭМ!$D$10+'СЕТ СН'!$G$6</f>
        <v>1449.36751007</v>
      </c>
      <c r="D72" s="37">
        <f>SUMIFS(СВЦЭМ!$D$34:$D$777,СВЦЭМ!$A$34:$A$777,$A72,СВЦЭМ!$B$34:$B$777,D$47)+'СЕТ СН'!$G$11+СВЦЭМ!$D$10+'СЕТ СН'!$G$6</f>
        <v>1468.5896453999999</v>
      </c>
      <c r="E72" s="37">
        <f>SUMIFS(СВЦЭМ!$D$34:$D$777,СВЦЭМ!$A$34:$A$777,$A72,СВЦЭМ!$B$34:$B$777,E$47)+'СЕТ СН'!$G$11+СВЦЭМ!$D$10+'СЕТ СН'!$G$6</f>
        <v>1469.02426335</v>
      </c>
      <c r="F72" s="37">
        <f>SUMIFS(СВЦЭМ!$D$34:$D$777,СВЦЭМ!$A$34:$A$777,$A72,СВЦЭМ!$B$34:$B$777,F$47)+'СЕТ СН'!$G$11+СВЦЭМ!$D$10+'СЕТ СН'!$G$6</f>
        <v>1460.3940413999999</v>
      </c>
      <c r="G72" s="37">
        <f>SUMIFS(СВЦЭМ!$D$34:$D$777,СВЦЭМ!$A$34:$A$777,$A72,СВЦЭМ!$B$34:$B$777,G$47)+'СЕТ СН'!$G$11+СВЦЭМ!$D$10+'СЕТ СН'!$G$6</f>
        <v>1530.3435841599999</v>
      </c>
      <c r="H72" s="37">
        <f>SUMIFS(СВЦЭМ!$D$34:$D$777,СВЦЭМ!$A$34:$A$777,$A72,СВЦЭМ!$B$34:$B$777,H$47)+'СЕТ СН'!$G$11+СВЦЭМ!$D$10+'СЕТ СН'!$G$6</f>
        <v>1413.85357589</v>
      </c>
      <c r="I72" s="37">
        <f>SUMIFS(СВЦЭМ!$D$34:$D$777,СВЦЭМ!$A$34:$A$777,$A72,СВЦЭМ!$B$34:$B$777,I$47)+'СЕТ СН'!$G$11+СВЦЭМ!$D$10+'СЕТ СН'!$G$6</f>
        <v>1364.06507143</v>
      </c>
      <c r="J72" s="37">
        <f>SUMIFS(СВЦЭМ!$D$34:$D$777,СВЦЭМ!$A$34:$A$777,$A72,СВЦЭМ!$B$34:$B$777,J$47)+'СЕТ СН'!$G$11+СВЦЭМ!$D$10+'СЕТ СН'!$G$6</f>
        <v>1322.6036268399998</v>
      </c>
      <c r="K72" s="37">
        <f>SUMIFS(СВЦЭМ!$D$34:$D$777,СВЦЭМ!$A$34:$A$777,$A72,СВЦЭМ!$B$34:$B$777,K$47)+'СЕТ СН'!$G$11+СВЦЭМ!$D$10+'СЕТ СН'!$G$6</f>
        <v>1245.9570302899999</v>
      </c>
      <c r="L72" s="37">
        <f>SUMIFS(СВЦЭМ!$D$34:$D$777,СВЦЭМ!$A$34:$A$777,$A72,СВЦЭМ!$B$34:$B$777,L$47)+'СЕТ СН'!$G$11+СВЦЭМ!$D$10+'СЕТ СН'!$G$6</f>
        <v>1241.1586471599999</v>
      </c>
      <c r="M72" s="37">
        <f>SUMIFS(СВЦЭМ!$D$34:$D$777,СВЦЭМ!$A$34:$A$777,$A72,СВЦЭМ!$B$34:$B$777,M$47)+'СЕТ СН'!$G$11+СВЦЭМ!$D$10+'СЕТ СН'!$G$6</f>
        <v>1314.6632457599999</v>
      </c>
      <c r="N72" s="37">
        <f>SUMIFS(СВЦЭМ!$D$34:$D$777,СВЦЭМ!$A$34:$A$777,$A72,СВЦЭМ!$B$34:$B$777,N$47)+'СЕТ СН'!$G$11+СВЦЭМ!$D$10+'СЕТ СН'!$G$6</f>
        <v>1272.42686407</v>
      </c>
      <c r="O72" s="37">
        <f>SUMIFS(СВЦЭМ!$D$34:$D$777,СВЦЭМ!$A$34:$A$777,$A72,СВЦЭМ!$B$34:$B$777,O$47)+'СЕТ СН'!$G$11+СВЦЭМ!$D$10+'СЕТ СН'!$G$6</f>
        <v>1260.2928910199998</v>
      </c>
      <c r="P72" s="37">
        <f>SUMIFS(СВЦЭМ!$D$34:$D$777,СВЦЭМ!$A$34:$A$777,$A72,СВЦЭМ!$B$34:$B$777,P$47)+'СЕТ СН'!$G$11+СВЦЭМ!$D$10+'СЕТ СН'!$G$6</f>
        <v>1234.25465605</v>
      </c>
      <c r="Q72" s="37">
        <f>SUMIFS(СВЦЭМ!$D$34:$D$777,СВЦЭМ!$A$34:$A$777,$A72,СВЦЭМ!$B$34:$B$777,Q$47)+'СЕТ СН'!$G$11+СВЦЭМ!$D$10+'СЕТ СН'!$G$6</f>
        <v>1225.78441163</v>
      </c>
      <c r="R72" s="37">
        <f>SUMIFS(СВЦЭМ!$D$34:$D$777,СВЦЭМ!$A$34:$A$777,$A72,СВЦЭМ!$B$34:$B$777,R$47)+'СЕТ СН'!$G$11+СВЦЭМ!$D$10+'СЕТ СН'!$G$6</f>
        <v>1289.13347843</v>
      </c>
      <c r="S72" s="37">
        <f>SUMIFS(СВЦЭМ!$D$34:$D$777,СВЦЭМ!$A$34:$A$777,$A72,СВЦЭМ!$B$34:$B$777,S$47)+'СЕТ СН'!$G$11+СВЦЭМ!$D$10+'СЕТ СН'!$G$6</f>
        <v>1323.0869184599999</v>
      </c>
      <c r="T72" s="37">
        <f>SUMIFS(СВЦЭМ!$D$34:$D$777,СВЦЭМ!$A$34:$A$777,$A72,СВЦЭМ!$B$34:$B$777,T$47)+'СЕТ СН'!$G$11+СВЦЭМ!$D$10+'СЕТ СН'!$G$6</f>
        <v>1407.2637022099998</v>
      </c>
      <c r="U72" s="37">
        <f>SUMIFS(СВЦЭМ!$D$34:$D$777,СВЦЭМ!$A$34:$A$777,$A72,СВЦЭМ!$B$34:$B$777,U$47)+'СЕТ СН'!$G$11+СВЦЭМ!$D$10+'СЕТ СН'!$G$6</f>
        <v>1422.87790309</v>
      </c>
      <c r="V72" s="37">
        <f>SUMIFS(СВЦЭМ!$D$34:$D$777,СВЦЭМ!$A$34:$A$777,$A72,СВЦЭМ!$B$34:$B$777,V$47)+'СЕТ СН'!$G$11+СВЦЭМ!$D$10+'СЕТ СН'!$G$6</f>
        <v>1435.77014549</v>
      </c>
      <c r="W72" s="37">
        <f>SUMIFS(СВЦЭМ!$D$34:$D$777,СВЦЭМ!$A$34:$A$777,$A72,СВЦЭМ!$B$34:$B$777,W$47)+'СЕТ СН'!$G$11+СВЦЭМ!$D$10+'СЕТ СН'!$G$6</f>
        <v>1436.29381233</v>
      </c>
      <c r="X72" s="37">
        <f>SUMIFS(СВЦЭМ!$D$34:$D$777,СВЦЭМ!$A$34:$A$777,$A72,СВЦЭМ!$B$34:$B$777,X$47)+'СЕТ СН'!$G$11+СВЦЭМ!$D$10+'СЕТ СН'!$G$6</f>
        <v>1403.47616681</v>
      </c>
      <c r="Y72" s="37">
        <f>SUMIFS(СВЦЭМ!$D$34:$D$777,СВЦЭМ!$A$34:$A$777,$A72,СВЦЭМ!$B$34:$B$777,Y$47)+'СЕТ СН'!$G$11+СВЦЭМ!$D$10+'СЕТ СН'!$G$6</f>
        <v>1402.7670905999998</v>
      </c>
    </row>
    <row r="73" spans="1:26" ht="15.75" x14ac:dyDescent="0.2">
      <c r="A73" s="36">
        <f t="shared" si="1"/>
        <v>42608</v>
      </c>
      <c r="B73" s="37">
        <f>SUMIFS(СВЦЭМ!$D$34:$D$777,СВЦЭМ!$A$34:$A$777,$A73,СВЦЭМ!$B$34:$B$777,B$47)+'СЕТ СН'!$G$11+СВЦЭМ!$D$10+'СЕТ СН'!$G$6</f>
        <v>1496.2220873599999</v>
      </c>
      <c r="C73" s="37">
        <f>SUMIFS(СВЦЭМ!$D$34:$D$777,СВЦЭМ!$A$34:$A$777,$A73,СВЦЭМ!$B$34:$B$777,C$47)+'СЕТ СН'!$G$11+СВЦЭМ!$D$10+'СЕТ СН'!$G$6</f>
        <v>1556.27336163</v>
      </c>
      <c r="D73" s="37">
        <f>SUMIFS(СВЦЭМ!$D$34:$D$777,СВЦЭМ!$A$34:$A$777,$A73,СВЦЭМ!$B$34:$B$777,D$47)+'СЕТ СН'!$G$11+СВЦЭМ!$D$10+'СЕТ СН'!$G$6</f>
        <v>1607.13446703</v>
      </c>
      <c r="E73" s="37">
        <f>SUMIFS(СВЦЭМ!$D$34:$D$777,СВЦЭМ!$A$34:$A$777,$A73,СВЦЭМ!$B$34:$B$777,E$47)+'СЕТ СН'!$G$11+СВЦЭМ!$D$10+'СЕТ СН'!$G$6</f>
        <v>1608.58136666</v>
      </c>
      <c r="F73" s="37">
        <f>SUMIFS(СВЦЭМ!$D$34:$D$777,СВЦЭМ!$A$34:$A$777,$A73,СВЦЭМ!$B$34:$B$777,F$47)+'СЕТ СН'!$G$11+СВЦЭМ!$D$10+'СЕТ СН'!$G$6</f>
        <v>1621.03378617</v>
      </c>
      <c r="G73" s="37">
        <f>SUMIFS(СВЦЭМ!$D$34:$D$777,СВЦЭМ!$A$34:$A$777,$A73,СВЦЭМ!$B$34:$B$777,G$47)+'СЕТ СН'!$G$11+СВЦЭМ!$D$10+'СЕТ СН'!$G$6</f>
        <v>1652.44695166</v>
      </c>
      <c r="H73" s="37">
        <f>SUMIFS(СВЦЭМ!$D$34:$D$777,СВЦЭМ!$A$34:$A$777,$A73,СВЦЭМ!$B$34:$B$777,H$47)+'СЕТ СН'!$G$11+СВЦЭМ!$D$10+'СЕТ СН'!$G$6</f>
        <v>1672.2228952600001</v>
      </c>
      <c r="I73" s="37">
        <f>SUMIFS(СВЦЭМ!$D$34:$D$777,СВЦЭМ!$A$34:$A$777,$A73,СВЦЭМ!$B$34:$B$777,I$47)+'СЕТ СН'!$G$11+СВЦЭМ!$D$10+'СЕТ СН'!$G$6</f>
        <v>1516.90355877</v>
      </c>
      <c r="J73" s="37">
        <f>SUMIFS(СВЦЭМ!$D$34:$D$777,СВЦЭМ!$A$34:$A$777,$A73,СВЦЭМ!$B$34:$B$777,J$47)+'СЕТ СН'!$G$11+СВЦЭМ!$D$10+'СЕТ СН'!$G$6</f>
        <v>1376.73038124</v>
      </c>
      <c r="K73" s="37">
        <f>SUMIFS(СВЦЭМ!$D$34:$D$777,СВЦЭМ!$A$34:$A$777,$A73,СВЦЭМ!$B$34:$B$777,K$47)+'СЕТ СН'!$G$11+СВЦЭМ!$D$10+'СЕТ СН'!$G$6</f>
        <v>1326.49213878</v>
      </c>
      <c r="L73" s="37">
        <f>SUMIFS(СВЦЭМ!$D$34:$D$777,СВЦЭМ!$A$34:$A$777,$A73,СВЦЭМ!$B$34:$B$777,L$47)+'СЕТ СН'!$G$11+СВЦЭМ!$D$10+'СЕТ СН'!$G$6</f>
        <v>1348.27794195</v>
      </c>
      <c r="M73" s="37">
        <f>SUMIFS(СВЦЭМ!$D$34:$D$777,СВЦЭМ!$A$34:$A$777,$A73,СВЦЭМ!$B$34:$B$777,M$47)+'СЕТ СН'!$G$11+СВЦЭМ!$D$10+'СЕТ СН'!$G$6</f>
        <v>1447.5216366499999</v>
      </c>
      <c r="N73" s="37">
        <f>SUMIFS(СВЦЭМ!$D$34:$D$777,СВЦЭМ!$A$34:$A$777,$A73,СВЦЭМ!$B$34:$B$777,N$47)+'СЕТ СН'!$G$11+СВЦЭМ!$D$10+'СЕТ СН'!$G$6</f>
        <v>1354.1514433699999</v>
      </c>
      <c r="O73" s="37">
        <f>SUMIFS(СВЦЭМ!$D$34:$D$777,СВЦЭМ!$A$34:$A$777,$A73,СВЦЭМ!$B$34:$B$777,O$47)+'СЕТ СН'!$G$11+СВЦЭМ!$D$10+'СЕТ СН'!$G$6</f>
        <v>1593.71300088</v>
      </c>
      <c r="P73" s="37">
        <f>SUMIFS(СВЦЭМ!$D$34:$D$777,СВЦЭМ!$A$34:$A$777,$A73,СВЦЭМ!$B$34:$B$777,P$47)+'СЕТ СН'!$G$11+СВЦЭМ!$D$10+'СЕТ СН'!$G$6</f>
        <v>1724.4798432199998</v>
      </c>
      <c r="Q73" s="37">
        <f>SUMIFS(СВЦЭМ!$D$34:$D$777,СВЦЭМ!$A$34:$A$777,$A73,СВЦЭМ!$B$34:$B$777,Q$47)+'СЕТ СН'!$G$11+СВЦЭМ!$D$10+'СЕТ СН'!$G$6</f>
        <v>1452.1181162399998</v>
      </c>
      <c r="R73" s="37">
        <f>SUMIFS(СВЦЭМ!$D$34:$D$777,СВЦЭМ!$A$34:$A$777,$A73,СВЦЭМ!$B$34:$B$777,R$47)+'СЕТ СН'!$G$11+СВЦЭМ!$D$10+'СЕТ СН'!$G$6</f>
        <v>1315.30945415</v>
      </c>
      <c r="S73" s="37">
        <f>SUMIFS(СВЦЭМ!$D$34:$D$777,СВЦЭМ!$A$34:$A$777,$A73,СВЦЭМ!$B$34:$B$777,S$47)+'СЕТ СН'!$G$11+СВЦЭМ!$D$10+'СЕТ СН'!$G$6</f>
        <v>1375.63359851</v>
      </c>
      <c r="T73" s="37">
        <f>SUMIFS(СВЦЭМ!$D$34:$D$777,СВЦЭМ!$A$34:$A$777,$A73,СВЦЭМ!$B$34:$B$777,T$47)+'СЕТ СН'!$G$11+СВЦЭМ!$D$10+'СЕТ СН'!$G$6</f>
        <v>1361.0117352899999</v>
      </c>
      <c r="U73" s="37">
        <f>SUMIFS(СВЦЭМ!$D$34:$D$777,СВЦЭМ!$A$34:$A$777,$A73,СВЦЭМ!$B$34:$B$777,U$47)+'СЕТ СН'!$G$11+СВЦЭМ!$D$10+'СЕТ СН'!$G$6</f>
        <v>1421.6296259199999</v>
      </c>
      <c r="V73" s="37">
        <f>SUMIFS(СВЦЭМ!$D$34:$D$777,СВЦЭМ!$A$34:$A$777,$A73,СВЦЭМ!$B$34:$B$777,V$47)+'СЕТ СН'!$G$11+СВЦЭМ!$D$10+'СЕТ СН'!$G$6</f>
        <v>1455.08370558</v>
      </c>
      <c r="W73" s="37">
        <f>SUMIFS(СВЦЭМ!$D$34:$D$777,СВЦЭМ!$A$34:$A$777,$A73,СВЦЭМ!$B$34:$B$777,W$47)+'СЕТ СН'!$G$11+СВЦЭМ!$D$10+'СЕТ СН'!$G$6</f>
        <v>1412.8988220699998</v>
      </c>
      <c r="X73" s="37">
        <f>SUMIFS(СВЦЭМ!$D$34:$D$777,СВЦЭМ!$A$34:$A$777,$A73,СВЦЭМ!$B$34:$B$777,X$47)+'СЕТ СН'!$G$11+СВЦЭМ!$D$10+'СЕТ СН'!$G$6</f>
        <v>1369.51628583</v>
      </c>
      <c r="Y73" s="37">
        <f>SUMIFS(СВЦЭМ!$D$34:$D$777,СВЦЭМ!$A$34:$A$777,$A73,СВЦЭМ!$B$34:$B$777,Y$47)+'СЕТ СН'!$G$11+СВЦЭМ!$D$10+'СЕТ СН'!$G$6</f>
        <v>1324.8200542300001</v>
      </c>
    </row>
    <row r="74" spans="1:26" ht="15.75" x14ac:dyDescent="0.2">
      <c r="A74" s="36">
        <f t="shared" si="1"/>
        <v>42609</v>
      </c>
      <c r="B74" s="37">
        <f>SUMIFS(СВЦЭМ!$D$34:$D$777,СВЦЭМ!$A$34:$A$777,$A74,СВЦЭМ!$B$34:$B$777,B$47)+'СЕТ СН'!$G$11+СВЦЭМ!$D$10+'СЕТ СН'!$G$6</f>
        <v>1401.9098835300001</v>
      </c>
      <c r="C74" s="37">
        <f>SUMIFS(СВЦЭМ!$D$34:$D$777,СВЦЭМ!$A$34:$A$777,$A74,СВЦЭМ!$B$34:$B$777,C$47)+'СЕТ СН'!$G$11+СВЦЭМ!$D$10+'СЕТ СН'!$G$6</f>
        <v>1451.3026281699999</v>
      </c>
      <c r="D74" s="37">
        <f>SUMIFS(СВЦЭМ!$D$34:$D$777,СВЦЭМ!$A$34:$A$777,$A74,СВЦЭМ!$B$34:$B$777,D$47)+'СЕТ СН'!$G$11+СВЦЭМ!$D$10+'СЕТ СН'!$G$6</f>
        <v>1497.3881540100001</v>
      </c>
      <c r="E74" s="37">
        <f>SUMIFS(СВЦЭМ!$D$34:$D$777,СВЦЭМ!$A$34:$A$777,$A74,СВЦЭМ!$B$34:$B$777,E$47)+'СЕТ СН'!$G$11+СВЦЭМ!$D$10+'СЕТ СН'!$G$6</f>
        <v>1518.35176821</v>
      </c>
      <c r="F74" s="37">
        <f>SUMIFS(СВЦЭМ!$D$34:$D$777,СВЦЭМ!$A$34:$A$777,$A74,СВЦЭМ!$B$34:$B$777,F$47)+'СЕТ СН'!$G$11+СВЦЭМ!$D$10+'СЕТ СН'!$G$6</f>
        <v>1518.9387512799999</v>
      </c>
      <c r="G74" s="37">
        <f>SUMIFS(СВЦЭМ!$D$34:$D$777,СВЦЭМ!$A$34:$A$777,$A74,СВЦЭМ!$B$34:$B$777,G$47)+'СЕТ СН'!$G$11+СВЦЭМ!$D$10+'СЕТ СН'!$G$6</f>
        <v>1521.5839615</v>
      </c>
      <c r="H74" s="37">
        <f>SUMIFS(СВЦЭМ!$D$34:$D$777,СВЦЭМ!$A$34:$A$777,$A74,СВЦЭМ!$B$34:$B$777,H$47)+'СЕТ СН'!$G$11+СВЦЭМ!$D$10+'СЕТ СН'!$G$6</f>
        <v>1504.5679502200001</v>
      </c>
      <c r="I74" s="37">
        <f>SUMIFS(СВЦЭМ!$D$34:$D$777,СВЦЭМ!$A$34:$A$777,$A74,СВЦЭМ!$B$34:$B$777,I$47)+'СЕТ СН'!$G$11+СВЦЭМ!$D$10+'СЕТ СН'!$G$6</f>
        <v>1498.5054718000001</v>
      </c>
      <c r="J74" s="37">
        <f>SUMIFS(СВЦЭМ!$D$34:$D$777,СВЦЭМ!$A$34:$A$777,$A74,СВЦЭМ!$B$34:$B$777,J$47)+'СЕТ СН'!$G$11+СВЦЭМ!$D$10+'СЕТ СН'!$G$6</f>
        <v>1444.2789930199999</v>
      </c>
      <c r="K74" s="37">
        <f>SUMIFS(СВЦЭМ!$D$34:$D$777,СВЦЭМ!$A$34:$A$777,$A74,СВЦЭМ!$B$34:$B$777,K$47)+'СЕТ СН'!$G$11+СВЦЭМ!$D$10+'СЕТ СН'!$G$6</f>
        <v>1380.13471175</v>
      </c>
      <c r="L74" s="37">
        <f>SUMIFS(СВЦЭМ!$D$34:$D$777,СВЦЭМ!$A$34:$A$777,$A74,СВЦЭМ!$B$34:$B$777,L$47)+'СЕТ СН'!$G$11+СВЦЭМ!$D$10+'СЕТ СН'!$G$6</f>
        <v>1431.77223985</v>
      </c>
      <c r="M74" s="37">
        <f>SUMIFS(СВЦЭМ!$D$34:$D$777,СВЦЭМ!$A$34:$A$777,$A74,СВЦЭМ!$B$34:$B$777,M$47)+'СЕТ СН'!$G$11+СВЦЭМ!$D$10+'СЕТ СН'!$G$6</f>
        <v>1532.1341851799998</v>
      </c>
      <c r="N74" s="37">
        <f>SUMIFS(СВЦЭМ!$D$34:$D$777,СВЦЭМ!$A$34:$A$777,$A74,СВЦЭМ!$B$34:$B$777,N$47)+'СЕТ СН'!$G$11+СВЦЭМ!$D$10+'СЕТ СН'!$G$6</f>
        <v>1544.0325660599999</v>
      </c>
      <c r="O74" s="37">
        <f>SUMIFS(СВЦЭМ!$D$34:$D$777,СВЦЭМ!$A$34:$A$777,$A74,СВЦЭМ!$B$34:$B$777,O$47)+'СЕТ СН'!$G$11+СВЦЭМ!$D$10+'СЕТ СН'!$G$6</f>
        <v>1626.26140766</v>
      </c>
      <c r="P74" s="37">
        <f>SUMIFS(СВЦЭМ!$D$34:$D$777,СВЦЭМ!$A$34:$A$777,$A74,СВЦЭМ!$B$34:$B$777,P$47)+'СЕТ СН'!$G$11+СВЦЭМ!$D$10+'СЕТ СН'!$G$6</f>
        <v>1486.6151721599999</v>
      </c>
      <c r="Q74" s="37">
        <f>SUMIFS(СВЦЭМ!$D$34:$D$777,СВЦЭМ!$A$34:$A$777,$A74,СВЦЭМ!$B$34:$B$777,Q$47)+'СЕТ СН'!$G$11+СВЦЭМ!$D$10+'СЕТ СН'!$G$6</f>
        <v>1464.64199373</v>
      </c>
      <c r="R74" s="37">
        <f>SUMIFS(СВЦЭМ!$D$34:$D$777,СВЦЭМ!$A$34:$A$777,$A74,СВЦЭМ!$B$34:$B$777,R$47)+'СЕТ СН'!$G$11+СВЦЭМ!$D$10+'СЕТ СН'!$G$6</f>
        <v>1445.7277496199999</v>
      </c>
      <c r="S74" s="37">
        <f>SUMIFS(СВЦЭМ!$D$34:$D$777,СВЦЭМ!$A$34:$A$777,$A74,СВЦЭМ!$B$34:$B$777,S$47)+'СЕТ СН'!$G$11+СВЦЭМ!$D$10+'СЕТ СН'!$G$6</f>
        <v>1431.8714874100001</v>
      </c>
      <c r="T74" s="37">
        <f>SUMIFS(СВЦЭМ!$D$34:$D$777,СВЦЭМ!$A$34:$A$777,$A74,СВЦЭМ!$B$34:$B$777,T$47)+'СЕТ СН'!$G$11+СВЦЭМ!$D$10+'СЕТ СН'!$G$6</f>
        <v>1454.14132834</v>
      </c>
      <c r="U74" s="37">
        <f>SUMIFS(СВЦЭМ!$D$34:$D$777,СВЦЭМ!$A$34:$A$777,$A74,СВЦЭМ!$B$34:$B$777,U$47)+'СЕТ СН'!$G$11+СВЦЭМ!$D$10+'СЕТ СН'!$G$6</f>
        <v>1441.79015454</v>
      </c>
      <c r="V74" s="37">
        <f>SUMIFS(СВЦЭМ!$D$34:$D$777,СВЦЭМ!$A$34:$A$777,$A74,СВЦЭМ!$B$34:$B$777,V$47)+'СЕТ СН'!$G$11+СВЦЭМ!$D$10+'СЕТ СН'!$G$6</f>
        <v>1459.8389362600001</v>
      </c>
      <c r="W74" s="37">
        <f>SUMIFS(СВЦЭМ!$D$34:$D$777,СВЦЭМ!$A$34:$A$777,$A74,СВЦЭМ!$B$34:$B$777,W$47)+'СЕТ СН'!$G$11+СВЦЭМ!$D$10+'СЕТ СН'!$G$6</f>
        <v>1494.6186652000001</v>
      </c>
      <c r="X74" s="37">
        <f>SUMIFS(СВЦЭМ!$D$34:$D$777,СВЦЭМ!$A$34:$A$777,$A74,СВЦЭМ!$B$34:$B$777,X$47)+'СЕТ СН'!$G$11+СВЦЭМ!$D$10+'СЕТ СН'!$G$6</f>
        <v>1414.2745816500001</v>
      </c>
      <c r="Y74" s="37">
        <f>SUMIFS(СВЦЭМ!$D$34:$D$777,СВЦЭМ!$A$34:$A$777,$A74,СВЦЭМ!$B$34:$B$777,Y$47)+'СЕТ СН'!$G$11+СВЦЭМ!$D$10+'СЕТ СН'!$G$6</f>
        <v>1431.4330808699999</v>
      </c>
    </row>
    <row r="75" spans="1:26" ht="15.75" x14ac:dyDescent="0.2">
      <c r="A75" s="36">
        <f t="shared" si="1"/>
        <v>42610</v>
      </c>
      <c r="B75" s="37">
        <f>SUMIFS(СВЦЭМ!$D$34:$D$777,СВЦЭМ!$A$34:$A$777,$A75,СВЦЭМ!$B$34:$B$777,B$47)+'СЕТ СН'!$G$11+СВЦЭМ!$D$10+'СЕТ СН'!$G$6</f>
        <v>1536.1929465200001</v>
      </c>
      <c r="C75" s="37">
        <f>SUMIFS(СВЦЭМ!$D$34:$D$777,СВЦЭМ!$A$34:$A$777,$A75,СВЦЭМ!$B$34:$B$777,C$47)+'СЕТ СН'!$G$11+СВЦЭМ!$D$10+'СЕТ СН'!$G$6</f>
        <v>1683.5975269600001</v>
      </c>
      <c r="D75" s="37">
        <f>SUMIFS(СВЦЭМ!$D$34:$D$777,СВЦЭМ!$A$34:$A$777,$A75,СВЦЭМ!$B$34:$B$777,D$47)+'СЕТ СН'!$G$11+СВЦЭМ!$D$10+'СЕТ СН'!$G$6</f>
        <v>1733.9189848399999</v>
      </c>
      <c r="E75" s="37">
        <f>SUMIFS(СВЦЭМ!$D$34:$D$777,СВЦЭМ!$A$34:$A$777,$A75,СВЦЭМ!$B$34:$B$777,E$47)+'СЕТ СН'!$G$11+СВЦЭМ!$D$10+'СЕТ СН'!$G$6</f>
        <v>1713.12665711</v>
      </c>
      <c r="F75" s="37">
        <f>SUMIFS(СВЦЭМ!$D$34:$D$777,СВЦЭМ!$A$34:$A$777,$A75,СВЦЭМ!$B$34:$B$777,F$47)+'СЕТ СН'!$G$11+СВЦЭМ!$D$10+'СЕТ СН'!$G$6</f>
        <v>1720.1712771299999</v>
      </c>
      <c r="G75" s="37">
        <f>SUMIFS(СВЦЭМ!$D$34:$D$777,СВЦЭМ!$A$34:$A$777,$A75,СВЦЭМ!$B$34:$B$777,G$47)+'СЕТ СН'!$G$11+СВЦЭМ!$D$10+'СЕТ СН'!$G$6</f>
        <v>1722.6426966500001</v>
      </c>
      <c r="H75" s="37">
        <f>SUMIFS(СВЦЭМ!$D$34:$D$777,СВЦЭМ!$A$34:$A$777,$A75,СВЦЭМ!$B$34:$B$777,H$47)+'СЕТ СН'!$G$11+СВЦЭМ!$D$10+'СЕТ СН'!$G$6</f>
        <v>1698.14437535</v>
      </c>
      <c r="I75" s="37">
        <f>SUMIFS(СВЦЭМ!$D$34:$D$777,СВЦЭМ!$A$34:$A$777,$A75,СВЦЭМ!$B$34:$B$777,I$47)+'СЕТ СН'!$G$11+СВЦЭМ!$D$10+'СЕТ СН'!$G$6</f>
        <v>1663.28724717</v>
      </c>
      <c r="J75" s="37">
        <f>SUMIFS(СВЦЭМ!$D$34:$D$777,СВЦЭМ!$A$34:$A$777,$A75,СВЦЭМ!$B$34:$B$777,J$47)+'СЕТ СН'!$G$11+СВЦЭМ!$D$10+'СЕТ СН'!$G$6</f>
        <v>1589.1968647699998</v>
      </c>
      <c r="K75" s="37">
        <f>SUMIFS(СВЦЭМ!$D$34:$D$777,СВЦЭМ!$A$34:$A$777,$A75,СВЦЭМ!$B$34:$B$777,K$47)+'СЕТ СН'!$G$11+СВЦЭМ!$D$10+'СЕТ СН'!$G$6</f>
        <v>1518.5612871999999</v>
      </c>
      <c r="L75" s="37">
        <f>SUMIFS(СВЦЭМ!$D$34:$D$777,СВЦЭМ!$A$34:$A$777,$A75,СВЦЭМ!$B$34:$B$777,L$47)+'СЕТ СН'!$G$11+СВЦЭМ!$D$10+'СЕТ СН'!$G$6</f>
        <v>1482.1482827499999</v>
      </c>
      <c r="M75" s="37">
        <f>SUMIFS(СВЦЭМ!$D$34:$D$777,СВЦЭМ!$A$34:$A$777,$A75,СВЦЭМ!$B$34:$B$777,M$47)+'СЕТ СН'!$G$11+СВЦЭМ!$D$10+'СЕТ СН'!$G$6</f>
        <v>1456.2277181899999</v>
      </c>
      <c r="N75" s="37">
        <f>SUMIFS(СВЦЭМ!$D$34:$D$777,СВЦЭМ!$A$34:$A$777,$A75,СВЦЭМ!$B$34:$B$777,N$47)+'СЕТ СН'!$G$11+СВЦЭМ!$D$10+'СЕТ СН'!$G$6</f>
        <v>1465.4946261599998</v>
      </c>
      <c r="O75" s="37">
        <f>SUMIFS(СВЦЭМ!$D$34:$D$777,СВЦЭМ!$A$34:$A$777,$A75,СВЦЭМ!$B$34:$B$777,O$47)+'СЕТ СН'!$G$11+СВЦЭМ!$D$10+'СЕТ СН'!$G$6</f>
        <v>1487.8882960599999</v>
      </c>
      <c r="P75" s="37">
        <f>SUMIFS(СВЦЭМ!$D$34:$D$777,СВЦЭМ!$A$34:$A$777,$A75,СВЦЭМ!$B$34:$B$777,P$47)+'СЕТ СН'!$G$11+СВЦЭМ!$D$10+'СЕТ СН'!$G$6</f>
        <v>1563.6004457199999</v>
      </c>
      <c r="Q75" s="37">
        <f>SUMIFS(СВЦЭМ!$D$34:$D$777,СВЦЭМ!$A$34:$A$777,$A75,СВЦЭМ!$B$34:$B$777,Q$47)+'СЕТ СН'!$G$11+СВЦЭМ!$D$10+'СЕТ СН'!$G$6</f>
        <v>1535.0438740700001</v>
      </c>
      <c r="R75" s="37">
        <f>SUMIFS(СВЦЭМ!$D$34:$D$777,СВЦЭМ!$A$34:$A$777,$A75,СВЦЭМ!$B$34:$B$777,R$47)+'СЕТ СН'!$G$11+СВЦЭМ!$D$10+'СЕТ СН'!$G$6</f>
        <v>1490.7750806499998</v>
      </c>
      <c r="S75" s="37">
        <f>SUMIFS(СВЦЭМ!$D$34:$D$777,СВЦЭМ!$A$34:$A$777,$A75,СВЦЭМ!$B$34:$B$777,S$47)+'СЕТ СН'!$G$11+СВЦЭМ!$D$10+'СЕТ СН'!$G$6</f>
        <v>1467.5519466599999</v>
      </c>
      <c r="T75" s="37">
        <f>SUMIFS(СВЦЭМ!$D$34:$D$777,СВЦЭМ!$A$34:$A$777,$A75,СВЦЭМ!$B$34:$B$777,T$47)+'СЕТ СН'!$G$11+СВЦЭМ!$D$10+'СЕТ СН'!$G$6</f>
        <v>1458.63903551</v>
      </c>
      <c r="U75" s="37">
        <f>SUMIFS(СВЦЭМ!$D$34:$D$777,СВЦЭМ!$A$34:$A$777,$A75,СВЦЭМ!$B$34:$B$777,U$47)+'СЕТ СН'!$G$11+СВЦЭМ!$D$10+'СЕТ СН'!$G$6</f>
        <v>1428.9528095000001</v>
      </c>
      <c r="V75" s="37">
        <f>SUMIFS(СВЦЭМ!$D$34:$D$777,СВЦЭМ!$A$34:$A$777,$A75,СВЦЭМ!$B$34:$B$777,V$47)+'СЕТ СН'!$G$11+СВЦЭМ!$D$10+'СЕТ СН'!$G$6</f>
        <v>1399.83448699</v>
      </c>
      <c r="W75" s="37">
        <f>SUMIFS(СВЦЭМ!$D$34:$D$777,СВЦЭМ!$A$34:$A$777,$A75,СВЦЭМ!$B$34:$B$777,W$47)+'СЕТ СН'!$G$11+СВЦЭМ!$D$10+'СЕТ СН'!$G$6</f>
        <v>1545.60522115</v>
      </c>
      <c r="X75" s="37">
        <f>SUMIFS(СВЦЭМ!$D$34:$D$777,СВЦЭМ!$A$34:$A$777,$A75,СВЦЭМ!$B$34:$B$777,X$47)+'СЕТ СН'!$G$11+СВЦЭМ!$D$10+'СЕТ СН'!$G$6</f>
        <v>1433.9752452600001</v>
      </c>
      <c r="Y75" s="37">
        <f>SUMIFS(СВЦЭМ!$D$34:$D$777,СВЦЭМ!$A$34:$A$777,$A75,СВЦЭМ!$B$34:$B$777,Y$47)+'СЕТ СН'!$G$11+СВЦЭМ!$D$10+'СЕТ СН'!$G$6</f>
        <v>1441.2894700900001</v>
      </c>
    </row>
    <row r="76" spans="1:26" ht="15.75" x14ac:dyDescent="0.2">
      <c r="A76" s="36">
        <f t="shared" si="1"/>
        <v>42611</v>
      </c>
      <c r="B76" s="37">
        <f>SUMIFS(СВЦЭМ!$D$34:$D$777,СВЦЭМ!$A$34:$A$777,$A76,СВЦЭМ!$B$34:$B$777,B$47)+'СЕТ СН'!$G$11+СВЦЭМ!$D$10+'СЕТ СН'!$G$6</f>
        <v>1524.6762050699999</v>
      </c>
      <c r="C76" s="37">
        <f>SUMIFS(СВЦЭМ!$D$34:$D$777,СВЦЭМ!$A$34:$A$777,$A76,СВЦЭМ!$B$34:$B$777,C$47)+'СЕТ СН'!$G$11+СВЦЭМ!$D$10+'СЕТ СН'!$G$6</f>
        <v>1580.9108179</v>
      </c>
      <c r="D76" s="37">
        <f>SUMIFS(СВЦЭМ!$D$34:$D$777,СВЦЭМ!$A$34:$A$777,$A76,СВЦЭМ!$B$34:$B$777,D$47)+'СЕТ СН'!$G$11+СВЦЭМ!$D$10+'СЕТ СН'!$G$6</f>
        <v>1609.50576609</v>
      </c>
      <c r="E76" s="37">
        <f>SUMIFS(СВЦЭМ!$D$34:$D$777,СВЦЭМ!$A$34:$A$777,$A76,СВЦЭМ!$B$34:$B$777,E$47)+'СЕТ СН'!$G$11+СВЦЭМ!$D$10+'СЕТ СН'!$G$6</f>
        <v>1602.4879039</v>
      </c>
      <c r="F76" s="37">
        <f>SUMIFS(СВЦЭМ!$D$34:$D$777,СВЦЭМ!$A$34:$A$777,$A76,СВЦЭМ!$B$34:$B$777,F$47)+'СЕТ СН'!$G$11+СВЦЭМ!$D$10+'СЕТ СН'!$G$6</f>
        <v>1601.1876890999999</v>
      </c>
      <c r="G76" s="37">
        <f>SUMIFS(СВЦЭМ!$D$34:$D$777,СВЦЭМ!$A$34:$A$777,$A76,СВЦЭМ!$B$34:$B$777,G$47)+'СЕТ СН'!$G$11+СВЦЭМ!$D$10+'СЕТ СН'!$G$6</f>
        <v>1601.9888026799999</v>
      </c>
      <c r="H76" s="37">
        <f>SUMIFS(СВЦЭМ!$D$34:$D$777,СВЦЭМ!$A$34:$A$777,$A76,СВЦЭМ!$B$34:$B$777,H$47)+'СЕТ СН'!$G$11+СВЦЭМ!$D$10+'СЕТ СН'!$G$6</f>
        <v>1643.1528619799999</v>
      </c>
      <c r="I76" s="37">
        <f>SUMIFS(СВЦЭМ!$D$34:$D$777,СВЦЭМ!$A$34:$A$777,$A76,СВЦЭМ!$B$34:$B$777,I$47)+'СЕТ СН'!$G$11+СВЦЭМ!$D$10+'СЕТ СН'!$G$6</f>
        <v>1526.7211864799999</v>
      </c>
      <c r="J76" s="37">
        <f>SUMIFS(СВЦЭМ!$D$34:$D$777,СВЦЭМ!$A$34:$A$777,$A76,СВЦЭМ!$B$34:$B$777,J$47)+'СЕТ СН'!$G$11+СВЦЭМ!$D$10+'СЕТ СН'!$G$6</f>
        <v>1505.6291657199999</v>
      </c>
      <c r="K76" s="37">
        <f>SUMIFS(СВЦЭМ!$D$34:$D$777,СВЦЭМ!$A$34:$A$777,$A76,СВЦЭМ!$B$34:$B$777,K$47)+'СЕТ СН'!$G$11+СВЦЭМ!$D$10+'СЕТ СН'!$G$6</f>
        <v>1453.51741825</v>
      </c>
      <c r="L76" s="37">
        <f>SUMIFS(СВЦЭМ!$D$34:$D$777,СВЦЭМ!$A$34:$A$777,$A76,СВЦЭМ!$B$34:$B$777,L$47)+'СЕТ СН'!$G$11+СВЦЭМ!$D$10+'СЕТ СН'!$G$6</f>
        <v>1546.7621095999998</v>
      </c>
      <c r="M76" s="37">
        <f>SUMIFS(СВЦЭМ!$D$34:$D$777,СВЦЭМ!$A$34:$A$777,$A76,СВЦЭМ!$B$34:$B$777,M$47)+'СЕТ СН'!$G$11+СВЦЭМ!$D$10+'СЕТ СН'!$G$6</f>
        <v>1561.2188320299999</v>
      </c>
      <c r="N76" s="37">
        <f>SUMIFS(СВЦЭМ!$D$34:$D$777,СВЦЭМ!$A$34:$A$777,$A76,СВЦЭМ!$B$34:$B$777,N$47)+'СЕТ СН'!$G$11+СВЦЭМ!$D$10+'СЕТ СН'!$G$6</f>
        <v>1542.79691215</v>
      </c>
      <c r="O76" s="37">
        <f>SUMIFS(СВЦЭМ!$D$34:$D$777,СВЦЭМ!$A$34:$A$777,$A76,СВЦЭМ!$B$34:$B$777,O$47)+'СЕТ СН'!$G$11+СВЦЭМ!$D$10+'СЕТ СН'!$G$6</f>
        <v>1556.0674268599998</v>
      </c>
      <c r="P76" s="37">
        <f>SUMIFS(СВЦЭМ!$D$34:$D$777,СВЦЭМ!$A$34:$A$777,$A76,СВЦЭМ!$B$34:$B$777,P$47)+'СЕТ СН'!$G$11+СВЦЭМ!$D$10+'СЕТ СН'!$G$6</f>
        <v>1523.1200855299999</v>
      </c>
      <c r="Q76" s="37">
        <f>SUMIFS(СВЦЭМ!$D$34:$D$777,СВЦЭМ!$A$34:$A$777,$A76,СВЦЭМ!$B$34:$B$777,Q$47)+'СЕТ СН'!$G$11+СВЦЭМ!$D$10+'СЕТ СН'!$G$6</f>
        <v>1455.66651585</v>
      </c>
      <c r="R76" s="37">
        <f>SUMIFS(СВЦЭМ!$D$34:$D$777,СВЦЭМ!$A$34:$A$777,$A76,СВЦЭМ!$B$34:$B$777,R$47)+'СЕТ СН'!$G$11+СВЦЭМ!$D$10+'СЕТ СН'!$G$6</f>
        <v>1451.1646052599999</v>
      </c>
      <c r="S76" s="37">
        <f>SUMIFS(СВЦЭМ!$D$34:$D$777,СВЦЭМ!$A$34:$A$777,$A76,СВЦЭМ!$B$34:$B$777,S$47)+'СЕТ СН'!$G$11+СВЦЭМ!$D$10+'СЕТ СН'!$G$6</f>
        <v>1495.9996541400001</v>
      </c>
      <c r="T76" s="37">
        <f>SUMIFS(СВЦЭМ!$D$34:$D$777,СВЦЭМ!$A$34:$A$777,$A76,СВЦЭМ!$B$34:$B$777,T$47)+'СЕТ СН'!$G$11+СВЦЭМ!$D$10+'СЕТ СН'!$G$6</f>
        <v>1478.7687485599999</v>
      </c>
      <c r="U76" s="37">
        <f>SUMIFS(СВЦЭМ!$D$34:$D$777,СВЦЭМ!$A$34:$A$777,$A76,СВЦЭМ!$B$34:$B$777,U$47)+'СЕТ СН'!$G$11+СВЦЭМ!$D$10+'СЕТ СН'!$G$6</f>
        <v>1463.3762405299999</v>
      </c>
      <c r="V76" s="37">
        <f>SUMIFS(СВЦЭМ!$D$34:$D$777,СВЦЭМ!$A$34:$A$777,$A76,СВЦЭМ!$B$34:$B$777,V$47)+'СЕТ СН'!$G$11+СВЦЭМ!$D$10+'СЕТ СН'!$G$6</f>
        <v>1486.5539138199999</v>
      </c>
      <c r="W76" s="37">
        <f>SUMIFS(СВЦЭМ!$D$34:$D$777,СВЦЭМ!$A$34:$A$777,$A76,СВЦЭМ!$B$34:$B$777,W$47)+'СЕТ СН'!$G$11+СВЦЭМ!$D$10+'СЕТ СН'!$G$6</f>
        <v>1477.4561194099999</v>
      </c>
      <c r="X76" s="37">
        <f>SUMIFS(СВЦЭМ!$D$34:$D$777,СВЦЭМ!$A$34:$A$777,$A76,СВЦЭМ!$B$34:$B$777,X$47)+'СЕТ СН'!$G$11+СВЦЭМ!$D$10+'СЕТ СН'!$G$6</f>
        <v>1439.8644618999999</v>
      </c>
      <c r="Y76" s="37">
        <f>SUMIFS(СВЦЭМ!$D$34:$D$777,СВЦЭМ!$A$34:$A$777,$A76,СВЦЭМ!$B$34:$B$777,Y$47)+'СЕТ СН'!$G$11+СВЦЭМ!$D$10+'СЕТ СН'!$G$6</f>
        <v>1413.6178015</v>
      </c>
    </row>
    <row r="77" spans="1:26" ht="15.75" x14ac:dyDescent="0.2">
      <c r="A77" s="36">
        <f t="shared" si="1"/>
        <v>42612</v>
      </c>
      <c r="B77" s="37">
        <f>SUMIFS(СВЦЭМ!$D$34:$D$777,СВЦЭМ!$A$34:$A$777,$A77,СВЦЭМ!$B$34:$B$777,B$47)+'СЕТ СН'!$G$11+СВЦЭМ!$D$10+'СЕТ СН'!$G$6</f>
        <v>1481.4224186599999</v>
      </c>
      <c r="C77" s="37">
        <f>SUMIFS(СВЦЭМ!$D$34:$D$777,СВЦЭМ!$A$34:$A$777,$A77,СВЦЭМ!$B$34:$B$777,C$47)+'СЕТ СН'!$G$11+СВЦЭМ!$D$10+'СЕТ СН'!$G$6</f>
        <v>1558.6363359099998</v>
      </c>
      <c r="D77" s="37">
        <f>SUMIFS(СВЦЭМ!$D$34:$D$777,СВЦЭМ!$A$34:$A$777,$A77,СВЦЭМ!$B$34:$B$777,D$47)+'СЕТ СН'!$G$11+СВЦЭМ!$D$10+'СЕТ СН'!$G$6</f>
        <v>1601.6678512199999</v>
      </c>
      <c r="E77" s="37">
        <f>SUMIFS(СВЦЭМ!$D$34:$D$777,СВЦЭМ!$A$34:$A$777,$A77,СВЦЭМ!$B$34:$B$777,E$47)+'СЕТ СН'!$G$11+СВЦЭМ!$D$10+'СЕТ СН'!$G$6</f>
        <v>1631.74461546</v>
      </c>
      <c r="F77" s="37">
        <f>SUMIFS(СВЦЭМ!$D$34:$D$777,СВЦЭМ!$A$34:$A$777,$A77,СВЦЭМ!$B$34:$B$777,F$47)+'СЕТ СН'!$G$11+СВЦЭМ!$D$10+'СЕТ СН'!$G$6</f>
        <v>1578.6576959699998</v>
      </c>
      <c r="G77" s="37">
        <f>SUMIFS(СВЦЭМ!$D$34:$D$777,СВЦЭМ!$A$34:$A$777,$A77,СВЦЭМ!$B$34:$B$777,G$47)+'СЕТ СН'!$G$11+СВЦЭМ!$D$10+'СЕТ СН'!$G$6</f>
        <v>1562.7366688899999</v>
      </c>
      <c r="H77" s="37">
        <f>SUMIFS(СВЦЭМ!$D$34:$D$777,СВЦЭМ!$A$34:$A$777,$A77,СВЦЭМ!$B$34:$B$777,H$47)+'СЕТ СН'!$G$11+СВЦЭМ!$D$10+'СЕТ СН'!$G$6</f>
        <v>1550.5379852399999</v>
      </c>
      <c r="I77" s="37">
        <f>SUMIFS(СВЦЭМ!$D$34:$D$777,СВЦЭМ!$A$34:$A$777,$A77,СВЦЭМ!$B$34:$B$777,I$47)+'СЕТ СН'!$G$11+СВЦЭМ!$D$10+'СЕТ СН'!$G$6</f>
        <v>1474.0450209099999</v>
      </c>
      <c r="J77" s="37">
        <f>SUMIFS(СВЦЭМ!$D$34:$D$777,СВЦЭМ!$A$34:$A$777,$A77,СВЦЭМ!$B$34:$B$777,J$47)+'СЕТ СН'!$G$11+СВЦЭМ!$D$10+'СЕТ СН'!$G$6</f>
        <v>1530.58525783</v>
      </c>
      <c r="K77" s="37">
        <f>SUMIFS(СВЦЭМ!$D$34:$D$777,СВЦЭМ!$A$34:$A$777,$A77,СВЦЭМ!$B$34:$B$777,K$47)+'СЕТ СН'!$G$11+СВЦЭМ!$D$10+'СЕТ СН'!$G$6</f>
        <v>1487.75912457</v>
      </c>
      <c r="L77" s="37">
        <f>SUMIFS(СВЦЭМ!$D$34:$D$777,СВЦЭМ!$A$34:$A$777,$A77,СВЦЭМ!$B$34:$B$777,L$47)+'СЕТ СН'!$G$11+СВЦЭМ!$D$10+'СЕТ СН'!$G$6</f>
        <v>1576.67418763</v>
      </c>
      <c r="M77" s="37">
        <f>SUMIFS(СВЦЭМ!$D$34:$D$777,СВЦЭМ!$A$34:$A$777,$A77,СВЦЭМ!$B$34:$B$777,M$47)+'СЕТ СН'!$G$11+СВЦЭМ!$D$10+'СЕТ СН'!$G$6</f>
        <v>1562.6037489099999</v>
      </c>
      <c r="N77" s="37">
        <f>SUMIFS(СВЦЭМ!$D$34:$D$777,СВЦЭМ!$A$34:$A$777,$A77,СВЦЭМ!$B$34:$B$777,N$47)+'СЕТ СН'!$G$11+СВЦЭМ!$D$10+'СЕТ СН'!$G$6</f>
        <v>1468.0060864699999</v>
      </c>
      <c r="O77" s="37">
        <f>SUMIFS(СВЦЭМ!$D$34:$D$777,СВЦЭМ!$A$34:$A$777,$A77,СВЦЭМ!$B$34:$B$777,O$47)+'СЕТ СН'!$G$11+СВЦЭМ!$D$10+'СЕТ СН'!$G$6</f>
        <v>1487.6395540999999</v>
      </c>
      <c r="P77" s="37">
        <f>SUMIFS(СВЦЭМ!$D$34:$D$777,СВЦЭМ!$A$34:$A$777,$A77,СВЦЭМ!$B$34:$B$777,P$47)+'СЕТ СН'!$G$11+СВЦЭМ!$D$10+'СЕТ СН'!$G$6</f>
        <v>1498.2579567099999</v>
      </c>
      <c r="Q77" s="37">
        <f>SUMIFS(СВЦЭМ!$D$34:$D$777,СВЦЭМ!$A$34:$A$777,$A77,СВЦЭМ!$B$34:$B$777,Q$47)+'СЕТ СН'!$G$11+СВЦЭМ!$D$10+'СЕТ СН'!$G$6</f>
        <v>1563.048423</v>
      </c>
      <c r="R77" s="37">
        <f>SUMIFS(СВЦЭМ!$D$34:$D$777,СВЦЭМ!$A$34:$A$777,$A77,СВЦЭМ!$B$34:$B$777,R$47)+'СЕТ СН'!$G$11+СВЦЭМ!$D$10+'СЕТ СН'!$G$6</f>
        <v>1595.14210022</v>
      </c>
      <c r="S77" s="37">
        <f>SUMIFS(СВЦЭМ!$D$34:$D$777,СВЦЭМ!$A$34:$A$777,$A77,СВЦЭМ!$B$34:$B$777,S$47)+'СЕТ СН'!$G$11+СВЦЭМ!$D$10+'СЕТ СН'!$G$6</f>
        <v>1657.7110965899999</v>
      </c>
      <c r="T77" s="37">
        <f>SUMIFS(СВЦЭМ!$D$34:$D$777,СВЦЭМ!$A$34:$A$777,$A77,СВЦЭМ!$B$34:$B$777,T$47)+'СЕТ СН'!$G$11+СВЦЭМ!$D$10+'СЕТ СН'!$G$6</f>
        <v>1623.8617549200001</v>
      </c>
      <c r="U77" s="37">
        <f>SUMIFS(СВЦЭМ!$D$34:$D$777,СВЦЭМ!$A$34:$A$777,$A77,СВЦЭМ!$B$34:$B$777,U$47)+'СЕТ СН'!$G$11+СВЦЭМ!$D$10+'СЕТ СН'!$G$6</f>
        <v>1606.8004411899999</v>
      </c>
      <c r="V77" s="37">
        <f>SUMIFS(СВЦЭМ!$D$34:$D$777,СВЦЭМ!$A$34:$A$777,$A77,СВЦЭМ!$B$34:$B$777,V$47)+'СЕТ СН'!$G$11+СВЦЭМ!$D$10+'СЕТ СН'!$G$6</f>
        <v>1562.54510628</v>
      </c>
      <c r="W77" s="37">
        <f>SUMIFS(СВЦЭМ!$D$34:$D$777,СВЦЭМ!$A$34:$A$777,$A77,СВЦЭМ!$B$34:$B$777,W$47)+'СЕТ СН'!$G$11+СВЦЭМ!$D$10+'СЕТ СН'!$G$6</f>
        <v>1550.38010452</v>
      </c>
      <c r="X77" s="37">
        <f>SUMIFS(СВЦЭМ!$D$34:$D$777,СВЦЭМ!$A$34:$A$777,$A77,СВЦЭМ!$B$34:$B$777,X$47)+'СЕТ СН'!$G$11+СВЦЭМ!$D$10+'СЕТ СН'!$G$6</f>
        <v>1462.4639763800001</v>
      </c>
      <c r="Y77" s="37">
        <f>SUMIFS(СВЦЭМ!$D$34:$D$777,СВЦЭМ!$A$34:$A$777,$A77,СВЦЭМ!$B$34:$B$777,Y$47)+'СЕТ СН'!$G$11+СВЦЭМ!$D$10+'СЕТ СН'!$G$6</f>
        <v>1431.53727697</v>
      </c>
    </row>
    <row r="78" spans="1:26" ht="15.75" x14ac:dyDescent="0.2">
      <c r="A78" s="36">
        <f t="shared" si="1"/>
        <v>42613</v>
      </c>
      <c r="B78" s="37">
        <f>SUMIFS(СВЦЭМ!$D$34:$D$777,СВЦЭМ!$A$34:$A$777,$A78,СВЦЭМ!$B$34:$B$777,B$47)+'СЕТ СН'!$G$11+СВЦЭМ!$D$10+'СЕТ СН'!$G$6</f>
        <v>1451.51143877</v>
      </c>
      <c r="C78" s="37">
        <f>SUMIFS(СВЦЭМ!$D$34:$D$777,СВЦЭМ!$A$34:$A$777,$A78,СВЦЭМ!$B$34:$B$777,C$47)+'СЕТ СН'!$G$11+СВЦЭМ!$D$10+'СЕТ СН'!$G$6</f>
        <v>1528.9203275499999</v>
      </c>
      <c r="D78" s="37">
        <f>SUMIFS(СВЦЭМ!$D$34:$D$777,СВЦЭМ!$A$34:$A$777,$A78,СВЦЭМ!$B$34:$B$777,D$47)+'СЕТ СН'!$G$11+СВЦЭМ!$D$10+'СЕТ СН'!$G$6</f>
        <v>1551.25961508</v>
      </c>
      <c r="E78" s="37">
        <f>SUMIFS(СВЦЭМ!$D$34:$D$777,СВЦЭМ!$A$34:$A$777,$A78,СВЦЭМ!$B$34:$B$777,E$47)+'СЕТ СН'!$G$11+СВЦЭМ!$D$10+'СЕТ СН'!$G$6</f>
        <v>1592.2314997000001</v>
      </c>
      <c r="F78" s="37">
        <f>SUMIFS(СВЦЭМ!$D$34:$D$777,СВЦЭМ!$A$34:$A$777,$A78,СВЦЭМ!$B$34:$B$777,F$47)+'СЕТ СН'!$G$11+СВЦЭМ!$D$10+'СЕТ СН'!$G$6</f>
        <v>1629.4176197899999</v>
      </c>
      <c r="G78" s="37">
        <f>SUMIFS(СВЦЭМ!$D$34:$D$777,СВЦЭМ!$A$34:$A$777,$A78,СВЦЭМ!$B$34:$B$777,G$47)+'СЕТ СН'!$G$11+СВЦЭМ!$D$10+'СЕТ СН'!$G$6</f>
        <v>1611.1036523800001</v>
      </c>
      <c r="H78" s="37">
        <f>SUMIFS(СВЦЭМ!$D$34:$D$777,СВЦЭМ!$A$34:$A$777,$A78,СВЦЭМ!$B$34:$B$777,H$47)+'СЕТ СН'!$G$11+СВЦЭМ!$D$10+'СЕТ СН'!$G$6</f>
        <v>1539.78708633</v>
      </c>
      <c r="I78" s="37">
        <f>SUMIFS(СВЦЭМ!$D$34:$D$777,СВЦЭМ!$A$34:$A$777,$A78,СВЦЭМ!$B$34:$B$777,I$47)+'СЕТ СН'!$G$11+СВЦЭМ!$D$10+'СЕТ СН'!$G$6</f>
        <v>1525.1037865799999</v>
      </c>
      <c r="J78" s="37">
        <f>SUMIFS(СВЦЭМ!$D$34:$D$777,СВЦЭМ!$A$34:$A$777,$A78,СВЦЭМ!$B$34:$B$777,J$47)+'СЕТ СН'!$G$11+СВЦЭМ!$D$10+'СЕТ СН'!$G$6</f>
        <v>1511.1967864200001</v>
      </c>
      <c r="K78" s="37">
        <f>SUMIFS(СВЦЭМ!$D$34:$D$777,СВЦЭМ!$A$34:$A$777,$A78,СВЦЭМ!$B$34:$B$777,K$47)+'СЕТ СН'!$G$11+СВЦЭМ!$D$10+'СЕТ СН'!$G$6</f>
        <v>1452.02316249</v>
      </c>
      <c r="L78" s="37">
        <f>SUMIFS(СВЦЭМ!$D$34:$D$777,СВЦЭМ!$A$34:$A$777,$A78,СВЦЭМ!$B$34:$B$777,L$47)+'СЕТ СН'!$G$11+СВЦЭМ!$D$10+'СЕТ СН'!$G$6</f>
        <v>1431.01407236</v>
      </c>
      <c r="M78" s="37">
        <f>SUMIFS(СВЦЭМ!$D$34:$D$777,СВЦЭМ!$A$34:$A$777,$A78,СВЦЭМ!$B$34:$B$777,M$47)+'СЕТ СН'!$G$11+СВЦЭМ!$D$10+'СЕТ СН'!$G$6</f>
        <v>1449.6003337</v>
      </c>
      <c r="N78" s="37">
        <f>SUMIFS(СВЦЭМ!$D$34:$D$777,СВЦЭМ!$A$34:$A$777,$A78,СВЦЭМ!$B$34:$B$777,N$47)+'СЕТ СН'!$G$11+СВЦЭМ!$D$10+'СЕТ СН'!$G$6</f>
        <v>1464.9851585399999</v>
      </c>
      <c r="O78" s="37">
        <f>SUMIFS(СВЦЭМ!$D$34:$D$777,СВЦЭМ!$A$34:$A$777,$A78,СВЦЭМ!$B$34:$B$777,O$47)+'СЕТ СН'!$G$11+СВЦЭМ!$D$10+'СЕТ СН'!$G$6</f>
        <v>1458.0123228499999</v>
      </c>
      <c r="P78" s="37">
        <f>SUMIFS(СВЦЭМ!$D$34:$D$777,СВЦЭМ!$A$34:$A$777,$A78,СВЦЭМ!$B$34:$B$777,P$47)+'СЕТ СН'!$G$11+СВЦЭМ!$D$10+'СЕТ СН'!$G$6</f>
        <v>1425.8940136599999</v>
      </c>
      <c r="Q78" s="37">
        <f>SUMIFS(СВЦЭМ!$D$34:$D$777,СВЦЭМ!$A$34:$A$777,$A78,СВЦЭМ!$B$34:$B$777,Q$47)+'СЕТ СН'!$G$11+СВЦЭМ!$D$10+'СЕТ СН'!$G$6</f>
        <v>1464.8258479199999</v>
      </c>
      <c r="R78" s="37">
        <f>SUMIFS(СВЦЭМ!$D$34:$D$777,СВЦЭМ!$A$34:$A$777,$A78,СВЦЭМ!$B$34:$B$777,R$47)+'СЕТ СН'!$G$11+СВЦЭМ!$D$10+'СЕТ СН'!$G$6</f>
        <v>1430.5221086500001</v>
      </c>
      <c r="S78" s="37">
        <f>SUMIFS(СВЦЭМ!$D$34:$D$777,СВЦЭМ!$A$34:$A$777,$A78,СВЦЭМ!$B$34:$B$777,S$47)+'СЕТ СН'!$G$11+СВЦЭМ!$D$10+'СЕТ СН'!$G$6</f>
        <v>1470.8367878700001</v>
      </c>
      <c r="T78" s="37">
        <f>SUMIFS(СВЦЭМ!$D$34:$D$777,СВЦЭМ!$A$34:$A$777,$A78,СВЦЭМ!$B$34:$B$777,T$47)+'СЕТ СН'!$G$11+СВЦЭМ!$D$10+'СЕТ СН'!$G$6</f>
        <v>1447.99064309</v>
      </c>
      <c r="U78" s="37">
        <f>SUMIFS(СВЦЭМ!$D$34:$D$777,СВЦЭМ!$A$34:$A$777,$A78,СВЦЭМ!$B$34:$B$777,U$47)+'СЕТ СН'!$G$11+СВЦЭМ!$D$10+'СЕТ СН'!$G$6</f>
        <v>1460.97726349</v>
      </c>
      <c r="V78" s="37">
        <f>SUMIFS(СВЦЭМ!$D$34:$D$777,СВЦЭМ!$A$34:$A$777,$A78,СВЦЭМ!$B$34:$B$777,V$47)+'СЕТ СН'!$G$11+СВЦЭМ!$D$10+'СЕТ СН'!$G$6</f>
        <v>1465.4452742899998</v>
      </c>
      <c r="W78" s="37">
        <f>SUMIFS(СВЦЭМ!$D$34:$D$777,СВЦЭМ!$A$34:$A$777,$A78,СВЦЭМ!$B$34:$B$777,W$47)+'СЕТ СН'!$G$11+СВЦЭМ!$D$10+'СЕТ СН'!$G$6</f>
        <v>1468.3933216199998</v>
      </c>
      <c r="X78" s="37">
        <f>SUMIFS(СВЦЭМ!$D$34:$D$777,СВЦЭМ!$A$34:$A$777,$A78,СВЦЭМ!$B$34:$B$777,X$47)+'СЕТ СН'!$G$11+СВЦЭМ!$D$10+'СЕТ СН'!$G$6</f>
        <v>1429.99624161</v>
      </c>
      <c r="Y78" s="37">
        <f>SUMIFS(СВЦЭМ!$D$34:$D$777,СВЦЭМ!$A$34:$A$777,$A78,СВЦЭМ!$B$34:$B$777,Y$47)+'СЕТ СН'!$G$11+СВЦЭМ!$D$10+'СЕТ СН'!$G$6</f>
        <v>1408.08305526</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87" t="s">
        <v>7</v>
      </c>
      <c r="B81" s="81" t="s">
        <v>75</v>
      </c>
      <c r="C81" s="82"/>
      <c r="D81" s="82"/>
      <c r="E81" s="82"/>
      <c r="F81" s="82"/>
      <c r="G81" s="82"/>
      <c r="H81" s="82"/>
      <c r="I81" s="82"/>
      <c r="J81" s="82"/>
      <c r="K81" s="82"/>
      <c r="L81" s="82"/>
      <c r="M81" s="82"/>
      <c r="N81" s="82"/>
      <c r="O81" s="82"/>
      <c r="P81" s="82"/>
      <c r="Q81" s="82"/>
      <c r="R81" s="82"/>
      <c r="S81" s="82"/>
      <c r="T81" s="82"/>
      <c r="U81" s="82"/>
      <c r="V81" s="82"/>
      <c r="W81" s="82"/>
      <c r="X81" s="82"/>
      <c r="Y81" s="83"/>
    </row>
    <row r="82" spans="1:27" ht="12.75" customHeight="1" x14ac:dyDescent="0.2">
      <c r="A82" s="88"/>
      <c r="B82" s="84"/>
      <c r="C82" s="85"/>
      <c r="D82" s="85"/>
      <c r="E82" s="85"/>
      <c r="F82" s="85"/>
      <c r="G82" s="85"/>
      <c r="H82" s="85"/>
      <c r="I82" s="85"/>
      <c r="J82" s="85"/>
      <c r="K82" s="85"/>
      <c r="L82" s="85"/>
      <c r="M82" s="85"/>
      <c r="N82" s="85"/>
      <c r="O82" s="85"/>
      <c r="P82" s="85"/>
      <c r="Q82" s="85"/>
      <c r="R82" s="85"/>
      <c r="S82" s="85"/>
      <c r="T82" s="85"/>
      <c r="U82" s="85"/>
      <c r="V82" s="85"/>
      <c r="W82" s="85"/>
      <c r="X82" s="85"/>
      <c r="Y82" s="86"/>
    </row>
    <row r="83" spans="1:27" ht="12.75" customHeight="1" x14ac:dyDescent="0.2">
      <c r="A83" s="8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01.08.2016</v>
      </c>
      <c r="B84" s="37">
        <f>SUMIFS(СВЦЭМ!$D$34:$D$777,СВЦЭМ!$A$34:$A$777,$A84,СВЦЭМ!$B$34:$B$777,B$83)+'СЕТ СН'!$H$11+СВЦЭМ!$D$10+'СЕТ СН'!$H$6</f>
        <v>1517.91319084</v>
      </c>
      <c r="C84" s="37">
        <f>SUMIFS(СВЦЭМ!$D$34:$D$777,СВЦЭМ!$A$34:$A$777,$A84,СВЦЭМ!$B$34:$B$777,C$83)+'СЕТ СН'!$H$11+СВЦЭМ!$D$10+'СЕТ СН'!$H$6</f>
        <v>1589.20560705</v>
      </c>
      <c r="D84" s="37">
        <f>SUMIFS(СВЦЭМ!$D$34:$D$777,СВЦЭМ!$A$34:$A$777,$A84,СВЦЭМ!$B$34:$B$777,D$83)+'СЕТ СН'!$H$11+СВЦЭМ!$D$10+'СЕТ СН'!$H$6</f>
        <v>1636.4469288499999</v>
      </c>
      <c r="E84" s="37">
        <f>SUMIFS(СВЦЭМ!$D$34:$D$777,СВЦЭМ!$A$34:$A$777,$A84,СВЦЭМ!$B$34:$B$777,E$83)+'СЕТ СН'!$H$11+СВЦЭМ!$D$10+'СЕТ СН'!$H$6</f>
        <v>1655.3521825400003</v>
      </c>
      <c r="F84" s="37">
        <f>SUMIFS(СВЦЭМ!$D$34:$D$777,СВЦЭМ!$A$34:$A$777,$A84,СВЦЭМ!$B$34:$B$777,F$83)+'СЕТ СН'!$H$11+СВЦЭМ!$D$10+'СЕТ СН'!$H$6</f>
        <v>1657.20713664</v>
      </c>
      <c r="G84" s="37">
        <f>SUMIFS(СВЦЭМ!$D$34:$D$777,СВЦЭМ!$A$34:$A$777,$A84,СВЦЭМ!$B$34:$B$777,G$83)+'СЕТ СН'!$H$11+СВЦЭМ!$D$10+'СЕТ СН'!$H$6</f>
        <v>1640.9499295999999</v>
      </c>
      <c r="H84" s="37">
        <f>SUMIFS(СВЦЭМ!$D$34:$D$777,СВЦЭМ!$A$34:$A$777,$A84,СВЦЭМ!$B$34:$B$777,H$83)+'СЕТ СН'!$H$11+СВЦЭМ!$D$10+'СЕТ СН'!$H$6</f>
        <v>1601.8342504500001</v>
      </c>
      <c r="I84" s="37">
        <f>SUMIFS(СВЦЭМ!$D$34:$D$777,СВЦЭМ!$A$34:$A$777,$A84,СВЦЭМ!$B$34:$B$777,I$83)+'СЕТ СН'!$H$11+СВЦЭМ!$D$10+'СЕТ СН'!$H$6</f>
        <v>1564.3449435100001</v>
      </c>
      <c r="J84" s="37">
        <f>SUMIFS(СВЦЭМ!$D$34:$D$777,СВЦЭМ!$A$34:$A$777,$A84,СВЦЭМ!$B$34:$B$777,J$83)+'СЕТ СН'!$H$11+СВЦЭМ!$D$10+'СЕТ СН'!$H$6</f>
        <v>1606.36794792</v>
      </c>
      <c r="K84" s="37">
        <f>SUMIFS(СВЦЭМ!$D$34:$D$777,СВЦЭМ!$A$34:$A$777,$A84,СВЦЭМ!$B$34:$B$777,K$83)+'СЕТ СН'!$H$11+СВЦЭМ!$D$10+'СЕТ СН'!$H$6</f>
        <v>1539.6841047100002</v>
      </c>
      <c r="L84" s="37">
        <f>SUMIFS(СВЦЭМ!$D$34:$D$777,СВЦЭМ!$A$34:$A$777,$A84,СВЦЭМ!$B$34:$B$777,L$83)+'СЕТ СН'!$H$11+СВЦЭМ!$D$10+'СЕТ СН'!$H$6</f>
        <v>1516.8370107200001</v>
      </c>
      <c r="M84" s="37">
        <f>SUMIFS(СВЦЭМ!$D$34:$D$777,СВЦЭМ!$A$34:$A$777,$A84,СВЦЭМ!$B$34:$B$777,M$83)+'СЕТ СН'!$H$11+СВЦЭМ!$D$10+'СЕТ СН'!$H$6</f>
        <v>1557.85140634</v>
      </c>
      <c r="N84" s="37">
        <f>SUMIFS(СВЦЭМ!$D$34:$D$777,СВЦЭМ!$A$34:$A$777,$A84,СВЦЭМ!$B$34:$B$777,N$83)+'СЕТ СН'!$H$11+СВЦЭМ!$D$10+'СЕТ СН'!$H$6</f>
        <v>1570.4814707999999</v>
      </c>
      <c r="O84" s="37">
        <f>SUMIFS(СВЦЭМ!$D$34:$D$777,СВЦЭМ!$A$34:$A$777,$A84,СВЦЭМ!$B$34:$B$777,O$83)+'СЕТ СН'!$H$11+СВЦЭМ!$D$10+'СЕТ СН'!$H$6</f>
        <v>1593.5018680200001</v>
      </c>
      <c r="P84" s="37">
        <f>SUMIFS(СВЦЭМ!$D$34:$D$777,СВЦЭМ!$A$34:$A$777,$A84,СВЦЭМ!$B$34:$B$777,P$83)+'СЕТ СН'!$H$11+СВЦЭМ!$D$10+'СЕТ СН'!$H$6</f>
        <v>1540.0006890499999</v>
      </c>
      <c r="Q84" s="37">
        <f>SUMIFS(СВЦЭМ!$D$34:$D$777,СВЦЭМ!$A$34:$A$777,$A84,СВЦЭМ!$B$34:$B$777,Q$83)+'СЕТ СН'!$H$11+СВЦЭМ!$D$10+'СЕТ СН'!$H$6</f>
        <v>1536.22340508</v>
      </c>
      <c r="R84" s="37">
        <f>SUMIFS(СВЦЭМ!$D$34:$D$777,СВЦЭМ!$A$34:$A$777,$A84,СВЦЭМ!$B$34:$B$777,R$83)+'СЕТ СН'!$H$11+СВЦЭМ!$D$10+'СЕТ СН'!$H$6</f>
        <v>1529.3040984899999</v>
      </c>
      <c r="S84" s="37">
        <f>SUMIFS(СВЦЭМ!$D$34:$D$777,СВЦЭМ!$A$34:$A$777,$A84,СВЦЭМ!$B$34:$B$777,S$83)+'СЕТ СН'!$H$11+СВЦЭМ!$D$10+'СЕТ СН'!$H$6</f>
        <v>1594.49206471</v>
      </c>
      <c r="T84" s="37">
        <f>SUMIFS(СВЦЭМ!$D$34:$D$777,СВЦЭМ!$A$34:$A$777,$A84,СВЦЭМ!$B$34:$B$777,T$83)+'СЕТ СН'!$H$11+СВЦЭМ!$D$10+'СЕТ СН'!$H$6</f>
        <v>1561.4508431600002</v>
      </c>
      <c r="U84" s="37">
        <f>SUMIFS(СВЦЭМ!$D$34:$D$777,СВЦЭМ!$A$34:$A$777,$A84,СВЦЭМ!$B$34:$B$777,U$83)+'СЕТ СН'!$H$11+СВЦЭМ!$D$10+'СЕТ СН'!$H$6</f>
        <v>1460.50153202</v>
      </c>
      <c r="V84" s="37">
        <f>SUMIFS(СВЦЭМ!$D$34:$D$777,СВЦЭМ!$A$34:$A$777,$A84,СВЦЭМ!$B$34:$B$777,V$83)+'СЕТ СН'!$H$11+СВЦЭМ!$D$10+'СЕТ СН'!$H$6</f>
        <v>1425.84818984</v>
      </c>
      <c r="W84" s="37">
        <f>SUMIFS(СВЦЭМ!$D$34:$D$777,СВЦЭМ!$A$34:$A$777,$A84,СВЦЭМ!$B$34:$B$777,W$83)+'СЕТ СН'!$H$11+СВЦЭМ!$D$10+'СЕТ СН'!$H$6</f>
        <v>1437.44573083</v>
      </c>
      <c r="X84" s="37">
        <f>SUMIFS(СВЦЭМ!$D$34:$D$777,СВЦЭМ!$A$34:$A$777,$A84,СВЦЭМ!$B$34:$B$777,X$83)+'СЕТ СН'!$H$11+СВЦЭМ!$D$10+'СЕТ СН'!$H$6</f>
        <v>1403.7865919000001</v>
      </c>
      <c r="Y84" s="37">
        <f>SUMIFS(СВЦЭМ!$D$34:$D$777,СВЦЭМ!$A$34:$A$777,$A84,СВЦЭМ!$B$34:$B$777,Y$83)+'СЕТ СН'!$H$11+СВЦЭМ!$D$10+'СЕТ СН'!$H$6</f>
        <v>1443.51973866</v>
      </c>
      <c r="AA84" s="46"/>
    </row>
    <row r="85" spans="1:27" ht="15.75" x14ac:dyDescent="0.2">
      <c r="A85" s="36">
        <f>A84+1</f>
        <v>42584</v>
      </c>
      <c r="B85" s="37">
        <f>SUMIFS(СВЦЭМ!$D$34:$D$777,СВЦЭМ!$A$34:$A$777,$A85,СВЦЭМ!$B$34:$B$777,B$83)+'СЕТ СН'!$H$11+СВЦЭМ!$D$10+'СЕТ СН'!$H$6</f>
        <v>1470.36295111</v>
      </c>
      <c r="C85" s="37">
        <f>SUMIFS(СВЦЭМ!$D$34:$D$777,СВЦЭМ!$A$34:$A$777,$A85,СВЦЭМ!$B$34:$B$777,C$83)+'СЕТ СН'!$H$11+СВЦЭМ!$D$10+'СЕТ СН'!$H$6</f>
        <v>1575.9379172600002</v>
      </c>
      <c r="D85" s="37">
        <f>SUMIFS(СВЦЭМ!$D$34:$D$777,СВЦЭМ!$A$34:$A$777,$A85,СВЦЭМ!$B$34:$B$777,D$83)+'СЕТ СН'!$H$11+СВЦЭМ!$D$10+'СЕТ СН'!$H$6</f>
        <v>1592.9268296099999</v>
      </c>
      <c r="E85" s="37">
        <f>SUMIFS(СВЦЭМ!$D$34:$D$777,СВЦЭМ!$A$34:$A$777,$A85,СВЦЭМ!$B$34:$B$777,E$83)+'СЕТ СН'!$H$11+СВЦЭМ!$D$10+'СЕТ СН'!$H$6</f>
        <v>1600.2301051899999</v>
      </c>
      <c r="F85" s="37">
        <f>SUMIFS(СВЦЭМ!$D$34:$D$777,СВЦЭМ!$A$34:$A$777,$A85,СВЦЭМ!$B$34:$B$777,F$83)+'СЕТ СН'!$H$11+СВЦЭМ!$D$10+'СЕТ СН'!$H$6</f>
        <v>1617.0104895099998</v>
      </c>
      <c r="G85" s="37">
        <f>SUMIFS(СВЦЭМ!$D$34:$D$777,СВЦЭМ!$A$34:$A$777,$A85,СВЦЭМ!$B$34:$B$777,G$83)+'СЕТ СН'!$H$11+СВЦЭМ!$D$10+'СЕТ СН'!$H$6</f>
        <v>1616.0792387900001</v>
      </c>
      <c r="H85" s="37">
        <f>SUMIFS(СВЦЭМ!$D$34:$D$777,СВЦЭМ!$A$34:$A$777,$A85,СВЦЭМ!$B$34:$B$777,H$83)+'СЕТ СН'!$H$11+СВЦЭМ!$D$10+'СЕТ СН'!$H$6</f>
        <v>1568.49851616</v>
      </c>
      <c r="I85" s="37">
        <f>SUMIFS(СВЦЭМ!$D$34:$D$777,СВЦЭМ!$A$34:$A$777,$A85,СВЦЭМ!$B$34:$B$777,I$83)+'СЕТ СН'!$H$11+СВЦЭМ!$D$10+'СЕТ СН'!$H$6</f>
        <v>1551.13846988</v>
      </c>
      <c r="J85" s="37">
        <f>SUMIFS(СВЦЭМ!$D$34:$D$777,СВЦЭМ!$A$34:$A$777,$A85,СВЦЭМ!$B$34:$B$777,J$83)+'СЕТ СН'!$H$11+СВЦЭМ!$D$10+'СЕТ СН'!$H$6</f>
        <v>1600.5181692000001</v>
      </c>
      <c r="K85" s="37">
        <f>SUMIFS(СВЦЭМ!$D$34:$D$777,СВЦЭМ!$A$34:$A$777,$A85,СВЦЭМ!$B$34:$B$777,K$83)+'СЕТ СН'!$H$11+СВЦЭМ!$D$10+'СЕТ СН'!$H$6</f>
        <v>1766.9551996600003</v>
      </c>
      <c r="L85" s="37">
        <f>SUMIFS(СВЦЭМ!$D$34:$D$777,СВЦЭМ!$A$34:$A$777,$A85,СВЦЭМ!$B$34:$B$777,L$83)+'СЕТ СН'!$H$11+СВЦЭМ!$D$10+'СЕТ СН'!$H$6</f>
        <v>2143.1740959799999</v>
      </c>
      <c r="M85" s="37">
        <f>SUMIFS(СВЦЭМ!$D$34:$D$777,СВЦЭМ!$A$34:$A$777,$A85,СВЦЭМ!$B$34:$B$777,M$83)+'СЕТ СН'!$H$11+СВЦЭМ!$D$10+'СЕТ СН'!$H$6</f>
        <v>2221.6393845800003</v>
      </c>
      <c r="N85" s="37">
        <f>SUMIFS(СВЦЭМ!$D$34:$D$777,СВЦЭМ!$A$34:$A$777,$A85,СВЦЭМ!$B$34:$B$777,N$83)+'СЕТ СН'!$H$11+СВЦЭМ!$D$10+'СЕТ СН'!$H$6</f>
        <v>1992.68181112</v>
      </c>
      <c r="O85" s="37">
        <f>SUMIFS(СВЦЭМ!$D$34:$D$777,СВЦЭМ!$A$34:$A$777,$A85,СВЦЭМ!$B$34:$B$777,O$83)+'СЕТ СН'!$H$11+СВЦЭМ!$D$10+'СЕТ СН'!$H$6</f>
        <v>1711.7871544700001</v>
      </c>
      <c r="P85" s="37">
        <f>SUMIFS(СВЦЭМ!$D$34:$D$777,СВЦЭМ!$A$34:$A$777,$A85,СВЦЭМ!$B$34:$B$777,P$83)+'СЕТ СН'!$H$11+СВЦЭМ!$D$10+'СЕТ СН'!$H$6</f>
        <v>1597.5372341000002</v>
      </c>
      <c r="Q85" s="37">
        <f>SUMIFS(СВЦЭМ!$D$34:$D$777,СВЦЭМ!$A$34:$A$777,$A85,СВЦЭМ!$B$34:$B$777,Q$83)+'СЕТ СН'!$H$11+СВЦЭМ!$D$10+'СЕТ СН'!$H$6</f>
        <v>1568.04633749</v>
      </c>
      <c r="R85" s="37">
        <f>SUMIFS(СВЦЭМ!$D$34:$D$777,СВЦЭМ!$A$34:$A$777,$A85,СВЦЭМ!$B$34:$B$777,R$83)+'СЕТ СН'!$H$11+СВЦЭМ!$D$10+'СЕТ СН'!$H$6</f>
        <v>1605.8238745900001</v>
      </c>
      <c r="S85" s="37">
        <f>SUMIFS(СВЦЭМ!$D$34:$D$777,СВЦЭМ!$A$34:$A$777,$A85,СВЦЭМ!$B$34:$B$777,S$83)+'СЕТ СН'!$H$11+СВЦЭМ!$D$10+'СЕТ СН'!$H$6</f>
        <v>1654.16647478</v>
      </c>
      <c r="T85" s="37">
        <f>SUMIFS(СВЦЭМ!$D$34:$D$777,СВЦЭМ!$A$34:$A$777,$A85,СВЦЭМ!$B$34:$B$777,T$83)+'СЕТ СН'!$H$11+СВЦЭМ!$D$10+'СЕТ СН'!$H$6</f>
        <v>1580.54212198</v>
      </c>
      <c r="U85" s="37">
        <f>SUMIFS(СВЦЭМ!$D$34:$D$777,СВЦЭМ!$A$34:$A$777,$A85,СВЦЭМ!$B$34:$B$777,U$83)+'СЕТ СН'!$H$11+СВЦЭМ!$D$10+'СЕТ СН'!$H$6</f>
        <v>1521.4173218000001</v>
      </c>
      <c r="V85" s="37">
        <f>SUMIFS(СВЦЭМ!$D$34:$D$777,СВЦЭМ!$A$34:$A$777,$A85,СВЦЭМ!$B$34:$B$777,V$83)+'СЕТ СН'!$H$11+СВЦЭМ!$D$10+'СЕТ СН'!$H$6</f>
        <v>1515.90937764</v>
      </c>
      <c r="W85" s="37">
        <f>SUMIFS(СВЦЭМ!$D$34:$D$777,СВЦЭМ!$A$34:$A$777,$A85,СВЦЭМ!$B$34:$B$777,W$83)+'СЕТ СН'!$H$11+СВЦЭМ!$D$10+'СЕТ СН'!$H$6</f>
        <v>1537.8523016500001</v>
      </c>
      <c r="X85" s="37">
        <f>SUMIFS(СВЦЭМ!$D$34:$D$777,СВЦЭМ!$A$34:$A$777,$A85,СВЦЭМ!$B$34:$B$777,X$83)+'СЕТ СН'!$H$11+СВЦЭМ!$D$10+'СЕТ СН'!$H$6</f>
        <v>1494.6944157200001</v>
      </c>
      <c r="Y85" s="37">
        <f>SUMIFS(СВЦЭМ!$D$34:$D$777,СВЦЭМ!$A$34:$A$777,$A85,СВЦЭМ!$B$34:$B$777,Y$83)+'СЕТ СН'!$H$11+СВЦЭМ!$D$10+'СЕТ СН'!$H$6</f>
        <v>1473.7819725300001</v>
      </c>
    </row>
    <row r="86" spans="1:27" ht="15.75" x14ac:dyDescent="0.2">
      <c r="A86" s="36">
        <f t="shared" ref="A86:A114" si="2">A85+1</f>
        <v>42585</v>
      </c>
      <c r="B86" s="37">
        <f>SUMIFS(СВЦЭМ!$D$34:$D$777,СВЦЭМ!$A$34:$A$777,$A86,СВЦЭМ!$B$34:$B$777,B$83)+'СЕТ СН'!$H$11+СВЦЭМ!$D$10+'СЕТ СН'!$H$6</f>
        <v>1510.9032862700001</v>
      </c>
      <c r="C86" s="37">
        <f>SUMIFS(СВЦЭМ!$D$34:$D$777,СВЦЭМ!$A$34:$A$777,$A86,СВЦЭМ!$B$34:$B$777,C$83)+'СЕТ СН'!$H$11+СВЦЭМ!$D$10+'СЕТ СН'!$H$6</f>
        <v>1570.2395751200002</v>
      </c>
      <c r="D86" s="37">
        <f>SUMIFS(СВЦЭМ!$D$34:$D$777,СВЦЭМ!$A$34:$A$777,$A86,СВЦЭМ!$B$34:$B$777,D$83)+'СЕТ СН'!$H$11+СВЦЭМ!$D$10+'СЕТ СН'!$H$6</f>
        <v>1587.0901773099999</v>
      </c>
      <c r="E86" s="37">
        <f>SUMIFS(СВЦЭМ!$D$34:$D$777,СВЦЭМ!$A$34:$A$777,$A86,СВЦЭМ!$B$34:$B$777,E$83)+'СЕТ СН'!$H$11+СВЦЭМ!$D$10+'СЕТ СН'!$H$6</f>
        <v>1621.0897943300001</v>
      </c>
      <c r="F86" s="37">
        <f>SUMIFS(СВЦЭМ!$D$34:$D$777,СВЦЭМ!$A$34:$A$777,$A86,СВЦЭМ!$B$34:$B$777,F$83)+'СЕТ СН'!$H$11+СВЦЭМ!$D$10+'СЕТ СН'!$H$6</f>
        <v>1624.96278523</v>
      </c>
      <c r="G86" s="37">
        <f>SUMIFS(СВЦЭМ!$D$34:$D$777,СВЦЭМ!$A$34:$A$777,$A86,СВЦЭМ!$B$34:$B$777,G$83)+'СЕТ СН'!$H$11+СВЦЭМ!$D$10+'СЕТ СН'!$H$6</f>
        <v>1612.9379560900002</v>
      </c>
      <c r="H86" s="37">
        <f>SUMIFS(СВЦЭМ!$D$34:$D$777,СВЦЭМ!$A$34:$A$777,$A86,СВЦЭМ!$B$34:$B$777,H$83)+'СЕТ СН'!$H$11+СВЦЭМ!$D$10+'СЕТ СН'!$H$6</f>
        <v>1572.4399653700002</v>
      </c>
      <c r="I86" s="37">
        <f>SUMIFS(СВЦЭМ!$D$34:$D$777,СВЦЭМ!$A$34:$A$777,$A86,СВЦЭМ!$B$34:$B$777,I$83)+'СЕТ СН'!$H$11+СВЦЭМ!$D$10+'СЕТ СН'!$H$6</f>
        <v>1513.4233291400001</v>
      </c>
      <c r="J86" s="37">
        <f>SUMIFS(СВЦЭМ!$D$34:$D$777,СВЦЭМ!$A$34:$A$777,$A86,СВЦЭМ!$B$34:$B$777,J$83)+'СЕТ СН'!$H$11+СВЦЭМ!$D$10+'СЕТ СН'!$H$6</f>
        <v>1531.3287147599999</v>
      </c>
      <c r="K86" s="37">
        <f>SUMIFS(СВЦЭМ!$D$34:$D$777,СВЦЭМ!$A$34:$A$777,$A86,СВЦЭМ!$B$34:$B$777,K$83)+'СЕТ СН'!$H$11+СВЦЭМ!$D$10+'СЕТ СН'!$H$6</f>
        <v>1514.5765906900001</v>
      </c>
      <c r="L86" s="37">
        <f>SUMIFS(СВЦЭМ!$D$34:$D$777,СВЦЭМ!$A$34:$A$777,$A86,СВЦЭМ!$B$34:$B$777,L$83)+'СЕТ СН'!$H$11+СВЦЭМ!$D$10+'СЕТ СН'!$H$6</f>
        <v>1494.30128018</v>
      </c>
      <c r="M86" s="37">
        <f>SUMIFS(СВЦЭМ!$D$34:$D$777,СВЦЭМ!$A$34:$A$777,$A86,СВЦЭМ!$B$34:$B$777,M$83)+'СЕТ СН'!$H$11+СВЦЭМ!$D$10+'СЕТ СН'!$H$6</f>
        <v>1525.6800984800002</v>
      </c>
      <c r="N86" s="37">
        <f>SUMIFS(СВЦЭМ!$D$34:$D$777,СВЦЭМ!$A$34:$A$777,$A86,СВЦЭМ!$B$34:$B$777,N$83)+'СЕТ СН'!$H$11+СВЦЭМ!$D$10+'СЕТ СН'!$H$6</f>
        <v>1530.7218675900001</v>
      </c>
      <c r="O86" s="37">
        <f>SUMIFS(СВЦЭМ!$D$34:$D$777,СВЦЭМ!$A$34:$A$777,$A86,СВЦЭМ!$B$34:$B$777,O$83)+'СЕТ СН'!$H$11+СВЦЭМ!$D$10+'СЕТ СН'!$H$6</f>
        <v>1526.66715073</v>
      </c>
      <c r="P86" s="37">
        <f>SUMIFS(СВЦЭМ!$D$34:$D$777,СВЦЭМ!$A$34:$A$777,$A86,СВЦЭМ!$B$34:$B$777,P$83)+'СЕТ СН'!$H$11+СВЦЭМ!$D$10+'СЕТ СН'!$H$6</f>
        <v>1482.625552</v>
      </c>
      <c r="Q86" s="37">
        <f>SUMIFS(СВЦЭМ!$D$34:$D$777,СВЦЭМ!$A$34:$A$777,$A86,СВЦЭМ!$B$34:$B$777,Q$83)+'СЕТ СН'!$H$11+СВЦЭМ!$D$10+'СЕТ СН'!$H$6</f>
        <v>1479.3342371600002</v>
      </c>
      <c r="R86" s="37">
        <f>SUMIFS(СВЦЭМ!$D$34:$D$777,СВЦЭМ!$A$34:$A$777,$A86,СВЦЭМ!$B$34:$B$777,R$83)+'СЕТ СН'!$H$11+СВЦЭМ!$D$10+'СЕТ СН'!$H$6</f>
        <v>1470.55972266</v>
      </c>
      <c r="S86" s="37">
        <f>SUMIFS(СВЦЭМ!$D$34:$D$777,СВЦЭМ!$A$34:$A$777,$A86,СВЦЭМ!$B$34:$B$777,S$83)+'СЕТ СН'!$H$11+СВЦЭМ!$D$10+'СЕТ СН'!$H$6</f>
        <v>1564.2466051400002</v>
      </c>
      <c r="T86" s="37">
        <f>SUMIFS(СВЦЭМ!$D$34:$D$777,СВЦЭМ!$A$34:$A$777,$A86,СВЦЭМ!$B$34:$B$777,T$83)+'СЕТ СН'!$H$11+СВЦЭМ!$D$10+'СЕТ СН'!$H$6</f>
        <v>1567.51929483</v>
      </c>
      <c r="U86" s="37">
        <f>SUMIFS(СВЦЭМ!$D$34:$D$777,СВЦЭМ!$A$34:$A$777,$A86,СВЦЭМ!$B$34:$B$777,U$83)+'СЕТ СН'!$H$11+СВЦЭМ!$D$10+'СЕТ СН'!$H$6</f>
        <v>1524.6251323700001</v>
      </c>
      <c r="V86" s="37">
        <f>SUMIFS(СВЦЭМ!$D$34:$D$777,СВЦЭМ!$A$34:$A$777,$A86,СВЦЭМ!$B$34:$B$777,V$83)+'СЕТ СН'!$H$11+СВЦЭМ!$D$10+'СЕТ СН'!$H$6</f>
        <v>1541.88075058</v>
      </c>
      <c r="W86" s="37">
        <f>SUMIFS(СВЦЭМ!$D$34:$D$777,СВЦЭМ!$A$34:$A$777,$A86,СВЦЭМ!$B$34:$B$777,W$83)+'СЕТ СН'!$H$11+СВЦЭМ!$D$10+'СЕТ СН'!$H$6</f>
        <v>1551.61066037</v>
      </c>
      <c r="X86" s="37">
        <f>SUMIFS(СВЦЭМ!$D$34:$D$777,СВЦЭМ!$A$34:$A$777,$A86,СВЦЭМ!$B$34:$B$777,X$83)+'СЕТ СН'!$H$11+СВЦЭМ!$D$10+'СЕТ СН'!$H$6</f>
        <v>1482.52490661</v>
      </c>
      <c r="Y86" s="37">
        <f>SUMIFS(СВЦЭМ!$D$34:$D$777,СВЦЭМ!$A$34:$A$777,$A86,СВЦЭМ!$B$34:$B$777,Y$83)+'СЕТ СН'!$H$11+СВЦЭМ!$D$10+'СЕТ СН'!$H$6</f>
        <v>1447.98688997</v>
      </c>
    </row>
    <row r="87" spans="1:27" ht="15.75" x14ac:dyDescent="0.2">
      <c r="A87" s="36">
        <f t="shared" si="2"/>
        <v>42586</v>
      </c>
      <c r="B87" s="37">
        <f>SUMIFS(СВЦЭМ!$D$34:$D$777,СВЦЭМ!$A$34:$A$777,$A87,СВЦЭМ!$B$34:$B$777,B$83)+'СЕТ СН'!$H$11+СВЦЭМ!$D$10+'СЕТ СН'!$H$6</f>
        <v>1529.1291328500001</v>
      </c>
      <c r="C87" s="37">
        <f>SUMIFS(СВЦЭМ!$D$34:$D$777,СВЦЭМ!$A$34:$A$777,$A87,СВЦЭМ!$B$34:$B$777,C$83)+'СЕТ СН'!$H$11+СВЦЭМ!$D$10+'СЕТ СН'!$H$6</f>
        <v>1597.29401775</v>
      </c>
      <c r="D87" s="37">
        <f>SUMIFS(СВЦЭМ!$D$34:$D$777,СВЦЭМ!$A$34:$A$777,$A87,СВЦЭМ!$B$34:$B$777,D$83)+'СЕТ СН'!$H$11+СВЦЭМ!$D$10+'СЕТ СН'!$H$6</f>
        <v>1645.31706222</v>
      </c>
      <c r="E87" s="37">
        <f>SUMIFS(СВЦЭМ!$D$34:$D$777,СВЦЭМ!$A$34:$A$777,$A87,СВЦЭМ!$B$34:$B$777,E$83)+'СЕТ СН'!$H$11+СВЦЭМ!$D$10+'СЕТ СН'!$H$6</f>
        <v>1664.0239062700002</v>
      </c>
      <c r="F87" s="37">
        <f>SUMIFS(СВЦЭМ!$D$34:$D$777,СВЦЭМ!$A$34:$A$777,$A87,СВЦЭМ!$B$34:$B$777,F$83)+'СЕТ СН'!$H$11+СВЦЭМ!$D$10+'СЕТ СН'!$H$6</f>
        <v>1661.7624457100001</v>
      </c>
      <c r="G87" s="37">
        <f>SUMIFS(СВЦЭМ!$D$34:$D$777,СВЦЭМ!$A$34:$A$777,$A87,СВЦЭМ!$B$34:$B$777,G$83)+'СЕТ СН'!$H$11+СВЦЭМ!$D$10+'СЕТ СН'!$H$6</f>
        <v>1648.4162747200003</v>
      </c>
      <c r="H87" s="37">
        <f>SUMIFS(СВЦЭМ!$D$34:$D$777,СВЦЭМ!$A$34:$A$777,$A87,СВЦЭМ!$B$34:$B$777,H$83)+'СЕТ СН'!$H$11+СВЦЭМ!$D$10+'СЕТ СН'!$H$6</f>
        <v>1600.58967022</v>
      </c>
      <c r="I87" s="37">
        <f>SUMIFS(СВЦЭМ!$D$34:$D$777,СВЦЭМ!$A$34:$A$777,$A87,СВЦЭМ!$B$34:$B$777,I$83)+'СЕТ СН'!$H$11+СВЦЭМ!$D$10+'СЕТ СН'!$H$6</f>
        <v>1570.7987610700002</v>
      </c>
      <c r="J87" s="37">
        <f>SUMIFS(СВЦЭМ!$D$34:$D$777,СВЦЭМ!$A$34:$A$777,$A87,СВЦЭМ!$B$34:$B$777,J$83)+'СЕТ СН'!$H$11+СВЦЭМ!$D$10+'СЕТ СН'!$H$6</f>
        <v>1581.5033720400002</v>
      </c>
      <c r="K87" s="37">
        <f>SUMIFS(СВЦЭМ!$D$34:$D$777,СВЦЭМ!$A$34:$A$777,$A87,СВЦЭМ!$B$34:$B$777,K$83)+'СЕТ СН'!$H$11+СВЦЭМ!$D$10+'СЕТ СН'!$H$6</f>
        <v>1542.1452614499999</v>
      </c>
      <c r="L87" s="37">
        <f>SUMIFS(СВЦЭМ!$D$34:$D$777,СВЦЭМ!$A$34:$A$777,$A87,СВЦЭМ!$B$34:$B$777,L$83)+'СЕТ СН'!$H$11+СВЦЭМ!$D$10+'СЕТ СН'!$H$6</f>
        <v>1554.1915590399999</v>
      </c>
      <c r="M87" s="37">
        <f>SUMIFS(СВЦЭМ!$D$34:$D$777,СВЦЭМ!$A$34:$A$777,$A87,СВЦЭМ!$B$34:$B$777,M$83)+'СЕТ СН'!$H$11+СВЦЭМ!$D$10+'СЕТ СН'!$H$6</f>
        <v>1570.0552201</v>
      </c>
      <c r="N87" s="37">
        <f>SUMIFS(СВЦЭМ!$D$34:$D$777,СВЦЭМ!$A$34:$A$777,$A87,СВЦЭМ!$B$34:$B$777,N$83)+'СЕТ СН'!$H$11+СВЦЭМ!$D$10+'СЕТ СН'!$H$6</f>
        <v>1579.3801867500001</v>
      </c>
      <c r="O87" s="37">
        <f>SUMIFS(СВЦЭМ!$D$34:$D$777,СВЦЭМ!$A$34:$A$777,$A87,СВЦЭМ!$B$34:$B$777,O$83)+'СЕТ СН'!$H$11+СВЦЭМ!$D$10+'СЕТ СН'!$H$6</f>
        <v>1630.04036838</v>
      </c>
      <c r="P87" s="37">
        <f>SUMIFS(СВЦЭМ!$D$34:$D$777,СВЦЭМ!$A$34:$A$777,$A87,СВЦЭМ!$B$34:$B$777,P$83)+'СЕТ СН'!$H$11+СВЦЭМ!$D$10+'СЕТ СН'!$H$6</f>
        <v>1605.9789001600002</v>
      </c>
      <c r="Q87" s="37">
        <f>SUMIFS(СВЦЭМ!$D$34:$D$777,СВЦЭМ!$A$34:$A$777,$A87,СВЦЭМ!$B$34:$B$777,Q$83)+'СЕТ СН'!$H$11+СВЦЭМ!$D$10+'СЕТ СН'!$H$6</f>
        <v>1508.4167579300001</v>
      </c>
      <c r="R87" s="37">
        <f>SUMIFS(СВЦЭМ!$D$34:$D$777,СВЦЭМ!$A$34:$A$777,$A87,СВЦЭМ!$B$34:$B$777,R$83)+'СЕТ СН'!$H$11+СВЦЭМ!$D$10+'СЕТ СН'!$H$6</f>
        <v>1489.1315301200002</v>
      </c>
      <c r="S87" s="37">
        <f>SUMIFS(СВЦЭМ!$D$34:$D$777,СВЦЭМ!$A$34:$A$777,$A87,СВЦЭМ!$B$34:$B$777,S$83)+'СЕТ СН'!$H$11+СВЦЭМ!$D$10+'СЕТ СН'!$H$6</f>
        <v>1551.6788128600001</v>
      </c>
      <c r="T87" s="37">
        <f>SUMIFS(СВЦЭМ!$D$34:$D$777,СВЦЭМ!$A$34:$A$777,$A87,СВЦЭМ!$B$34:$B$777,T$83)+'СЕТ СН'!$H$11+СВЦЭМ!$D$10+'СЕТ СН'!$H$6</f>
        <v>1521.1634794900001</v>
      </c>
      <c r="U87" s="37">
        <f>SUMIFS(СВЦЭМ!$D$34:$D$777,СВЦЭМ!$A$34:$A$777,$A87,СВЦЭМ!$B$34:$B$777,U$83)+'СЕТ СН'!$H$11+СВЦЭМ!$D$10+'СЕТ СН'!$H$6</f>
        <v>1509.0499211599999</v>
      </c>
      <c r="V87" s="37">
        <f>SUMIFS(СВЦЭМ!$D$34:$D$777,СВЦЭМ!$A$34:$A$777,$A87,СВЦЭМ!$B$34:$B$777,V$83)+'СЕТ СН'!$H$11+СВЦЭМ!$D$10+'СЕТ СН'!$H$6</f>
        <v>1529.3016933200001</v>
      </c>
      <c r="W87" s="37">
        <f>SUMIFS(СВЦЭМ!$D$34:$D$777,СВЦЭМ!$A$34:$A$777,$A87,СВЦЭМ!$B$34:$B$777,W$83)+'СЕТ СН'!$H$11+СВЦЭМ!$D$10+'СЕТ СН'!$H$6</f>
        <v>1550.9433807300002</v>
      </c>
      <c r="X87" s="37">
        <f>SUMIFS(СВЦЭМ!$D$34:$D$777,СВЦЭМ!$A$34:$A$777,$A87,СВЦЭМ!$B$34:$B$777,X$83)+'СЕТ СН'!$H$11+СВЦЭМ!$D$10+'СЕТ СН'!$H$6</f>
        <v>1525.1355865300002</v>
      </c>
      <c r="Y87" s="37">
        <f>SUMIFS(СВЦЭМ!$D$34:$D$777,СВЦЭМ!$A$34:$A$777,$A87,СВЦЭМ!$B$34:$B$777,Y$83)+'СЕТ СН'!$H$11+СВЦЭМ!$D$10+'СЕТ СН'!$H$6</f>
        <v>1502.79607975</v>
      </c>
    </row>
    <row r="88" spans="1:27" ht="15.75" x14ac:dyDescent="0.2">
      <c r="A88" s="36">
        <f t="shared" si="2"/>
        <v>42587</v>
      </c>
      <c r="B88" s="37">
        <f>SUMIFS(СВЦЭМ!$D$34:$D$777,СВЦЭМ!$A$34:$A$777,$A88,СВЦЭМ!$B$34:$B$777,B$83)+'СЕТ СН'!$H$11+СВЦЭМ!$D$10+'СЕТ СН'!$H$6</f>
        <v>1438.2499128300001</v>
      </c>
      <c r="C88" s="37">
        <f>SUMIFS(СВЦЭМ!$D$34:$D$777,СВЦЭМ!$A$34:$A$777,$A88,СВЦЭМ!$B$34:$B$777,C$83)+'СЕТ СН'!$H$11+СВЦЭМ!$D$10+'СЕТ СН'!$H$6</f>
        <v>1529.54980484</v>
      </c>
      <c r="D88" s="37">
        <f>SUMIFS(СВЦЭМ!$D$34:$D$777,СВЦЭМ!$A$34:$A$777,$A88,СВЦЭМ!$B$34:$B$777,D$83)+'СЕТ СН'!$H$11+СВЦЭМ!$D$10+'СЕТ СН'!$H$6</f>
        <v>1545.37431457</v>
      </c>
      <c r="E88" s="37">
        <f>SUMIFS(СВЦЭМ!$D$34:$D$777,СВЦЭМ!$A$34:$A$777,$A88,СВЦЭМ!$B$34:$B$777,E$83)+'СЕТ СН'!$H$11+СВЦЭМ!$D$10+'СЕТ СН'!$H$6</f>
        <v>1550.0560652200002</v>
      </c>
      <c r="F88" s="37">
        <f>SUMIFS(СВЦЭМ!$D$34:$D$777,СВЦЭМ!$A$34:$A$777,$A88,СВЦЭМ!$B$34:$B$777,F$83)+'СЕТ СН'!$H$11+СВЦЭМ!$D$10+'СЕТ СН'!$H$6</f>
        <v>1548.1482317</v>
      </c>
      <c r="G88" s="37">
        <f>SUMIFS(СВЦЭМ!$D$34:$D$777,СВЦЭМ!$A$34:$A$777,$A88,СВЦЭМ!$B$34:$B$777,G$83)+'СЕТ СН'!$H$11+СВЦЭМ!$D$10+'СЕТ СН'!$H$6</f>
        <v>1557.8173853100002</v>
      </c>
      <c r="H88" s="37">
        <f>SUMIFS(СВЦЭМ!$D$34:$D$777,СВЦЭМ!$A$34:$A$777,$A88,СВЦЭМ!$B$34:$B$777,H$83)+'СЕТ СН'!$H$11+СВЦЭМ!$D$10+'СЕТ СН'!$H$6</f>
        <v>1538.3222126200001</v>
      </c>
      <c r="I88" s="37">
        <f>SUMIFS(СВЦЭМ!$D$34:$D$777,СВЦЭМ!$A$34:$A$777,$A88,СВЦЭМ!$B$34:$B$777,I$83)+'СЕТ СН'!$H$11+СВЦЭМ!$D$10+'СЕТ СН'!$H$6</f>
        <v>1541.1427712700001</v>
      </c>
      <c r="J88" s="37">
        <f>SUMIFS(СВЦЭМ!$D$34:$D$777,СВЦЭМ!$A$34:$A$777,$A88,СВЦЭМ!$B$34:$B$777,J$83)+'СЕТ СН'!$H$11+СВЦЭМ!$D$10+'СЕТ СН'!$H$6</f>
        <v>1538.58807196</v>
      </c>
      <c r="K88" s="37">
        <f>SUMIFS(СВЦЭМ!$D$34:$D$777,СВЦЭМ!$A$34:$A$777,$A88,СВЦЭМ!$B$34:$B$777,K$83)+'СЕТ СН'!$H$11+СВЦЭМ!$D$10+'СЕТ СН'!$H$6</f>
        <v>1501.7408150199999</v>
      </c>
      <c r="L88" s="37">
        <f>SUMIFS(СВЦЭМ!$D$34:$D$777,СВЦЭМ!$A$34:$A$777,$A88,СВЦЭМ!$B$34:$B$777,L$83)+'СЕТ СН'!$H$11+СВЦЭМ!$D$10+'СЕТ СН'!$H$6</f>
        <v>1498.5123681600001</v>
      </c>
      <c r="M88" s="37">
        <f>SUMIFS(СВЦЭМ!$D$34:$D$777,СВЦЭМ!$A$34:$A$777,$A88,СВЦЭМ!$B$34:$B$777,M$83)+'СЕТ СН'!$H$11+СВЦЭМ!$D$10+'СЕТ СН'!$H$6</f>
        <v>1557.81390566</v>
      </c>
      <c r="N88" s="37">
        <f>SUMIFS(СВЦЭМ!$D$34:$D$777,СВЦЭМ!$A$34:$A$777,$A88,СВЦЭМ!$B$34:$B$777,N$83)+'СЕТ СН'!$H$11+СВЦЭМ!$D$10+'СЕТ СН'!$H$6</f>
        <v>1586.41451706</v>
      </c>
      <c r="O88" s="37">
        <f>SUMIFS(СВЦЭМ!$D$34:$D$777,СВЦЭМ!$A$34:$A$777,$A88,СВЦЭМ!$B$34:$B$777,O$83)+'СЕТ СН'!$H$11+СВЦЭМ!$D$10+'СЕТ СН'!$H$6</f>
        <v>2024.1351377300002</v>
      </c>
      <c r="P88" s="37">
        <f>SUMIFS(СВЦЭМ!$D$34:$D$777,СВЦЭМ!$A$34:$A$777,$A88,СВЦЭМ!$B$34:$B$777,P$83)+'СЕТ СН'!$H$11+СВЦЭМ!$D$10+'СЕТ СН'!$H$6</f>
        <v>2196.8686436500002</v>
      </c>
      <c r="Q88" s="37">
        <f>SUMIFS(СВЦЭМ!$D$34:$D$777,СВЦЭМ!$A$34:$A$777,$A88,СВЦЭМ!$B$34:$B$777,Q$83)+'СЕТ СН'!$H$11+СВЦЭМ!$D$10+'СЕТ СН'!$H$6</f>
        <v>1914.68139836</v>
      </c>
      <c r="R88" s="37">
        <f>SUMIFS(СВЦЭМ!$D$34:$D$777,СВЦЭМ!$A$34:$A$777,$A88,СВЦЭМ!$B$34:$B$777,R$83)+'СЕТ СН'!$H$11+СВЦЭМ!$D$10+'СЕТ СН'!$H$6</f>
        <v>1531.8182145400001</v>
      </c>
      <c r="S88" s="37">
        <f>SUMIFS(СВЦЭМ!$D$34:$D$777,СВЦЭМ!$A$34:$A$777,$A88,СВЦЭМ!$B$34:$B$777,S$83)+'СЕТ СН'!$H$11+СВЦЭМ!$D$10+'СЕТ СН'!$H$6</f>
        <v>1538.19535916</v>
      </c>
      <c r="T88" s="37">
        <f>SUMIFS(СВЦЭМ!$D$34:$D$777,СВЦЭМ!$A$34:$A$777,$A88,СВЦЭМ!$B$34:$B$777,T$83)+'СЕТ СН'!$H$11+СВЦЭМ!$D$10+'СЕТ СН'!$H$6</f>
        <v>1485.38889376</v>
      </c>
      <c r="U88" s="37">
        <f>SUMIFS(СВЦЭМ!$D$34:$D$777,СВЦЭМ!$A$34:$A$777,$A88,СВЦЭМ!$B$34:$B$777,U$83)+'СЕТ СН'!$H$11+СВЦЭМ!$D$10+'СЕТ СН'!$H$6</f>
        <v>1519.6371003300001</v>
      </c>
      <c r="V88" s="37">
        <f>SUMIFS(СВЦЭМ!$D$34:$D$777,СВЦЭМ!$A$34:$A$777,$A88,СВЦЭМ!$B$34:$B$777,V$83)+'СЕТ СН'!$H$11+СВЦЭМ!$D$10+'СЕТ СН'!$H$6</f>
        <v>1497.25212878</v>
      </c>
      <c r="W88" s="37">
        <f>SUMIFS(СВЦЭМ!$D$34:$D$777,СВЦЭМ!$A$34:$A$777,$A88,СВЦЭМ!$B$34:$B$777,W$83)+'СЕТ СН'!$H$11+СВЦЭМ!$D$10+'СЕТ СН'!$H$6</f>
        <v>1531.13880537</v>
      </c>
      <c r="X88" s="37">
        <f>SUMIFS(СВЦЭМ!$D$34:$D$777,СВЦЭМ!$A$34:$A$777,$A88,СВЦЭМ!$B$34:$B$777,X$83)+'СЕТ СН'!$H$11+СВЦЭМ!$D$10+'СЕТ СН'!$H$6</f>
        <v>1468.47711794</v>
      </c>
      <c r="Y88" s="37">
        <f>SUMIFS(СВЦЭМ!$D$34:$D$777,СВЦЭМ!$A$34:$A$777,$A88,СВЦЭМ!$B$34:$B$777,Y$83)+'СЕТ СН'!$H$11+СВЦЭМ!$D$10+'СЕТ СН'!$H$6</f>
        <v>1485.3741066500002</v>
      </c>
    </row>
    <row r="89" spans="1:27" ht="15.75" x14ac:dyDescent="0.2">
      <c r="A89" s="36">
        <f t="shared" si="2"/>
        <v>42588</v>
      </c>
      <c r="B89" s="37">
        <f>SUMIFS(СВЦЭМ!$D$34:$D$777,СВЦЭМ!$A$34:$A$777,$A89,СВЦЭМ!$B$34:$B$777,B$83)+'СЕТ СН'!$H$11+СВЦЭМ!$D$10+'СЕТ СН'!$H$6</f>
        <v>1598.7316728800001</v>
      </c>
      <c r="C89" s="37">
        <f>SUMIFS(СВЦЭМ!$D$34:$D$777,СВЦЭМ!$A$34:$A$777,$A89,СВЦЭМ!$B$34:$B$777,C$83)+'СЕТ СН'!$H$11+СВЦЭМ!$D$10+'СЕТ СН'!$H$6</f>
        <v>1687.1416971399999</v>
      </c>
      <c r="D89" s="37">
        <f>SUMIFS(СВЦЭМ!$D$34:$D$777,СВЦЭМ!$A$34:$A$777,$A89,СВЦЭМ!$B$34:$B$777,D$83)+'СЕТ СН'!$H$11+СВЦЭМ!$D$10+'СЕТ СН'!$H$6</f>
        <v>1732.0081620700003</v>
      </c>
      <c r="E89" s="37">
        <f>SUMIFS(СВЦЭМ!$D$34:$D$777,СВЦЭМ!$A$34:$A$777,$A89,СВЦЭМ!$B$34:$B$777,E$83)+'СЕТ СН'!$H$11+СВЦЭМ!$D$10+'СЕТ СН'!$H$6</f>
        <v>1766.6799107100001</v>
      </c>
      <c r="F89" s="37">
        <f>SUMIFS(СВЦЭМ!$D$34:$D$777,СВЦЭМ!$A$34:$A$777,$A89,СВЦЭМ!$B$34:$B$777,F$83)+'СЕТ СН'!$H$11+СВЦЭМ!$D$10+'СЕТ СН'!$H$6</f>
        <v>1804.0592392600001</v>
      </c>
      <c r="G89" s="37">
        <f>SUMIFS(СВЦЭМ!$D$34:$D$777,СВЦЭМ!$A$34:$A$777,$A89,СВЦЭМ!$B$34:$B$777,G$83)+'СЕТ СН'!$H$11+СВЦЭМ!$D$10+'СЕТ СН'!$H$6</f>
        <v>1805.4601709399999</v>
      </c>
      <c r="H89" s="37">
        <f>SUMIFS(СВЦЭМ!$D$34:$D$777,СВЦЭМ!$A$34:$A$777,$A89,СВЦЭМ!$B$34:$B$777,H$83)+'СЕТ СН'!$H$11+СВЦЭМ!$D$10+'СЕТ СН'!$H$6</f>
        <v>1768.1178926800003</v>
      </c>
      <c r="I89" s="37">
        <f>SUMIFS(СВЦЭМ!$D$34:$D$777,СВЦЭМ!$A$34:$A$777,$A89,СВЦЭМ!$B$34:$B$777,I$83)+'СЕТ СН'!$H$11+СВЦЭМ!$D$10+'СЕТ СН'!$H$6</f>
        <v>1673.1759994399999</v>
      </c>
      <c r="J89" s="37">
        <f>SUMIFS(СВЦЭМ!$D$34:$D$777,СВЦЭМ!$A$34:$A$777,$A89,СВЦЭМ!$B$34:$B$777,J$83)+'СЕТ СН'!$H$11+СВЦЭМ!$D$10+'СЕТ СН'!$H$6</f>
        <v>1564.1108996500002</v>
      </c>
      <c r="K89" s="37">
        <f>SUMIFS(СВЦЭМ!$D$34:$D$777,СВЦЭМ!$A$34:$A$777,$A89,СВЦЭМ!$B$34:$B$777,K$83)+'СЕТ СН'!$H$11+СВЦЭМ!$D$10+'СЕТ СН'!$H$6</f>
        <v>1552.8483933900002</v>
      </c>
      <c r="L89" s="37">
        <f>SUMIFS(СВЦЭМ!$D$34:$D$777,СВЦЭМ!$A$34:$A$777,$A89,СВЦЭМ!$B$34:$B$777,L$83)+'СЕТ СН'!$H$11+СВЦЭМ!$D$10+'СЕТ СН'!$H$6</f>
        <v>1590.58646821</v>
      </c>
      <c r="M89" s="37">
        <f>SUMIFS(СВЦЭМ!$D$34:$D$777,СВЦЭМ!$A$34:$A$777,$A89,СВЦЭМ!$B$34:$B$777,M$83)+'СЕТ СН'!$H$11+СВЦЭМ!$D$10+'СЕТ СН'!$H$6</f>
        <v>1534.9468202200001</v>
      </c>
      <c r="N89" s="37">
        <f>SUMIFS(СВЦЭМ!$D$34:$D$777,СВЦЭМ!$A$34:$A$777,$A89,СВЦЭМ!$B$34:$B$777,N$83)+'СЕТ СН'!$H$11+СВЦЭМ!$D$10+'СЕТ СН'!$H$6</f>
        <v>1513.4697376700001</v>
      </c>
      <c r="O89" s="37">
        <f>SUMIFS(СВЦЭМ!$D$34:$D$777,СВЦЭМ!$A$34:$A$777,$A89,СВЦЭМ!$B$34:$B$777,O$83)+'СЕТ СН'!$H$11+СВЦЭМ!$D$10+'СЕТ СН'!$H$6</f>
        <v>1509.5505240500001</v>
      </c>
      <c r="P89" s="37">
        <f>SUMIFS(СВЦЭМ!$D$34:$D$777,СВЦЭМ!$A$34:$A$777,$A89,СВЦЭМ!$B$34:$B$777,P$83)+'СЕТ СН'!$H$11+СВЦЭМ!$D$10+'СЕТ СН'!$H$6</f>
        <v>1521.60089948</v>
      </c>
      <c r="Q89" s="37">
        <f>SUMIFS(СВЦЭМ!$D$34:$D$777,СВЦЭМ!$A$34:$A$777,$A89,СВЦЭМ!$B$34:$B$777,Q$83)+'СЕТ СН'!$H$11+СВЦЭМ!$D$10+'СЕТ СН'!$H$6</f>
        <v>1596.3406162800002</v>
      </c>
      <c r="R89" s="37">
        <f>SUMIFS(СВЦЭМ!$D$34:$D$777,СВЦЭМ!$A$34:$A$777,$A89,СВЦЭМ!$B$34:$B$777,R$83)+'СЕТ СН'!$H$11+СВЦЭМ!$D$10+'СЕТ СН'!$H$6</f>
        <v>1502.6095080499999</v>
      </c>
      <c r="S89" s="37">
        <f>SUMIFS(СВЦЭМ!$D$34:$D$777,СВЦЭМ!$A$34:$A$777,$A89,СВЦЭМ!$B$34:$B$777,S$83)+'СЕТ СН'!$H$11+СВЦЭМ!$D$10+'СЕТ СН'!$H$6</f>
        <v>1497.4756608600001</v>
      </c>
      <c r="T89" s="37">
        <f>SUMIFS(СВЦЭМ!$D$34:$D$777,СВЦЭМ!$A$34:$A$777,$A89,СВЦЭМ!$B$34:$B$777,T$83)+'СЕТ СН'!$H$11+СВЦЭМ!$D$10+'СЕТ СН'!$H$6</f>
        <v>1506.4353781499999</v>
      </c>
      <c r="U89" s="37">
        <f>SUMIFS(СВЦЭМ!$D$34:$D$777,СВЦЭМ!$A$34:$A$777,$A89,СВЦЭМ!$B$34:$B$777,U$83)+'СЕТ СН'!$H$11+СВЦЭМ!$D$10+'СЕТ СН'!$H$6</f>
        <v>1493.2898849500002</v>
      </c>
      <c r="V89" s="37">
        <f>SUMIFS(СВЦЭМ!$D$34:$D$777,СВЦЭМ!$A$34:$A$777,$A89,СВЦЭМ!$B$34:$B$777,V$83)+'СЕТ СН'!$H$11+СВЦЭМ!$D$10+'СЕТ СН'!$H$6</f>
        <v>1510.94609455</v>
      </c>
      <c r="W89" s="37">
        <f>SUMIFS(СВЦЭМ!$D$34:$D$777,СВЦЭМ!$A$34:$A$777,$A89,СВЦЭМ!$B$34:$B$777,W$83)+'СЕТ СН'!$H$11+СВЦЭМ!$D$10+'СЕТ СН'!$H$6</f>
        <v>1527.78707282</v>
      </c>
      <c r="X89" s="37">
        <f>SUMIFS(СВЦЭМ!$D$34:$D$777,СВЦЭМ!$A$34:$A$777,$A89,СВЦЭМ!$B$34:$B$777,X$83)+'СЕТ СН'!$H$11+СВЦЭМ!$D$10+'СЕТ СН'!$H$6</f>
        <v>1480.5073819700001</v>
      </c>
      <c r="Y89" s="37">
        <f>SUMIFS(СВЦЭМ!$D$34:$D$777,СВЦЭМ!$A$34:$A$777,$A89,СВЦЭМ!$B$34:$B$777,Y$83)+'СЕТ СН'!$H$11+СВЦЭМ!$D$10+'СЕТ СН'!$H$6</f>
        <v>1505.5720407600002</v>
      </c>
    </row>
    <row r="90" spans="1:27" ht="15.75" x14ac:dyDescent="0.2">
      <c r="A90" s="36">
        <f t="shared" si="2"/>
        <v>42589</v>
      </c>
      <c r="B90" s="37">
        <f>SUMIFS(СВЦЭМ!$D$34:$D$777,СВЦЭМ!$A$34:$A$777,$A90,СВЦЭМ!$B$34:$B$777,B$83)+'СЕТ СН'!$H$11+СВЦЭМ!$D$10+'СЕТ СН'!$H$6</f>
        <v>1565.92521898</v>
      </c>
      <c r="C90" s="37">
        <f>SUMIFS(СВЦЭМ!$D$34:$D$777,СВЦЭМ!$A$34:$A$777,$A90,СВЦЭМ!$B$34:$B$777,C$83)+'СЕТ СН'!$H$11+СВЦЭМ!$D$10+'СЕТ СН'!$H$6</f>
        <v>1660.2557586500002</v>
      </c>
      <c r="D90" s="37">
        <f>SUMIFS(СВЦЭМ!$D$34:$D$777,СВЦЭМ!$A$34:$A$777,$A90,СВЦЭМ!$B$34:$B$777,D$83)+'СЕТ СН'!$H$11+СВЦЭМ!$D$10+'СЕТ СН'!$H$6</f>
        <v>1726.2431704700002</v>
      </c>
      <c r="E90" s="37">
        <f>SUMIFS(СВЦЭМ!$D$34:$D$777,СВЦЭМ!$A$34:$A$777,$A90,СВЦЭМ!$B$34:$B$777,E$83)+'СЕТ СН'!$H$11+СВЦЭМ!$D$10+'СЕТ СН'!$H$6</f>
        <v>1760.8693049600001</v>
      </c>
      <c r="F90" s="37">
        <f>SUMIFS(СВЦЭМ!$D$34:$D$777,СВЦЭМ!$A$34:$A$777,$A90,СВЦЭМ!$B$34:$B$777,F$83)+'СЕТ СН'!$H$11+СВЦЭМ!$D$10+'СЕТ СН'!$H$6</f>
        <v>1771.0675813400003</v>
      </c>
      <c r="G90" s="37">
        <f>SUMIFS(СВЦЭМ!$D$34:$D$777,СВЦЭМ!$A$34:$A$777,$A90,СВЦЭМ!$B$34:$B$777,G$83)+'СЕТ СН'!$H$11+СВЦЭМ!$D$10+'СЕТ СН'!$H$6</f>
        <v>1778.94534823</v>
      </c>
      <c r="H90" s="37">
        <f>SUMIFS(СВЦЭМ!$D$34:$D$777,СВЦЭМ!$A$34:$A$777,$A90,СВЦЭМ!$B$34:$B$777,H$83)+'СЕТ СН'!$H$11+СВЦЭМ!$D$10+'СЕТ СН'!$H$6</f>
        <v>1735.3486838399999</v>
      </c>
      <c r="I90" s="37">
        <f>SUMIFS(СВЦЭМ!$D$34:$D$777,СВЦЭМ!$A$34:$A$777,$A90,СВЦЭМ!$B$34:$B$777,I$83)+'СЕТ СН'!$H$11+СВЦЭМ!$D$10+'СЕТ СН'!$H$6</f>
        <v>1695.8175415300002</v>
      </c>
      <c r="J90" s="37">
        <f>SUMIFS(СВЦЭМ!$D$34:$D$777,СВЦЭМ!$A$34:$A$777,$A90,СВЦЭМ!$B$34:$B$777,J$83)+'СЕТ СН'!$H$11+СВЦЭМ!$D$10+'СЕТ СН'!$H$6</f>
        <v>1600.32277368</v>
      </c>
      <c r="K90" s="37">
        <f>SUMIFS(СВЦЭМ!$D$34:$D$777,СВЦЭМ!$A$34:$A$777,$A90,СВЦЭМ!$B$34:$B$777,K$83)+'СЕТ СН'!$H$11+СВЦЭМ!$D$10+'СЕТ СН'!$H$6</f>
        <v>1538.96271514</v>
      </c>
      <c r="L90" s="37">
        <f>SUMIFS(СВЦЭМ!$D$34:$D$777,СВЦЭМ!$A$34:$A$777,$A90,СВЦЭМ!$B$34:$B$777,L$83)+'СЕТ СН'!$H$11+СВЦЭМ!$D$10+'СЕТ СН'!$H$6</f>
        <v>1574.46740273</v>
      </c>
      <c r="M90" s="37">
        <f>SUMIFS(СВЦЭМ!$D$34:$D$777,СВЦЭМ!$A$34:$A$777,$A90,СВЦЭМ!$B$34:$B$777,M$83)+'СЕТ СН'!$H$11+СВЦЭМ!$D$10+'СЕТ СН'!$H$6</f>
        <v>1546.2825713100001</v>
      </c>
      <c r="N90" s="37">
        <f>SUMIFS(СВЦЭМ!$D$34:$D$777,СВЦЭМ!$A$34:$A$777,$A90,СВЦЭМ!$B$34:$B$777,N$83)+'СЕТ СН'!$H$11+СВЦЭМ!$D$10+'СЕТ СН'!$H$6</f>
        <v>1508.33645669</v>
      </c>
      <c r="O90" s="37">
        <f>SUMIFS(СВЦЭМ!$D$34:$D$777,СВЦЭМ!$A$34:$A$777,$A90,СВЦЭМ!$B$34:$B$777,O$83)+'СЕТ СН'!$H$11+СВЦЭМ!$D$10+'СЕТ СН'!$H$6</f>
        <v>1514.0427033200001</v>
      </c>
      <c r="P90" s="37">
        <f>SUMIFS(СВЦЭМ!$D$34:$D$777,СВЦЭМ!$A$34:$A$777,$A90,СВЦЭМ!$B$34:$B$777,P$83)+'СЕТ СН'!$H$11+СВЦЭМ!$D$10+'СЕТ СН'!$H$6</f>
        <v>1618.7627111800002</v>
      </c>
      <c r="Q90" s="37">
        <f>SUMIFS(СВЦЭМ!$D$34:$D$777,СВЦЭМ!$A$34:$A$777,$A90,СВЦЭМ!$B$34:$B$777,Q$83)+'СЕТ СН'!$H$11+СВЦЭМ!$D$10+'СЕТ СН'!$H$6</f>
        <v>1538.2512633400002</v>
      </c>
      <c r="R90" s="37">
        <f>SUMIFS(СВЦЭМ!$D$34:$D$777,СВЦЭМ!$A$34:$A$777,$A90,СВЦЭМ!$B$34:$B$777,R$83)+'СЕТ СН'!$H$11+СВЦЭМ!$D$10+'СЕТ СН'!$H$6</f>
        <v>1534.90197676</v>
      </c>
      <c r="S90" s="37">
        <f>SUMIFS(СВЦЭМ!$D$34:$D$777,СВЦЭМ!$A$34:$A$777,$A90,СВЦЭМ!$B$34:$B$777,S$83)+'СЕТ СН'!$H$11+СВЦЭМ!$D$10+'СЕТ СН'!$H$6</f>
        <v>1564.5413573999999</v>
      </c>
      <c r="T90" s="37">
        <f>SUMIFS(СВЦЭМ!$D$34:$D$777,СВЦЭМ!$A$34:$A$777,$A90,СВЦЭМ!$B$34:$B$777,T$83)+'СЕТ СН'!$H$11+СВЦЭМ!$D$10+'СЕТ СН'!$H$6</f>
        <v>1613.93109772</v>
      </c>
      <c r="U90" s="37">
        <f>SUMIFS(СВЦЭМ!$D$34:$D$777,СВЦЭМ!$A$34:$A$777,$A90,СВЦЭМ!$B$34:$B$777,U$83)+'СЕТ СН'!$H$11+СВЦЭМ!$D$10+'СЕТ СН'!$H$6</f>
        <v>1538.53715149</v>
      </c>
      <c r="V90" s="37">
        <f>SUMIFS(СВЦЭМ!$D$34:$D$777,СВЦЭМ!$A$34:$A$777,$A90,СВЦЭМ!$B$34:$B$777,V$83)+'СЕТ СН'!$H$11+СВЦЭМ!$D$10+'СЕТ СН'!$H$6</f>
        <v>1549.0065809</v>
      </c>
      <c r="W90" s="37">
        <f>SUMIFS(СВЦЭМ!$D$34:$D$777,СВЦЭМ!$A$34:$A$777,$A90,СВЦЭМ!$B$34:$B$777,W$83)+'СЕТ СН'!$H$11+СВЦЭМ!$D$10+'СЕТ СН'!$H$6</f>
        <v>1562.78996628</v>
      </c>
      <c r="X90" s="37">
        <f>SUMIFS(СВЦЭМ!$D$34:$D$777,СВЦЭМ!$A$34:$A$777,$A90,СВЦЭМ!$B$34:$B$777,X$83)+'СЕТ СН'!$H$11+СВЦЭМ!$D$10+'СЕТ СН'!$H$6</f>
        <v>1536.2459737300001</v>
      </c>
      <c r="Y90" s="37">
        <f>SUMIFS(СВЦЭМ!$D$34:$D$777,СВЦЭМ!$A$34:$A$777,$A90,СВЦЭМ!$B$34:$B$777,Y$83)+'СЕТ СН'!$H$11+СВЦЭМ!$D$10+'СЕТ СН'!$H$6</f>
        <v>1499.590678</v>
      </c>
    </row>
    <row r="91" spans="1:27" ht="15.75" x14ac:dyDescent="0.2">
      <c r="A91" s="36">
        <f t="shared" si="2"/>
        <v>42590</v>
      </c>
      <c r="B91" s="37">
        <f>SUMIFS(СВЦЭМ!$D$34:$D$777,СВЦЭМ!$A$34:$A$777,$A91,СВЦЭМ!$B$34:$B$777,B$83)+'СЕТ СН'!$H$11+СВЦЭМ!$D$10+'СЕТ СН'!$H$6</f>
        <v>1538.9318353000001</v>
      </c>
      <c r="C91" s="37">
        <f>SUMIFS(СВЦЭМ!$D$34:$D$777,СВЦЭМ!$A$34:$A$777,$A91,СВЦЭМ!$B$34:$B$777,C$83)+'СЕТ СН'!$H$11+СВЦЭМ!$D$10+'СЕТ СН'!$H$6</f>
        <v>1622.24648067</v>
      </c>
      <c r="D91" s="37">
        <f>SUMIFS(СВЦЭМ!$D$34:$D$777,СВЦЭМ!$A$34:$A$777,$A91,СВЦЭМ!$B$34:$B$777,D$83)+'СЕТ СН'!$H$11+СВЦЭМ!$D$10+'СЕТ СН'!$H$6</f>
        <v>1681.3151103700002</v>
      </c>
      <c r="E91" s="37">
        <f>SUMIFS(СВЦЭМ!$D$34:$D$777,СВЦЭМ!$A$34:$A$777,$A91,СВЦЭМ!$B$34:$B$777,E$83)+'СЕТ СН'!$H$11+СВЦЭМ!$D$10+'СЕТ СН'!$H$6</f>
        <v>1727.1957907400001</v>
      </c>
      <c r="F91" s="37">
        <f>SUMIFS(СВЦЭМ!$D$34:$D$777,СВЦЭМ!$A$34:$A$777,$A91,СВЦЭМ!$B$34:$B$777,F$83)+'СЕТ СН'!$H$11+СВЦЭМ!$D$10+'СЕТ СН'!$H$6</f>
        <v>1742.7586696600001</v>
      </c>
      <c r="G91" s="37">
        <f>SUMIFS(СВЦЭМ!$D$34:$D$777,СВЦЭМ!$A$34:$A$777,$A91,СВЦЭМ!$B$34:$B$777,G$83)+'СЕТ СН'!$H$11+СВЦЭМ!$D$10+'СЕТ СН'!$H$6</f>
        <v>1714.4440661900003</v>
      </c>
      <c r="H91" s="37">
        <f>SUMIFS(СВЦЭМ!$D$34:$D$777,СВЦЭМ!$A$34:$A$777,$A91,СВЦЭМ!$B$34:$B$777,H$83)+'СЕТ СН'!$H$11+СВЦЭМ!$D$10+'СЕТ СН'!$H$6</f>
        <v>1654.0543908300001</v>
      </c>
      <c r="I91" s="37">
        <f>SUMIFS(СВЦЭМ!$D$34:$D$777,СВЦЭМ!$A$34:$A$777,$A91,СВЦЭМ!$B$34:$B$777,I$83)+'СЕТ СН'!$H$11+СВЦЭМ!$D$10+'СЕТ СН'!$H$6</f>
        <v>1591.50748522</v>
      </c>
      <c r="J91" s="37">
        <f>SUMIFS(СВЦЭМ!$D$34:$D$777,СВЦЭМ!$A$34:$A$777,$A91,СВЦЭМ!$B$34:$B$777,J$83)+'СЕТ СН'!$H$11+СВЦЭМ!$D$10+'СЕТ СН'!$H$6</f>
        <v>1630.19701485</v>
      </c>
      <c r="K91" s="37">
        <f>SUMIFS(СВЦЭМ!$D$34:$D$777,СВЦЭМ!$A$34:$A$777,$A91,СВЦЭМ!$B$34:$B$777,K$83)+'СЕТ СН'!$H$11+СВЦЭМ!$D$10+'СЕТ СН'!$H$6</f>
        <v>1762.3673826700001</v>
      </c>
      <c r="L91" s="37">
        <f>SUMIFS(СВЦЭМ!$D$34:$D$777,СВЦЭМ!$A$34:$A$777,$A91,СВЦЭМ!$B$34:$B$777,L$83)+'СЕТ СН'!$H$11+СВЦЭМ!$D$10+'СЕТ СН'!$H$6</f>
        <v>2106.5228538000001</v>
      </c>
      <c r="M91" s="37">
        <f>SUMIFS(СВЦЭМ!$D$34:$D$777,СВЦЭМ!$A$34:$A$777,$A91,СВЦЭМ!$B$34:$B$777,M$83)+'СЕТ СН'!$H$11+СВЦЭМ!$D$10+'СЕТ СН'!$H$6</f>
        <v>2068.9768308600001</v>
      </c>
      <c r="N91" s="37">
        <f>SUMIFS(СВЦЭМ!$D$34:$D$777,СВЦЭМ!$A$34:$A$777,$A91,СВЦЭМ!$B$34:$B$777,N$83)+'СЕТ СН'!$H$11+СВЦЭМ!$D$10+'СЕТ СН'!$H$6</f>
        <v>1664.6952559800002</v>
      </c>
      <c r="O91" s="37">
        <f>SUMIFS(СВЦЭМ!$D$34:$D$777,СВЦЭМ!$A$34:$A$777,$A91,СВЦЭМ!$B$34:$B$777,O$83)+'СЕТ СН'!$H$11+СВЦЭМ!$D$10+'СЕТ СН'!$H$6</f>
        <v>1696.6609539700003</v>
      </c>
      <c r="P91" s="37">
        <f>SUMIFS(СВЦЭМ!$D$34:$D$777,СВЦЭМ!$A$34:$A$777,$A91,СВЦЭМ!$B$34:$B$777,P$83)+'СЕТ СН'!$H$11+СВЦЭМ!$D$10+'СЕТ СН'!$H$6</f>
        <v>1562.4165933700001</v>
      </c>
      <c r="Q91" s="37">
        <f>SUMIFS(СВЦЭМ!$D$34:$D$777,СВЦЭМ!$A$34:$A$777,$A91,СВЦЭМ!$B$34:$B$777,Q$83)+'СЕТ СН'!$H$11+СВЦЭМ!$D$10+'СЕТ СН'!$H$6</f>
        <v>1555.5888342400001</v>
      </c>
      <c r="R91" s="37">
        <f>SUMIFS(СВЦЭМ!$D$34:$D$777,СВЦЭМ!$A$34:$A$777,$A91,СВЦЭМ!$B$34:$B$777,R$83)+'СЕТ СН'!$H$11+СВЦЭМ!$D$10+'СЕТ СН'!$H$6</f>
        <v>1555.2941061500001</v>
      </c>
      <c r="S91" s="37">
        <f>SUMIFS(СВЦЭМ!$D$34:$D$777,СВЦЭМ!$A$34:$A$777,$A91,СВЦЭМ!$B$34:$B$777,S$83)+'СЕТ СН'!$H$11+СВЦЭМ!$D$10+'СЕТ СН'!$H$6</f>
        <v>1651.6097694600003</v>
      </c>
      <c r="T91" s="37">
        <f>SUMIFS(СВЦЭМ!$D$34:$D$777,СВЦЭМ!$A$34:$A$777,$A91,СВЦЭМ!$B$34:$B$777,T$83)+'СЕТ СН'!$H$11+СВЦЭМ!$D$10+'СЕТ СН'!$H$6</f>
        <v>1621.8641495900001</v>
      </c>
      <c r="U91" s="37">
        <f>SUMIFS(СВЦЭМ!$D$34:$D$777,СВЦЭМ!$A$34:$A$777,$A91,СВЦЭМ!$B$34:$B$777,U$83)+'СЕТ СН'!$H$11+СВЦЭМ!$D$10+'СЕТ СН'!$H$6</f>
        <v>1618.63679619</v>
      </c>
      <c r="V91" s="37">
        <f>SUMIFS(СВЦЭМ!$D$34:$D$777,СВЦЭМ!$A$34:$A$777,$A91,СВЦЭМ!$B$34:$B$777,V$83)+'СЕТ СН'!$H$11+СВЦЭМ!$D$10+'СЕТ СН'!$H$6</f>
        <v>1653.8056115899999</v>
      </c>
      <c r="W91" s="37">
        <f>SUMIFS(СВЦЭМ!$D$34:$D$777,СВЦЭМ!$A$34:$A$777,$A91,СВЦЭМ!$B$34:$B$777,W$83)+'СЕТ СН'!$H$11+СВЦЭМ!$D$10+'СЕТ СН'!$H$6</f>
        <v>1673.6265590400003</v>
      </c>
      <c r="X91" s="37">
        <f>SUMIFS(СВЦЭМ!$D$34:$D$777,СВЦЭМ!$A$34:$A$777,$A91,СВЦЭМ!$B$34:$B$777,X$83)+'СЕТ СН'!$H$11+СВЦЭМ!$D$10+'СЕТ СН'!$H$6</f>
        <v>1558.23198417</v>
      </c>
      <c r="Y91" s="37">
        <f>SUMIFS(СВЦЭМ!$D$34:$D$777,СВЦЭМ!$A$34:$A$777,$A91,СВЦЭМ!$B$34:$B$777,Y$83)+'СЕТ СН'!$H$11+СВЦЭМ!$D$10+'СЕТ СН'!$H$6</f>
        <v>1577.8946842400001</v>
      </c>
    </row>
    <row r="92" spans="1:27" ht="15.75" x14ac:dyDescent="0.2">
      <c r="A92" s="36">
        <f t="shared" si="2"/>
        <v>42591</v>
      </c>
      <c r="B92" s="37">
        <f>SUMIFS(СВЦЭМ!$D$34:$D$777,СВЦЭМ!$A$34:$A$777,$A92,СВЦЭМ!$B$34:$B$777,B$83)+'СЕТ СН'!$H$11+СВЦЭМ!$D$10+'СЕТ СН'!$H$6</f>
        <v>1618.9475262000001</v>
      </c>
      <c r="C92" s="37">
        <f>SUMIFS(СВЦЭМ!$D$34:$D$777,СВЦЭМ!$A$34:$A$777,$A92,СВЦЭМ!$B$34:$B$777,C$83)+'СЕТ СН'!$H$11+СВЦЭМ!$D$10+'СЕТ СН'!$H$6</f>
        <v>1710.3038302200002</v>
      </c>
      <c r="D92" s="37">
        <f>SUMIFS(СВЦЭМ!$D$34:$D$777,СВЦЭМ!$A$34:$A$777,$A92,СВЦЭМ!$B$34:$B$777,D$83)+'СЕТ СН'!$H$11+СВЦЭМ!$D$10+'СЕТ СН'!$H$6</f>
        <v>1745.5418279200003</v>
      </c>
      <c r="E92" s="37">
        <f>SUMIFS(СВЦЭМ!$D$34:$D$777,СВЦЭМ!$A$34:$A$777,$A92,СВЦЭМ!$B$34:$B$777,E$83)+'СЕТ СН'!$H$11+СВЦЭМ!$D$10+'СЕТ СН'!$H$6</f>
        <v>1738.8235572799999</v>
      </c>
      <c r="F92" s="37">
        <f>SUMIFS(СВЦЭМ!$D$34:$D$777,СВЦЭМ!$A$34:$A$777,$A92,СВЦЭМ!$B$34:$B$777,F$83)+'СЕТ СН'!$H$11+СВЦЭМ!$D$10+'СЕТ СН'!$H$6</f>
        <v>1688.8963658000002</v>
      </c>
      <c r="G92" s="37">
        <f>SUMIFS(СВЦЭМ!$D$34:$D$777,СВЦЭМ!$A$34:$A$777,$A92,СВЦЭМ!$B$34:$B$777,G$83)+'СЕТ СН'!$H$11+СВЦЭМ!$D$10+'СЕТ СН'!$H$6</f>
        <v>1737.0193827200001</v>
      </c>
      <c r="H92" s="37">
        <f>SUMIFS(СВЦЭМ!$D$34:$D$777,СВЦЭМ!$A$34:$A$777,$A92,СВЦЭМ!$B$34:$B$777,H$83)+'СЕТ СН'!$H$11+СВЦЭМ!$D$10+'СЕТ СН'!$H$6</f>
        <v>1613.03853832</v>
      </c>
      <c r="I92" s="37">
        <f>SUMIFS(СВЦЭМ!$D$34:$D$777,СВЦЭМ!$A$34:$A$777,$A92,СВЦЭМ!$B$34:$B$777,I$83)+'СЕТ СН'!$H$11+СВЦЭМ!$D$10+'СЕТ СН'!$H$6</f>
        <v>1576.64154543</v>
      </c>
      <c r="J92" s="37">
        <f>SUMIFS(СВЦЭМ!$D$34:$D$777,СВЦЭМ!$A$34:$A$777,$A92,СВЦЭМ!$B$34:$B$777,J$83)+'СЕТ СН'!$H$11+СВЦЭМ!$D$10+'СЕТ СН'!$H$6</f>
        <v>1546.32366058</v>
      </c>
      <c r="K92" s="37">
        <f>SUMIFS(СВЦЭМ!$D$34:$D$777,СВЦЭМ!$A$34:$A$777,$A92,СВЦЭМ!$B$34:$B$777,K$83)+'СЕТ СН'!$H$11+СВЦЭМ!$D$10+'СЕТ СН'!$H$6</f>
        <v>1581.2650789899999</v>
      </c>
      <c r="L92" s="37">
        <f>SUMIFS(СВЦЭМ!$D$34:$D$777,СВЦЭМ!$A$34:$A$777,$A92,СВЦЭМ!$B$34:$B$777,L$83)+'СЕТ СН'!$H$11+СВЦЭМ!$D$10+'СЕТ СН'!$H$6</f>
        <v>1600.52237246</v>
      </c>
      <c r="M92" s="37">
        <f>SUMIFS(СВЦЭМ!$D$34:$D$777,СВЦЭМ!$A$34:$A$777,$A92,СВЦЭМ!$B$34:$B$777,M$83)+'СЕТ СН'!$H$11+СВЦЭМ!$D$10+'СЕТ СН'!$H$6</f>
        <v>1615.0950388000001</v>
      </c>
      <c r="N92" s="37">
        <f>SUMIFS(СВЦЭМ!$D$34:$D$777,СВЦЭМ!$A$34:$A$777,$A92,СВЦЭМ!$B$34:$B$777,N$83)+'СЕТ СН'!$H$11+СВЦЭМ!$D$10+'СЕТ СН'!$H$6</f>
        <v>1642.27778764</v>
      </c>
      <c r="O92" s="37">
        <f>SUMIFS(СВЦЭМ!$D$34:$D$777,СВЦЭМ!$A$34:$A$777,$A92,СВЦЭМ!$B$34:$B$777,O$83)+'СЕТ СН'!$H$11+СВЦЭМ!$D$10+'СЕТ СН'!$H$6</f>
        <v>1630.7868165</v>
      </c>
      <c r="P92" s="37">
        <f>SUMIFS(СВЦЭМ!$D$34:$D$777,СВЦЭМ!$A$34:$A$777,$A92,СВЦЭМ!$B$34:$B$777,P$83)+'СЕТ СН'!$H$11+СВЦЭМ!$D$10+'СЕТ СН'!$H$6</f>
        <v>1634.6750708500003</v>
      </c>
      <c r="Q92" s="37">
        <f>SUMIFS(СВЦЭМ!$D$34:$D$777,СВЦЭМ!$A$34:$A$777,$A92,СВЦЭМ!$B$34:$B$777,Q$83)+'СЕТ СН'!$H$11+СВЦЭМ!$D$10+'СЕТ СН'!$H$6</f>
        <v>1607.12606342</v>
      </c>
      <c r="R92" s="37">
        <f>SUMIFS(СВЦЭМ!$D$34:$D$777,СВЦЭМ!$A$34:$A$777,$A92,СВЦЭМ!$B$34:$B$777,R$83)+'СЕТ СН'!$H$11+СВЦЭМ!$D$10+'СЕТ СН'!$H$6</f>
        <v>1631.1877335900003</v>
      </c>
      <c r="S92" s="37">
        <f>SUMIFS(СВЦЭМ!$D$34:$D$777,СВЦЭМ!$A$34:$A$777,$A92,СВЦЭМ!$B$34:$B$777,S$83)+'СЕТ СН'!$H$11+СВЦЭМ!$D$10+'СЕТ СН'!$H$6</f>
        <v>1669.9896377800001</v>
      </c>
      <c r="T92" s="37">
        <f>SUMIFS(СВЦЭМ!$D$34:$D$777,СВЦЭМ!$A$34:$A$777,$A92,СВЦЭМ!$B$34:$B$777,T$83)+'СЕТ СН'!$H$11+СВЦЭМ!$D$10+'СЕТ СН'!$H$6</f>
        <v>1663.7893259400003</v>
      </c>
      <c r="U92" s="37">
        <f>SUMIFS(СВЦЭМ!$D$34:$D$777,СВЦЭМ!$A$34:$A$777,$A92,СВЦЭМ!$B$34:$B$777,U$83)+'СЕТ СН'!$H$11+СВЦЭМ!$D$10+'СЕТ СН'!$H$6</f>
        <v>1581.89960335</v>
      </c>
      <c r="V92" s="37">
        <f>SUMIFS(СВЦЭМ!$D$34:$D$777,СВЦЭМ!$A$34:$A$777,$A92,СВЦЭМ!$B$34:$B$777,V$83)+'СЕТ СН'!$H$11+СВЦЭМ!$D$10+'СЕТ СН'!$H$6</f>
        <v>1577.2089445000001</v>
      </c>
      <c r="W92" s="37">
        <f>SUMIFS(СВЦЭМ!$D$34:$D$777,СВЦЭМ!$A$34:$A$777,$A92,СВЦЭМ!$B$34:$B$777,W$83)+'СЕТ СН'!$H$11+СВЦЭМ!$D$10+'СЕТ СН'!$H$6</f>
        <v>1628.6051921900003</v>
      </c>
      <c r="X92" s="37">
        <f>SUMIFS(СВЦЭМ!$D$34:$D$777,СВЦЭМ!$A$34:$A$777,$A92,СВЦЭМ!$B$34:$B$777,X$83)+'СЕТ СН'!$H$11+СВЦЭМ!$D$10+'СЕТ СН'!$H$6</f>
        <v>1519.8944563800001</v>
      </c>
      <c r="Y92" s="37">
        <f>SUMIFS(СВЦЭМ!$D$34:$D$777,СВЦЭМ!$A$34:$A$777,$A92,СВЦЭМ!$B$34:$B$777,Y$83)+'СЕТ СН'!$H$11+СВЦЭМ!$D$10+'СЕТ СН'!$H$6</f>
        <v>1528.5983112700001</v>
      </c>
    </row>
    <row r="93" spans="1:27" ht="15.75" x14ac:dyDescent="0.2">
      <c r="A93" s="36">
        <f t="shared" si="2"/>
        <v>42592</v>
      </c>
      <c r="B93" s="37">
        <f>SUMIFS(СВЦЭМ!$D$34:$D$777,СВЦЭМ!$A$34:$A$777,$A93,СВЦЭМ!$B$34:$B$777,B$83)+'СЕТ СН'!$H$11+СВЦЭМ!$D$10+'СЕТ СН'!$H$6</f>
        <v>1617.28289774</v>
      </c>
      <c r="C93" s="37">
        <f>SUMIFS(СВЦЭМ!$D$34:$D$777,СВЦЭМ!$A$34:$A$777,$A93,СВЦЭМ!$B$34:$B$777,C$83)+'СЕТ СН'!$H$11+СВЦЭМ!$D$10+'СЕТ СН'!$H$6</f>
        <v>1660.51564014</v>
      </c>
      <c r="D93" s="37">
        <f>SUMIFS(СВЦЭМ!$D$34:$D$777,СВЦЭМ!$A$34:$A$777,$A93,СВЦЭМ!$B$34:$B$777,D$83)+'СЕТ СН'!$H$11+СВЦЭМ!$D$10+'СЕТ СН'!$H$6</f>
        <v>1686.34624381</v>
      </c>
      <c r="E93" s="37">
        <f>SUMIFS(СВЦЭМ!$D$34:$D$777,СВЦЭМ!$A$34:$A$777,$A93,СВЦЭМ!$B$34:$B$777,E$83)+'СЕТ СН'!$H$11+СВЦЭМ!$D$10+'СЕТ СН'!$H$6</f>
        <v>1679.7832745700002</v>
      </c>
      <c r="F93" s="37">
        <f>SUMIFS(СВЦЭМ!$D$34:$D$777,СВЦЭМ!$A$34:$A$777,$A93,СВЦЭМ!$B$34:$B$777,F$83)+'СЕТ СН'!$H$11+СВЦЭМ!$D$10+'СЕТ СН'!$H$6</f>
        <v>1712.7318175200003</v>
      </c>
      <c r="G93" s="37">
        <f>SUMIFS(СВЦЭМ!$D$34:$D$777,СВЦЭМ!$A$34:$A$777,$A93,СВЦЭМ!$B$34:$B$777,G$83)+'СЕТ СН'!$H$11+СВЦЭМ!$D$10+'СЕТ СН'!$H$6</f>
        <v>1690.1969801700002</v>
      </c>
      <c r="H93" s="37">
        <f>SUMIFS(СВЦЭМ!$D$34:$D$777,СВЦЭМ!$A$34:$A$777,$A93,СВЦЭМ!$B$34:$B$777,H$83)+'СЕТ СН'!$H$11+СВЦЭМ!$D$10+'СЕТ СН'!$H$6</f>
        <v>1642.7815686100002</v>
      </c>
      <c r="I93" s="37">
        <f>SUMIFS(СВЦЭМ!$D$34:$D$777,СВЦЭМ!$A$34:$A$777,$A93,СВЦЭМ!$B$34:$B$777,I$83)+'СЕТ СН'!$H$11+СВЦЭМ!$D$10+'СЕТ СН'!$H$6</f>
        <v>1607.83463641</v>
      </c>
      <c r="J93" s="37">
        <f>SUMIFS(СВЦЭМ!$D$34:$D$777,СВЦЭМ!$A$34:$A$777,$A93,СВЦЭМ!$B$34:$B$777,J$83)+'СЕТ СН'!$H$11+СВЦЭМ!$D$10+'СЕТ СН'!$H$6</f>
        <v>1524.6176745299999</v>
      </c>
      <c r="K93" s="37">
        <f>SUMIFS(СВЦЭМ!$D$34:$D$777,СВЦЭМ!$A$34:$A$777,$A93,СВЦЭМ!$B$34:$B$777,K$83)+'СЕТ СН'!$H$11+СВЦЭМ!$D$10+'СЕТ СН'!$H$6</f>
        <v>1286.5765312600001</v>
      </c>
      <c r="L93" s="37">
        <f>SUMIFS(СВЦЭМ!$D$34:$D$777,СВЦЭМ!$A$34:$A$777,$A93,СВЦЭМ!$B$34:$B$777,L$83)+'СЕТ СН'!$H$11+СВЦЭМ!$D$10+'СЕТ СН'!$H$6</f>
        <v>1547.4918320199999</v>
      </c>
      <c r="M93" s="37">
        <f>SUMIFS(СВЦЭМ!$D$34:$D$777,СВЦЭМ!$A$34:$A$777,$A93,СВЦЭМ!$B$34:$B$777,M$83)+'СЕТ СН'!$H$11+СВЦЭМ!$D$10+'СЕТ СН'!$H$6</f>
        <v>1627.6671185800001</v>
      </c>
      <c r="N93" s="37">
        <f>SUMIFS(СВЦЭМ!$D$34:$D$777,СВЦЭМ!$A$34:$A$777,$A93,СВЦЭМ!$B$34:$B$777,N$83)+'СЕТ СН'!$H$11+СВЦЭМ!$D$10+'СЕТ СН'!$H$6</f>
        <v>1743.2799059500003</v>
      </c>
      <c r="O93" s="37">
        <f>SUMIFS(СВЦЭМ!$D$34:$D$777,СВЦЭМ!$A$34:$A$777,$A93,СВЦЭМ!$B$34:$B$777,O$83)+'СЕТ СН'!$H$11+СВЦЭМ!$D$10+'СЕТ СН'!$H$6</f>
        <v>1740.7693490700003</v>
      </c>
      <c r="P93" s="37">
        <f>SUMIFS(СВЦЭМ!$D$34:$D$777,СВЦЭМ!$A$34:$A$777,$A93,СВЦЭМ!$B$34:$B$777,P$83)+'СЕТ СН'!$H$11+СВЦЭМ!$D$10+'СЕТ СН'!$H$6</f>
        <v>1792.8089224200003</v>
      </c>
      <c r="Q93" s="37">
        <f>SUMIFS(СВЦЭМ!$D$34:$D$777,СВЦЭМ!$A$34:$A$777,$A93,СВЦЭМ!$B$34:$B$777,Q$83)+'СЕТ СН'!$H$11+СВЦЭМ!$D$10+'СЕТ СН'!$H$6</f>
        <v>1698.3996745100003</v>
      </c>
      <c r="R93" s="37">
        <f>SUMIFS(СВЦЭМ!$D$34:$D$777,СВЦЭМ!$A$34:$A$777,$A93,СВЦЭМ!$B$34:$B$777,R$83)+'СЕТ СН'!$H$11+СВЦЭМ!$D$10+'СЕТ СН'!$H$6</f>
        <v>1612.56738253</v>
      </c>
      <c r="S93" s="37">
        <f>SUMIFS(СВЦЭМ!$D$34:$D$777,СВЦЭМ!$A$34:$A$777,$A93,СВЦЭМ!$B$34:$B$777,S$83)+'СЕТ СН'!$H$11+СВЦЭМ!$D$10+'СЕТ СН'!$H$6</f>
        <v>1723.7763567900001</v>
      </c>
      <c r="T93" s="37">
        <f>SUMIFS(СВЦЭМ!$D$34:$D$777,СВЦЭМ!$A$34:$A$777,$A93,СВЦЭМ!$B$34:$B$777,T$83)+'СЕТ СН'!$H$11+СВЦЭМ!$D$10+'СЕТ СН'!$H$6</f>
        <v>1773.89377827</v>
      </c>
      <c r="U93" s="37">
        <f>SUMIFS(СВЦЭМ!$D$34:$D$777,СВЦЭМ!$A$34:$A$777,$A93,СВЦЭМ!$B$34:$B$777,U$83)+'СЕТ СН'!$H$11+СВЦЭМ!$D$10+'СЕТ СН'!$H$6</f>
        <v>1777.3261798900003</v>
      </c>
      <c r="V93" s="37">
        <f>SUMIFS(СВЦЭМ!$D$34:$D$777,СВЦЭМ!$A$34:$A$777,$A93,СВЦЭМ!$B$34:$B$777,V$83)+'СЕТ СН'!$H$11+СВЦЭМ!$D$10+'СЕТ СН'!$H$6</f>
        <v>1894.1606024800003</v>
      </c>
      <c r="W93" s="37">
        <f>SUMIFS(СВЦЭМ!$D$34:$D$777,СВЦЭМ!$A$34:$A$777,$A93,СВЦЭМ!$B$34:$B$777,W$83)+'СЕТ СН'!$H$11+СВЦЭМ!$D$10+'СЕТ СН'!$H$6</f>
        <v>1863.7086997900001</v>
      </c>
      <c r="X93" s="37">
        <f>SUMIFS(СВЦЭМ!$D$34:$D$777,СВЦЭМ!$A$34:$A$777,$A93,СВЦЭМ!$B$34:$B$777,X$83)+'СЕТ СН'!$H$11+СВЦЭМ!$D$10+'СЕТ СН'!$H$6</f>
        <v>1701.3040693900002</v>
      </c>
      <c r="Y93" s="37">
        <f>SUMIFS(СВЦЭМ!$D$34:$D$777,СВЦЭМ!$A$34:$A$777,$A93,СВЦЭМ!$B$34:$B$777,Y$83)+'СЕТ СН'!$H$11+СВЦЭМ!$D$10+'СЕТ СН'!$H$6</f>
        <v>1692.9565879800002</v>
      </c>
    </row>
    <row r="94" spans="1:27" ht="15.75" x14ac:dyDescent="0.2">
      <c r="A94" s="36">
        <f t="shared" si="2"/>
        <v>42593</v>
      </c>
      <c r="B94" s="37">
        <f>SUMIFS(СВЦЭМ!$D$34:$D$777,СВЦЭМ!$A$34:$A$777,$A94,СВЦЭМ!$B$34:$B$777,B$83)+'СЕТ СН'!$H$11+СВЦЭМ!$D$10+'СЕТ СН'!$H$6</f>
        <v>1724.8316458899999</v>
      </c>
      <c r="C94" s="37">
        <f>SUMIFS(СВЦЭМ!$D$34:$D$777,СВЦЭМ!$A$34:$A$777,$A94,СВЦЭМ!$B$34:$B$777,C$83)+'СЕТ СН'!$H$11+СВЦЭМ!$D$10+'СЕТ СН'!$H$6</f>
        <v>1813.9828957600002</v>
      </c>
      <c r="D94" s="37">
        <f>SUMIFS(СВЦЭМ!$D$34:$D$777,СВЦЭМ!$A$34:$A$777,$A94,СВЦЭМ!$B$34:$B$777,D$83)+'СЕТ СН'!$H$11+СВЦЭМ!$D$10+'СЕТ СН'!$H$6</f>
        <v>1874.83781082</v>
      </c>
      <c r="E94" s="37">
        <f>SUMIFS(СВЦЭМ!$D$34:$D$777,СВЦЭМ!$A$34:$A$777,$A94,СВЦЭМ!$B$34:$B$777,E$83)+'СЕТ СН'!$H$11+СВЦЭМ!$D$10+'СЕТ СН'!$H$6</f>
        <v>1808.14309331</v>
      </c>
      <c r="F94" s="37">
        <f>SUMIFS(СВЦЭМ!$D$34:$D$777,СВЦЭМ!$A$34:$A$777,$A94,СВЦЭМ!$B$34:$B$777,F$83)+'СЕТ СН'!$H$11+СВЦЭМ!$D$10+'СЕТ СН'!$H$6</f>
        <v>1812.2693193499999</v>
      </c>
      <c r="G94" s="37">
        <f>SUMIFS(СВЦЭМ!$D$34:$D$777,СВЦЭМ!$A$34:$A$777,$A94,СВЦЭМ!$B$34:$B$777,G$83)+'СЕТ СН'!$H$11+СВЦЭМ!$D$10+'СЕТ СН'!$H$6</f>
        <v>1795.0955304399999</v>
      </c>
      <c r="H94" s="37">
        <f>SUMIFS(СВЦЭМ!$D$34:$D$777,СВЦЭМ!$A$34:$A$777,$A94,СВЦЭМ!$B$34:$B$777,H$83)+'СЕТ СН'!$H$11+СВЦЭМ!$D$10+'СЕТ СН'!$H$6</f>
        <v>1769.41345065</v>
      </c>
      <c r="I94" s="37">
        <f>SUMIFS(СВЦЭМ!$D$34:$D$777,СВЦЭМ!$A$34:$A$777,$A94,СВЦЭМ!$B$34:$B$777,I$83)+'СЕТ СН'!$H$11+СВЦЭМ!$D$10+'СЕТ СН'!$H$6</f>
        <v>1778.8799999500002</v>
      </c>
      <c r="J94" s="37">
        <f>SUMIFS(СВЦЭМ!$D$34:$D$777,СВЦЭМ!$A$34:$A$777,$A94,СВЦЭМ!$B$34:$B$777,J$83)+'СЕТ СН'!$H$11+СВЦЭМ!$D$10+'СЕТ СН'!$H$6</f>
        <v>1600.98822169</v>
      </c>
      <c r="K94" s="37">
        <f>SUMIFS(СВЦЭМ!$D$34:$D$777,СВЦЭМ!$A$34:$A$777,$A94,СВЦЭМ!$B$34:$B$777,K$83)+'СЕТ СН'!$H$11+СВЦЭМ!$D$10+'СЕТ СН'!$H$6</f>
        <v>1604.89252895</v>
      </c>
      <c r="L94" s="37">
        <f>SUMIFS(СВЦЭМ!$D$34:$D$777,СВЦЭМ!$A$34:$A$777,$A94,СВЦЭМ!$B$34:$B$777,L$83)+'СЕТ СН'!$H$11+СВЦЭМ!$D$10+'СЕТ СН'!$H$6</f>
        <v>1604.78344429</v>
      </c>
      <c r="M94" s="37">
        <f>SUMIFS(СВЦЭМ!$D$34:$D$777,СВЦЭМ!$A$34:$A$777,$A94,СВЦЭМ!$B$34:$B$777,M$83)+'СЕТ СН'!$H$11+СВЦЭМ!$D$10+'СЕТ СН'!$H$6</f>
        <v>1616.1184011400001</v>
      </c>
      <c r="N94" s="37">
        <f>SUMIFS(СВЦЭМ!$D$34:$D$777,СВЦЭМ!$A$34:$A$777,$A94,СВЦЭМ!$B$34:$B$777,N$83)+'СЕТ СН'!$H$11+СВЦЭМ!$D$10+'СЕТ СН'!$H$6</f>
        <v>1529.9389805400001</v>
      </c>
      <c r="O94" s="37">
        <f>SUMIFS(СВЦЭМ!$D$34:$D$777,СВЦЭМ!$A$34:$A$777,$A94,СВЦЭМ!$B$34:$B$777,O$83)+'СЕТ СН'!$H$11+СВЦЭМ!$D$10+'СЕТ СН'!$H$6</f>
        <v>1546.3728757399999</v>
      </c>
      <c r="P94" s="37">
        <f>SUMIFS(СВЦЭМ!$D$34:$D$777,СВЦЭМ!$A$34:$A$777,$A94,СВЦЭМ!$B$34:$B$777,P$83)+'СЕТ СН'!$H$11+СВЦЭМ!$D$10+'СЕТ СН'!$H$6</f>
        <v>1690.1998048400001</v>
      </c>
      <c r="Q94" s="37">
        <f>SUMIFS(СВЦЭМ!$D$34:$D$777,СВЦЭМ!$A$34:$A$777,$A94,СВЦЭМ!$B$34:$B$777,Q$83)+'СЕТ СН'!$H$11+СВЦЭМ!$D$10+'СЕТ СН'!$H$6</f>
        <v>1644.7639039300002</v>
      </c>
      <c r="R94" s="37">
        <f>SUMIFS(СВЦЭМ!$D$34:$D$777,СВЦЭМ!$A$34:$A$777,$A94,СВЦЭМ!$B$34:$B$777,R$83)+'СЕТ СН'!$H$11+СВЦЭМ!$D$10+'СЕТ СН'!$H$6</f>
        <v>2363.0823669300003</v>
      </c>
      <c r="S94" s="37">
        <f>SUMIFS(СВЦЭМ!$D$34:$D$777,СВЦЭМ!$A$34:$A$777,$A94,СВЦЭМ!$B$34:$B$777,S$83)+'СЕТ СН'!$H$11+СВЦЭМ!$D$10+'СЕТ СН'!$H$6</f>
        <v>1762.6305867599999</v>
      </c>
      <c r="T94" s="37">
        <f>SUMIFS(СВЦЭМ!$D$34:$D$777,СВЦЭМ!$A$34:$A$777,$A94,СВЦЭМ!$B$34:$B$777,T$83)+'СЕТ СН'!$H$11+СВЦЭМ!$D$10+'СЕТ СН'!$H$6</f>
        <v>1743.6153424500003</v>
      </c>
      <c r="U94" s="37">
        <f>SUMIFS(СВЦЭМ!$D$34:$D$777,СВЦЭМ!$A$34:$A$777,$A94,СВЦЭМ!$B$34:$B$777,U$83)+'СЕТ СН'!$H$11+СВЦЭМ!$D$10+'СЕТ СН'!$H$6</f>
        <v>1660.0888626700003</v>
      </c>
      <c r="V94" s="37">
        <f>SUMIFS(СВЦЭМ!$D$34:$D$777,СВЦЭМ!$A$34:$A$777,$A94,СВЦЭМ!$B$34:$B$777,V$83)+'СЕТ СН'!$H$11+СВЦЭМ!$D$10+'СЕТ СН'!$H$6</f>
        <v>1674.9127840300002</v>
      </c>
      <c r="W94" s="37">
        <f>SUMIFS(СВЦЭМ!$D$34:$D$777,СВЦЭМ!$A$34:$A$777,$A94,СВЦЭМ!$B$34:$B$777,W$83)+'СЕТ СН'!$H$11+СВЦЭМ!$D$10+'СЕТ СН'!$H$6</f>
        <v>1673.4016863900001</v>
      </c>
      <c r="X94" s="37">
        <f>SUMIFS(СВЦЭМ!$D$34:$D$777,СВЦЭМ!$A$34:$A$777,$A94,СВЦЭМ!$B$34:$B$777,X$83)+'СЕТ СН'!$H$11+СВЦЭМ!$D$10+'СЕТ СН'!$H$6</f>
        <v>1601.47520867</v>
      </c>
      <c r="Y94" s="37">
        <f>SUMIFS(СВЦЭМ!$D$34:$D$777,СВЦЭМ!$A$34:$A$777,$A94,СВЦЭМ!$B$34:$B$777,Y$83)+'СЕТ СН'!$H$11+СВЦЭМ!$D$10+'СЕТ СН'!$H$6</f>
        <v>1658.2788603200001</v>
      </c>
    </row>
    <row r="95" spans="1:27" ht="15.75" x14ac:dyDescent="0.2">
      <c r="A95" s="36">
        <f t="shared" si="2"/>
        <v>42594</v>
      </c>
      <c r="B95" s="37">
        <f>SUMIFS(СВЦЭМ!$D$34:$D$777,СВЦЭМ!$A$34:$A$777,$A95,СВЦЭМ!$B$34:$B$777,B$83)+'СЕТ СН'!$H$11+СВЦЭМ!$D$10+'СЕТ СН'!$H$6</f>
        <v>1779.3349812700003</v>
      </c>
      <c r="C95" s="37">
        <f>SUMIFS(СВЦЭМ!$D$34:$D$777,СВЦЭМ!$A$34:$A$777,$A95,СВЦЭМ!$B$34:$B$777,C$83)+'СЕТ СН'!$H$11+СВЦЭМ!$D$10+'СЕТ СН'!$H$6</f>
        <v>1872.4088595400003</v>
      </c>
      <c r="D95" s="37">
        <f>SUMIFS(СВЦЭМ!$D$34:$D$777,СВЦЭМ!$A$34:$A$777,$A95,СВЦЭМ!$B$34:$B$777,D$83)+'СЕТ СН'!$H$11+СВЦЭМ!$D$10+'СЕТ СН'!$H$6</f>
        <v>1847.82489648</v>
      </c>
      <c r="E95" s="37">
        <f>SUMIFS(СВЦЭМ!$D$34:$D$777,СВЦЭМ!$A$34:$A$777,$A95,СВЦЭМ!$B$34:$B$777,E$83)+'СЕТ СН'!$H$11+СВЦЭМ!$D$10+'СЕТ СН'!$H$6</f>
        <v>1868.78048408</v>
      </c>
      <c r="F95" s="37">
        <f>SUMIFS(СВЦЭМ!$D$34:$D$777,СВЦЭМ!$A$34:$A$777,$A95,СВЦЭМ!$B$34:$B$777,F$83)+'СЕТ СН'!$H$11+СВЦЭМ!$D$10+'СЕТ СН'!$H$6</f>
        <v>1853.1205406700001</v>
      </c>
      <c r="G95" s="37">
        <f>SUMIFS(СВЦЭМ!$D$34:$D$777,СВЦЭМ!$A$34:$A$777,$A95,СВЦЭМ!$B$34:$B$777,G$83)+'СЕТ СН'!$H$11+СВЦЭМ!$D$10+'СЕТ СН'!$H$6</f>
        <v>1838.5026946400003</v>
      </c>
      <c r="H95" s="37">
        <f>SUMIFS(СВЦЭМ!$D$34:$D$777,СВЦЭМ!$A$34:$A$777,$A95,СВЦЭМ!$B$34:$B$777,H$83)+'СЕТ СН'!$H$11+СВЦЭМ!$D$10+'СЕТ СН'!$H$6</f>
        <v>1809.6313882100003</v>
      </c>
      <c r="I95" s="37">
        <f>SUMIFS(СВЦЭМ!$D$34:$D$777,СВЦЭМ!$A$34:$A$777,$A95,СВЦЭМ!$B$34:$B$777,I$83)+'СЕТ СН'!$H$11+СВЦЭМ!$D$10+'СЕТ СН'!$H$6</f>
        <v>1793.3173073000003</v>
      </c>
      <c r="J95" s="37">
        <f>SUMIFS(СВЦЭМ!$D$34:$D$777,СВЦЭМ!$A$34:$A$777,$A95,СВЦЭМ!$B$34:$B$777,J$83)+'СЕТ СН'!$H$11+СВЦЭМ!$D$10+'СЕТ СН'!$H$6</f>
        <v>1721.17157266</v>
      </c>
      <c r="K95" s="37">
        <f>SUMIFS(СВЦЭМ!$D$34:$D$777,СВЦЭМ!$A$34:$A$777,$A95,СВЦЭМ!$B$34:$B$777,K$83)+'СЕТ СН'!$H$11+СВЦЭМ!$D$10+'СЕТ СН'!$H$6</f>
        <v>1620.2146415400002</v>
      </c>
      <c r="L95" s="37">
        <f>SUMIFS(СВЦЭМ!$D$34:$D$777,СВЦЭМ!$A$34:$A$777,$A95,СВЦЭМ!$B$34:$B$777,L$83)+'СЕТ СН'!$H$11+СВЦЭМ!$D$10+'СЕТ СН'!$H$6</f>
        <v>1563.70326888</v>
      </c>
      <c r="M95" s="37">
        <f>SUMIFS(СВЦЭМ!$D$34:$D$777,СВЦЭМ!$A$34:$A$777,$A95,СВЦЭМ!$B$34:$B$777,M$83)+'СЕТ СН'!$H$11+СВЦЭМ!$D$10+'СЕТ СН'!$H$6</f>
        <v>1630.2260491900001</v>
      </c>
      <c r="N95" s="37">
        <f>SUMIFS(СВЦЭМ!$D$34:$D$777,СВЦЭМ!$A$34:$A$777,$A95,СВЦЭМ!$B$34:$B$777,N$83)+'СЕТ СН'!$H$11+СВЦЭМ!$D$10+'СЕТ СН'!$H$6</f>
        <v>1551.0061887000002</v>
      </c>
      <c r="O95" s="37">
        <f>SUMIFS(СВЦЭМ!$D$34:$D$777,СВЦЭМ!$A$34:$A$777,$A95,СВЦЭМ!$B$34:$B$777,O$83)+'СЕТ СН'!$H$11+СВЦЭМ!$D$10+'СЕТ СН'!$H$6</f>
        <v>1613.1456316600002</v>
      </c>
      <c r="P95" s="37">
        <f>SUMIFS(СВЦЭМ!$D$34:$D$777,СВЦЭМ!$A$34:$A$777,$A95,СВЦЭМ!$B$34:$B$777,P$83)+'СЕТ СН'!$H$11+СВЦЭМ!$D$10+'СЕТ СН'!$H$6</f>
        <v>1578.3340469300001</v>
      </c>
      <c r="Q95" s="37">
        <f>SUMIFS(СВЦЭМ!$D$34:$D$777,СВЦЭМ!$A$34:$A$777,$A95,СВЦЭМ!$B$34:$B$777,Q$83)+'СЕТ СН'!$H$11+СВЦЭМ!$D$10+'СЕТ СН'!$H$6</f>
        <v>1570.9833137200001</v>
      </c>
      <c r="R95" s="37">
        <f>SUMIFS(СВЦЭМ!$D$34:$D$777,СВЦЭМ!$A$34:$A$777,$A95,СВЦЭМ!$B$34:$B$777,R$83)+'СЕТ СН'!$H$11+СВЦЭМ!$D$10+'СЕТ СН'!$H$6</f>
        <v>1559.53560668</v>
      </c>
      <c r="S95" s="37">
        <f>SUMIFS(СВЦЭМ!$D$34:$D$777,СВЦЭМ!$A$34:$A$777,$A95,СВЦЭМ!$B$34:$B$777,S$83)+'СЕТ СН'!$H$11+СВЦЭМ!$D$10+'СЕТ СН'!$H$6</f>
        <v>1574.72566727</v>
      </c>
      <c r="T95" s="37">
        <f>SUMIFS(СВЦЭМ!$D$34:$D$777,СВЦЭМ!$A$34:$A$777,$A95,СВЦЭМ!$B$34:$B$777,T$83)+'СЕТ СН'!$H$11+СВЦЭМ!$D$10+'СЕТ СН'!$H$6</f>
        <v>1548.8340108299999</v>
      </c>
      <c r="U95" s="37">
        <f>SUMIFS(СВЦЭМ!$D$34:$D$777,СВЦЭМ!$A$34:$A$777,$A95,СВЦЭМ!$B$34:$B$777,U$83)+'СЕТ СН'!$H$11+СВЦЭМ!$D$10+'СЕТ СН'!$H$6</f>
        <v>1477.87066789</v>
      </c>
      <c r="V95" s="37">
        <f>SUMIFS(СВЦЭМ!$D$34:$D$777,СВЦЭМ!$A$34:$A$777,$A95,СВЦЭМ!$B$34:$B$777,V$83)+'СЕТ СН'!$H$11+СВЦЭМ!$D$10+'СЕТ СН'!$H$6</f>
        <v>1499.49116245</v>
      </c>
      <c r="W95" s="37">
        <f>SUMIFS(СВЦЭМ!$D$34:$D$777,СВЦЭМ!$A$34:$A$777,$A95,СВЦЭМ!$B$34:$B$777,W$83)+'СЕТ СН'!$H$11+СВЦЭМ!$D$10+'СЕТ СН'!$H$6</f>
        <v>1546.3399288400001</v>
      </c>
      <c r="X95" s="37">
        <f>SUMIFS(СВЦЭМ!$D$34:$D$777,СВЦЭМ!$A$34:$A$777,$A95,СВЦЭМ!$B$34:$B$777,X$83)+'СЕТ СН'!$H$11+СВЦЭМ!$D$10+'СЕТ СН'!$H$6</f>
        <v>1518.6212699</v>
      </c>
      <c r="Y95" s="37">
        <f>SUMIFS(СВЦЭМ!$D$34:$D$777,СВЦЭМ!$A$34:$A$777,$A95,СВЦЭМ!$B$34:$B$777,Y$83)+'СЕТ СН'!$H$11+СВЦЭМ!$D$10+'СЕТ СН'!$H$6</f>
        <v>1551.20873572</v>
      </c>
    </row>
    <row r="96" spans="1:27" ht="15.75" x14ac:dyDescent="0.2">
      <c r="A96" s="36">
        <f t="shared" si="2"/>
        <v>42595</v>
      </c>
      <c r="B96" s="37">
        <f>SUMIFS(СВЦЭМ!$D$34:$D$777,СВЦЭМ!$A$34:$A$777,$A96,СВЦЭМ!$B$34:$B$777,B$83)+'СЕТ СН'!$H$11+СВЦЭМ!$D$10+'СЕТ СН'!$H$6</f>
        <v>1616.5074931999998</v>
      </c>
      <c r="C96" s="37">
        <f>SUMIFS(СВЦЭМ!$D$34:$D$777,СВЦЭМ!$A$34:$A$777,$A96,СВЦЭМ!$B$34:$B$777,C$83)+'СЕТ СН'!$H$11+СВЦЭМ!$D$10+'СЕТ СН'!$H$6</f>
        <v>1666.9836471900003</v>
      </c>
      <c r="D96" s="37">
        <f>SUMIFS(СВЦЭМ!$D$34:$D$777,СВЦЭМ!$A$34:$A$777,$A96,СВЦЭМ!$B$34:$B$777,D$83)+'СЕТ СН'!$H$11+СВЦЭМ!$D$10+'СЕТ СН'!$H$6</f>
        <v>1707.6500784200002</v>
      </c>
      <c r="E96" s="37">
        <f>SUMIFS(СВЦЭМ!$D$34:$D$777,СВЦЭМ!$A$34:$A$777,$A96,СВЦЭМ!$B$34:$B$777,E$83)+'СЕТ СН'!$H$11+СВЦЭМ!$D$10+'СЕТ СН'!$H$6</f>
        <v>1754.94203449</v>
      </c>
      <c r="F96" s="37">
        <f>SUMIFS(СВЦЭМ!$D$34:$D$777,СВЦЭМ!$A$34:$A$777,$A96,СВЦЭМ!$B$34:$B$777,F$83)+'СЕТ СН'!$H$11+СВЦЭМ!$D$10+'СЕТ СН'!$H$6</f>
        <v>1761.8545282200002</v>
      </c>
      <c r="G96" s="37">
        <f>SUMIFS(СВЦЭМ!$D$34:$D$777,СВЦЭМ!$A$34:$A$777,$A96,СВЦЭМ!$B$34:$B$777,G$83)+'СЕТ СН'!$H$11+СВЦЭМ!$D$10+'СЕТ СН'!$H$6</f>
        <v>1785.4088062400001</v>
      </c>
      <c r="H96" s="37">
        <f>SUMIFS(СВЦЭМ!$D$34:$D$777,СВЦЭМ!$A$34:$A$777,$A96,СВЦЭМ!$B$34:$B$777,H$83)+'СЕТ СН'!$H$11+СВЦЭМ!$D$10+'СЕТ СН'!$H$6</f>
        <v>1743.9896632800001</v>
      </c>
      <c r="I96" s="37">
        <f>SUMIFS(СВЦЭМ!$D$34:$D$777,СВЦЭМ!$A$34:$A$777,$A96,СВЦЭМ!$B$34:$B$777,I$83)+'СЕТ СН'!$H$11+СВЦЭМ!$D$10+'СЕТ СН'!$H$6</f>
        <v>1718.73916375</v>
      </c>
      <c r="J96" s="37">
        <f>SUMIFS(СВЦЭМ!$D$34:$D$777,СВЦЭМ!$A$34:$A$777,$A96,СВЦЭМ!$B$34:$B$777,J$83)+'СЕТ СН'!$H$11+СВЦЭМ!$D$10+'СЕТ СН'!$H$6</f>
        <v>1632.5486814400001</v>
      </c>
      <c r="K96" s="37">
        <f>SUMIFS(СВЦЭМ!$D$34:$D$777,СВЦЭМ!$A$34:$A$777,$A96,СВЦЭМ!$B$34:$B$777,K$83)+'СЕТ СН'!$H$11+СВЦЭМ!$D$10+'СЕТ СН'!$H$6</f>
        <v>1581.31180791</v>
      </c>
      <c r="L96" s="37">
        <f>SUMIFS(СВЦЭМ!$D$34:$D$777,СВЦЭМ!$A$34:$A$777,$A96,СВЦЭМ!$B$34:$B$777,L$83)+'СЕТ СН'!$H$11+СВЦЭМ!$D$10+'СЕТ СН'!$H$6</f>
        <v>1582.8253660600001</v>
      </c>
      <c r="M96" s="37">
        <f>SUMIFS(СВЦЭМ!$D$34:$D$777,СВЦЭМ!$A$34:$A$777,$A96,СВЦЭМ!$B$34:$B$777,M$83)+'СЕТ СН'!$H$11+СВЦЭМ!$D$10+'СЕТ СН'!$H$6</f>
        <v>1569.7236443300001</v>
      </c>
      <c r="N96" s="37">
        <f>SUMIFS(СВЦЭМ!$D$34:$D$777,СВЦЭМ!$A$34:$A$777,$A96,СВЦЭМ!$B$34:$B$777,N$83)+'СЕТ СН'!$H$11+СВЦЭМ!$D$10+'СЕТ СН'!$H$6</f>
        <v>1548.81531524</v>
      </c>
      <c r="O96" s="37">
        <f>SUMIFS(СВЦЭМ!$D$34:$D$777,СВЦЭМ!$A$34:$A$777,$A96,СВЦЭМ!$B$34:$B$777,O$83)+'СЕТ СН'!$H$11+СВЦЭМ!$D$10+'СЕТ СН'!$H$6</f>
        <v>1555.08400099</v>
      </c>
      <c r="P96" s="37">
        <f>SUMIFS(СВЦЭМ!$D$34:$D$777,СВЦЭМ!$A$34:$A$777,$A96,СВЦЭМ!$B$34:$B$777,P$83)+'СЕТ СН'!$H$11+СВЦЭМ!$D$10+'СЕТ СН'!$H$6</f>
        <v>1534.46607606</v>
      </c>
      <c r="Q96" s="37">
        <f>SUMIFS(СВЦЭМ!$D$34:$D$777,СВЦЭМ!$A$34:$A$777,$A96,СВЦЭМ!$B$34:$B$777,Q$83)+'СЕТ СН'!$H$11+СВЦЭМ!$D$10+'СЕТ СН'!$H$6</f>
        <v>1551.46452396</v>
      </c>
      <c r="R96" s="37">
        <f>SUMIFS(СВЦЭМ!$D$34:$D$777,СВЦЭМ!$A$34:$A$777,$A96,СВЦЭМ!$B$34:$B$777,R$83)+'СЕТ СН'!$H$11+СВЦЭМ!$D$10+'СЕТ СН'!$H$6</f>
        <v>1549.01985218</v>
      </c>
      <c r="S96" s="37">
        <f>SUMIFS(СВЦЭМ!$D$34:$D$777,СВЦЭМ!$A$34:$A$777,$A96,СВЦЭМ!$B$34:$B$777,S$83)+'СЕТ СН'!$H$11+СВЦЭМ!$D$10+'СЕТ СН'!$H$6</f>
        <v>1550.8419174000001</v>
      </c>
      <c r="T96" s="37">
        <f>SUMIFS(СВЦЭМ!$D$34:$D$777,СВЦЭМ!$A$34:$A$777,$A96,СВЦЭМ!$B$34:$B$777,T$83)+'СЕТ СН'!$H$11+СВЦЭМ!$D$10+'СЕТ СН'!$H$6</f>
        <v>1532.3160259000001</v>
      </c>
      <c r="U96" s="37">
        <f>SUMIFS(СВЦЭМ!$D$34:$D$777,СВЦЭМ!$A$34:$A$777,$A96,СВЦЭМ!$B$34:$B$777,U$83)+'СЕТ СН'!$H$11+СВЦЭМ!$D$10+'СЕТ СН'!$H$6</f>
        <v>1549.8904923600001</v>
      </c>
      <c r="V96" s="37">
        <f>SUMIFS(СВЦЭМ!$D$34:$D$777,СВЦЭМ!$A$34:$A$777,$A96,СВЦЭМ!$B$34:$B$777,V$83)+'СЕТ СН'!$H$11+СВЦЭМ!$D$10+'СЕТ СН'!$H$6</f>
        <v>1576.3823621400002</v>
      </c>
      <c r="W96" s="37">
        <f>SUMIFS(СВЦЭМ!$D$34:$D$777,СВЦЭМ!$A$34:$A$777,$A96,СВЦЭМ!$B$34:$B$777,W$83)+'СЕТ СН'!$H$11+СВЦЭМ!$D$10+'СЕТ СН'!$H$6</f>
        <v>1582.00210932</v>
      </c>
      <c r="X96" s="37">
        <f>SUMIFS(СВЦЭМ!$D$34:$D$777,СВЦЭМ!$A$34:$A$777,$A96,СВЦЭМ!$B$34:$B$777,X$83)+'СЕТ СН'!$H$11+СВЦЭМ!$D$10+'СЕТ СН'!$H$6</f>
        <v>1515.1989147100001</v>
      </c>
      <c r="Y96" s="37">
        <f>SUMIFS(СВЦЭМ!$D$34:$D$777,СВЦЭМ!$A$34:$A$777,$A96,СВЦЭМ!$B$34:$B$777,Y$83)+'СЕТ СН'!$H$11+СВЦЭМ!$D$10+'СЕТ СН'!$H$6</f>
        <v>1563.8256682400001</v>
      </c>
    </row>
    <row r="97" spans="1:25" ht="15.75" x14ac:dyDescent="0.2">
      <c r="A97" s="36">
        <f t="shared" si="2"/>
        <v>42596</v>
      </c>
      <c r="B97" s="37">
        <f>SUMIFS(СВЦЭМ!$D$34:$D$777,СВЦЭМ!$A$34:$A$777,$A97,СВЦЭМ!$B$34:$B$777,B$83)+'СЕТ СН'!$H$11+СВЦЭМ!$D$10+'СЕТ СН'!$H$6</f>
        <v>1652.77972873</v>
      </c>
      <c r="C97" s="37">
        <f>SUMIFS(СВЦЭМ!$D$34:$D$777,СВЦЭМ!$A$34:$A$777,$A97,СВЦЭМ!$B$34:$B$777,C$83)+'СЕТ СН'!$H$11+СВЦЭМ!$D$10+'СЕТ СН'!$H$6</f>
        <v>1711.8692383400003</v>
      </c>
      <c r="D97" s="37">
        <f>SUMIFS(СВЦЭМ!$D$34:$D$777,СВЦЭМ!$A$34:$A$777,$A97,СВЦЭМ!$B$34:$B$777,D$83)+'СЕТ СН'!$H$11+СВЦЭМ!$D$10+'СЕТ СН'!$H$6</f>
        <v>1736.5959417500003</v>
      </c>
      <c r="E97" s="37">
        <f>SUMIFS(СВЦЭМ!$D$34:$D$777,СВЦЭМ!$A$34:$A$777,$A97,СВЦЭМ!$B$34:$B$777,E$83)+'СЕТ СН'!$H$11+СВЦЭМ!$D$10+'СЕТ СН'!$H$6</f>
        <v>1753.71364571</v>
      </c>
      <c r="F97" s="37">
        <f>SUMIFS(СВЦЭМ!$D$34:$D$777,СВЦЭМ!$A$34:$A$777,$A97,СВЦЭМ!$B$34:$B$777,F$83)+'СЕТ СН'!$H$11+СВЦЭМ!$D$10+'СЕТ СН'!$H$6</f>
        <v>1761.34782748</v>
      </c>
      <c r="G97" s="37">
        <f>SUMIFS(СВЦЭМ!$D$34:$D$777,СВЦЭМ!$A$34:$A$777,$A97,СВЦЭМ!$B$34:$B$777,G$83)+'СЕТ СН'!$H$11+СВЦЭМ!$D$10+'СЕТ СН'!$H$6</f>
        <v>1759.9974874</v>
      </c>
      <c r="H97" s="37">
        <f>SUMIFS(СВЦЭМ!$D$34:$D$777,СВЦЭМ!$A$34:$A$777,$A97,СВЦЭМ!$B$34:$B$777,H$83)+'СЕТ СН'!$H$11+СВЦЭМ!$D$10+'СЕТ СН'!$H$6</f>
        <v>1732.69052822</v>
      </c>
      <c r="I97" s="37">
        <f>SUMIFS(СВЦЭМ!$D$34:$D$777,СВЦЭМ!$A$34:$A$777,$A97,СВЦЭМ!$B$34:$B$777,I$83)+'СЕТ СН'!$H$11+СВЦЭМ!$D$10+'СЕТ СН'!$H$6</f>
        <v>1726.1392494800002</v>
      </c>
      <c r="J97" s="37">
        <f>SUMIFS(СВЦЭМ!$D$34:$D$777,СВЦЭМ!$A$34:$A$777,$A97,СВЦЭМ!$B$34:$B$777,J$83)+'СЕТ СН'!$H$11+СВЦЭМ!$D$10+'СЕТ СН'!$H$6</f>
        <v>1655.4184848600003</v>
      </c>
      <c r="K97" s="37">
        <f>SUMIFS(СВЦЭМ!$D$34:$D$777,СВЦЭМ!$A$34:$A$777,$A97,СВЦЭМ!$B$34:$B$777,K$83)+'СЕТ СН'!$H$11+СВЦЭМ!$D$10+'СЕТ СН'!$H$6</f>
        <v>1558.1504488600001</v>
      </c>
      <c r="L97" s="37">
        <f>SUMIFS(СВЦЭМ!$D$34:$D$777,СВЦЭМ!$A$34:$A$777,$A97,СВЦЭМ!$B$34:$B$777,L$83)+'СЕТ СН'!$H$11+СВЦЭМ!$D$10+'СЕТ СН'!$H$6</f>
        <v>1592.5975997099999</v>
      </c>
      <c r="M97" s="37">
        <f>SUMIFS(СВЦЭМ!$D$34:$D$777,СВЦЭМ!$A$34:$A$777,$A97,СВЦЭМ!$B$34:$B$777,M$83)+'СЕТ СН'!$H$11+СВЦЭМ!$D$10+'СЕТ СН'!$H$6</f>
        <v>1664.2868833100001</v>
      </c>
      <c r="N97" s="37">
        <f>SUMIFS(СВЦЭМ!$D$34:$D$777,СВЦЭМ!$A$34:$A$777,$A97,СВЦЭМ!$B$34:$B$777,N$83)+'СЕТ СН'!$H$11+СВЦЭМ!$D$10+'СЕТ СН'!$H$6</f>
        <v>1695.11316665</v>
      </c>
      <c r="O97" s="37">
        <f>SUMIFS(СВЦЭМ!$D$34:$D$777,СВЦЭМ!$A$34:$A$777,$A97,СВЦЭМ!$B$34:$B$777,O$83)+'СЕТ СН'!$H$11+СВЦЭМ!$D$10+'СЕТ СН'!$H$6</f>
        <v>1847.22425071</v>
      </c>
      <c r="P97" s="37">
        <f>SUMIFS(СВЦЭМ!$D$34:$D$777,СВЦЭМ!$A$34:$A$777,$A97,СВЦЭМ!$B$34:$B$777,P$83)+'СЕТ СН'!$H$11+СВЦЭМ!$D$10+'СЕТ СН'!$H$6</f>
        <v>1684.09472435</v>
      </c>
      <c r="Q97" s="37">
        <f>SUMIFS(СВЦЭМ!$D$34:$D$777,СВЦЭМ!$A$34:$A$777,$A97,СВЦЭМ!$B$34:$B$777,Q$83)+'СЕТ СН'!$H$11+СВЦЭМ!$D$10+'СЕТ СН'!$H$6</f>
        <v>1656.8620050500003</v>
      </c>
      <c r="R97" s="37">
        <f>SUMIFS(СВЦЭМ!$D$34:$D$777,СВЦЭМ!$A$34:$A$777,$A97,СВЦЭМ!$B$34:$B$777,R$83)+'СЕТ СН'!$H$11+СВЦЭМ!$D$10+'СЕТ СН'!$H$6</f>
        <v>1637.8214208700001</v>
      </c>
      <c r="S97" s="37">
        <f>SUMIFS(СВЦЭМ!$D$34:$D$777,СВЦЭМ!$A$34:$A$777,$A97,СВЦЭМ!$B$34:$B$777,S$83)+'СЕТ СН'!$H$11+СВЦЭМ!$D$10+'СЕТ СН'!$H$6</f>
        <v>1669.05632853</v>
      </c>
      <c r="T97" s="37">
        <f>SUMIFS(СВЦЭМ!$D$34:$D$777,СВЦЭМ!$A$34:$A$777,$A97,СВЦЭМ!$B$34:$B$777,T$83)+'СЕТ СН'!$H$11+СВЦЭМ!$D$10+'СЕТ СН'!$H$6</f>
        <v>1657.4437164599999</v>
      </c>
      <c r="U97" s="37">
        <f>SUMIFS(СВЦЭМ!$D$34:$D$777,СВЦЭМ!$A$34:$A$777,$A97,СВЦЭМ!$B$34:$B$777,U$83)+'СЕТ СН'!$H$11+СВЦЭМ!$D$10+'СЕТ СН'!$H$6</f>
        <v>1658.7800006400003</v>
      </c>
      <c r="V97" s="37">
        <f>SUMIFS(СВЦЭМ!$D$34:$D$777,СВЦЭМ!$A$34:$A$777,$A97,СВЦЭМ!$B$34:$B$777,V$83)+'СЕТ СН'!$H$11+СВЦЭМ!$D$10+'СЕТ СН'!$H$6</f>
        <v>1626.4772001300003</v>
      </c>
      <c r="W97" s="37">
        <f>SUMIFS(СВЦЭМ!$D$34:$D$777,СВЦЭМ!$A$34:$A$777,$A97,СВЦЭМ!$B$34:$B$777,W$83)+'СЕТ СН'!$H$11+СВЦЭМ!$D$10+'СЕТ СН'!$H$6</f>
        <v>1582.5552142700001</v>
      </c>
      <c r="X97" s="37">
        <f>SUMIFS(СВЦЭМ!$D$34:$D$777,СВЦЭМ!$A$34:$A$777,$A97,СВЦЭМ!$B$34:$B$777,X$83)+'СЕТ СН'!$H$11+СВЦЭМ!$D$10+'СЕТ СН'!$H$6</f>
        <v>1566.63576195</v>
      </c>
      <c r="Y97" s="37">
        <f>SUMIFS(СВЦЭМ!$D$34:$D$777,СВЦЭМ!$A$34:$A$777,$A97,СВЦЭМ!$B$34:$B$777,Y$83)+'СЕТ СН'!$H$11+СВЦЭМ!$D$10+'СЕТ СН'!$H$6</f>
        <v>1667.5436423300002</v>
      </c>
    </row>
    <row r="98" spans="1:25" ht="15.75" x14ac:dyDescent="0.2">
      <c r="A98" s="36">
        <f t="shared" si="2"/>
        <v>42597</v>
      </c>
      <c r="B98" s="37">
        <f>SUMIFS(СВЦЭМ!$D$34:$D$777,СВЦЭМ!$A$34:$A$777,$A98,СВЦЭМ!$B$34:$B$777,B$83)+'СЕТ СН'!$H$11+СВЦЭМ!$D$10+'СЕТ СН'!$H$6</f>
        <v>1714.9352046200001</v>
      </c>
      <c r="C98" s="37">
        <f>SUMIFS(СВЦЭМ!$D$34:$D$777,СВЦЭМ!$A$34:$A$777,$A98,СВЦЭМ!$B$34:$B$777,C$83)+'СЕТ СН'!$H$11+СВЦЭМ!$D$10+'СЕТ СН'!$H$6</f>
        <v>1776.31471728</v>
      </c>
      <c r="D98" s="37">
        <f>SUMIFS(СВЦЭМ!$D$34:$D$777,СВЦЭМ!$A$34:$A$777,$A98,СВЦЭМ!$B$34:$B$777,D$83)+'СЕТ СН'!$H$11+СВЦЭМ!$D$10+'СЕТ СН'!$H$6</f>
        <v>1883.2163675700003</v>
      </c>
      <c r="E98" s="37">
        <f>SUMIFS(СВЦЭМ!$D$34:$D$777,СВЦЭМ!$A$34:$A$777,$A98,СВЦЭМ!$B$34:$B$777,E$83)+'СЕТ СН'!$H$11+СВЦЭМ!$D$10+'СЕТ СН'!$H$6</f>
        <v>1873.43065901</v>
      </c>
      <c r="F98" s="37">
        <f>SUMIFS(СВЦЭМ!$D$34:$D$777,СВЦЭМ!$A$34:$A$777,$A98,СВЦЭМ!$B$34:$B$777,F$83)+'СЕТ СН'!$H$11+СВЦЭМ!$D$10+'СЕТ СН'!$H$6</f>
        <v>1797.0319267200002</v>
      </c>
      <c r="G98" s="37">
        <f>SUMIFS(СВЦЭМ!$D$34:$D$777,СВЦЭМ!$A$34:$A$777,$A98,СВЦЭМ!$B$34:$B$777,G$83)+'СЕТ СН'!$H$11+СВЦЭМ!$D$10+'СЕТ СН'!$H$6</f>
        <v>1782.5360705799999</v>
      </c>
      <c r="H98" s="37">
        <f>SUMIFS(СВЦЭМ!$D$34:$D$777,СВЦЭМ!$A$34:$A$777,$A98,СВЦЭМ!$B$34:$B$777,H$83)+'СЕТ СН'!$H$11+СВЦЭМ!$D$10+'СЕТ СН'!$H$6</f>
        <v>1775.7905793499999</v>
      </c>
      <c r="I98" s="37">
        <f>SUMIFS(СВЦЭМ!$D$34:$D$777,СВЦЭМ!$A$34:$A$777,$A98,СВЦЭМ!$B$34:$B$777,I$83)+'СЕТ СН'!$H$11+СВЦЭМ!$D$10+'СЕТ СН'!$H$6</f>
        <v>1774.7744835000003</v>
      </c>
      <c r="J98" s="37">
        <f>SUMIFS(СВЦЭМ!$D$34:$D$777,СВЦЭМ!$A$34:$A$777,$A98,СВЦЭМ!$B$34:$B$777,J$83)+'СЕТ СН'!$H$11+СВЦЭМ!$D$10+'СЕТ СН'!$H$6</f>
        <v>1668.4716447999999</v>
      </c>
      <c r="K98" s="37">
        <f>SUMIFS(СВЦЭМ!$D$34:$D$777,СВЦЭМ!$A$34:$A$777,$A98,СВЦЭМ!$B$34:$B$777,K$83)+'СЕТ СН'!$H$11+СВЦЭМ!$D$10+'СЕТ СН'!$H$6</f>
        <v>1506.87009051</v>
      </c>
      <c r="L98" s="37">
        <f>SUMIFS(СВЦЭМ!$D$34:$D$777,СВЦЭМ!$A$34:$A$777,$A98,СВЦЭМ!$B$34:$B$777,L$83)+'СЕТ СН'!$H$11+СВЦЭМ!$D$10+'СЕТ СН'!$H$6</f>
        <v>1507.4087885200001</v>
      </c>
      <c r="M98" s="37">
        <f>SUMIFS(СВЦЭМ!$D$34:$D$777,СВЦЭМ!$A$34:$A$777,$A98,СВЦЭМ!$B$34:$B$777,M$83)+'СЕТ СН'!$H$11+СВЦЭМ!$D$10+'СЕТ СН'!$H$6</f>
        <v>1453.60408596</v>
      </c>
      <c r="N98" s="37">
        <f>SUMIFS(СВЦЭМ!$D$34:$D$777,СВЦЭМ!$A$34:$A$777,$A98,СВЦЭМ!$B$34:$B$777,N$83)+'СЕТ СН'!$H$11+СВЦЭМ!$D$10+'СЕТ СН'!$H$6</f>
        <v>1481.7751636600001</v>
      </c>
      <c r="O98" s="37">
        <f>SUMIFS(СВЦЭМ!$D$34:$D$777,СВЦЭМ!$A$34:$A$777,$A98,СВЦЭМ!$B$34:$B$777,O$83)+'СЕТ СН'!$H$11+СВЦЭМ!$D$10+'СЕТ СН'!$H$6</f>
        <v>1496.8256893299999</v>
      </c>
      <c r="P98" s="37">
        <f>SUMIFS(СВЦЭМ!$D$34:$D$777,СВЦЭМ!$A$34:$A$777,$A98,СВЦЭМ!$B$34:$B$777,P$83)+'СЕТ СН'!$H$11+СВЦЭМ!$D$10+'СЕТ СН'!$H$6</f>
        <v>1522.38332317</v>
      </c>
      <c r="Q98" s="37">
        <f>SUMIFS(СВЦЭМ!$D$34:$D$777,СВЦЭМ!$A$34:$A$777,$A98,СВЦЭМ!$B$34:$B$777,Q$83)+'СЕТ СН'!$H$11+СВЦЭМ!$D$10+'СЕТ СН'!$H$6</f>
        <v>1487.3580583200001</v>
      </c>
      <c r="R98" s="37">
        <f>SUMIFS(СВЦЭМ!$D$34:$D$777,СВЦЭМ!$A$34:$A$777,$A98,СВЦЭМ!$B$34:$B$777,R$83)+'СЕТ СН'!$H$11+СВЦЭМ!$D$10+'СЕТ СН'!$H$6</f>
        <v>1505.5661159199999</v>
      </c>
      <c r="S98" s="37">
        <f>SUMIFS(СВЦЭМ!$D$34:$D$777,СВЦЭМ!$A$34:$A$777,$A98,СВЦЭМ!$B$34:$B$777,S$83)+'СЕТ СН'!$H$11+СВЦЭМ!$D$10+'СЕТ СН'!$H$6</f>
        <v>1565.8194247000001</v>
      </c>
      <c r="T98" s="37">
        <f>SUMIFS(СВЦЭМ!$D$34:$D$777,СВЦЭМ!$A$34:$A$777,$A98,СВЦЭМ!$B$34:$B$777,T$83)+'СЕТ СН'!$H$11+СВЦЭМ!$D$10+'СЕТ СН'!$H$6</f>
        <v>1568.6600440900002</v>
      </c>
      <c r="U98" s="37">
        <f>SUMIFS(СВЦЭМ!$D$34:$D$777,СВЦЭМ!$A$34:$A$777,$A98,СВЦЭМ!$B$34:$B$777,U$83)+'СЕТ СН'!$H$11+СВЦЭМ!$D$10+'СЕТ СН'!$H$6</f>
        <v>1576.9804023199999</v>
      </c>
      <c r="V98" s="37">
        <f>SUMIFS(СВЦЭМ!$D$34:$D$777,СВЦЭМ!$A$34:$A$777,$A98,СВЦЭМ!$B$34:$B$777,V$83)+'СЕТ СН'!$H$11+СВЦЭМ!$D$10+'СЕТ СН'!$H$6</f>
        <v>1562.4859461200001</v>
      </c>
      <c r="W98" s="37">
        <f>SUMIFS(СВЦЭМ!$D$34:$D$777,СВЦЭМ!$A$34:$A$777,$A98,СВЦЭМ!$B$34:$B$777,W$83)+'СЕТ СН'!$H$11+СВЦЭМ!$D$10+'СЕТ СН'!$H$6</f>
        <v>1544.3753857199999</v>
      </c>
      <c r="X98" s="37">
        <f>SUMIFS(СВЦЭМ!$D$34:$D$777,СВЦЭМ!$A$34:$A$777,$A98,СВЦЭМ!$B$34:$B$777,X$83)+'СЕТ СН'!$H$11+СВЦЭМ!$D$10+'СЕТ СН'!$H$6</f>
        <v>1582.00011989</v>
      </c>
      <c r="Y98" s="37">
        <f>SUMIFS(СВЦЭМ!$D$34:$D$777,СВЦЭМ!$A$34:$A$777,$A98,СВЦЭМ!$B$34:$B$777,Y$83)+'СЕТ СН'!$H$11+СВЦЭМ!$D$10+'СЕТ СН'!$H$6</f>
        <v>1667.8515252300003</v>
      </c>
    </row>
    <row r="99" spans="1:25" ht="15.75" x14ac:dyDescent="0.2">
      <c r="A99" s="36">
        <f t="shared" si="2"/>
        <v>42598</v>
      </c>
      <c r="B99" s="37">
        <f>SUMIFS(СВЦЭМ!$D$34:$D$777,СВЦЭМ!$A$34:$A$777,$A99,СВЦЭМ!$B$34:$B$777,B$83)+'СЕТ СН'!$H$11+СВЦЭМ!$D$10+'СЕТ СН'!$H$6</f>
        <v>1722.9940286200003</v>
      </c>
      <c r="C99" s="37">
        <f>SUMIFS(СВЦЭМ!$D$34:$D$777,СВЦЭМ!$A$34:$A$777,$A99,СВЦЭМ!$B$34:$B$777,C$83)+'СЕТ СН'!$H$11+СВЦЭМ!$D$10+'СЕТ СН'!$H$6</f>
        <v>1755.2740575600001</v>
      </c>
      <c r="D99" s="37">
        <f>SUMIFS(СВЦЭМ!$D$34:$D$777,СВЦЭМ!$A$34:$A$777,$A99,СВЦЭМ!$B$34:$B$777,D$83)+'СЕТ СН'!$H$11+СВЦЭМ!$D$10+'СЕТ СН'!$H$6</f>
        <v>1767.5360044600002</v>
      </c>
      <c r="E99" s="37">
        <f>SUMIFS(СВЦЭМ!$D$34:$D$777,СВЦЭМ!$A$34:$A$777,$A99,СВЦЭМ!$B$34:$B$777,E$83)+'СЕТ СН'!$H$11+СВЦЭМ!$D$10+'СЕТ СН'!$H$6</f>
        <v>1795.3167466800001</v>
      </c>
      <c r="F99" s="37">
        <f>SUMIFS(СВЦЭМ!$D$34:$D$777,СВЦЭМ!$A$34:$A$777,$A99,СВЦЭМ!$B$34:$B$777,F$83)+'СЕТ СН'!$H$11+СВЦЭМ!$D$10+'СЕТ СН'!$H$6</f>
        <v>1825.4798055199999</v>
      </c>
      <c r="G99" s="37">
        <f>SUMIFS(СВЦЭМ!$D$34:$D$777,СВЦЭМ!$A$34:$A$777,$A99,СВЦЭМ!$B$34:$B$777,G$83)+'СЕТ СН'!$H$11+СВЦЭМ!$D$10+'СЕТ СН'!$H$6</f>
        <v>1834.4384284400003</v>
      </c>
      <c r="H99" s="37">
        <f>SUMIFS(СВЦЭМ!$D$34:$D$777,СВЦЭМ!$A$34:$A$777,$A99,СВЦЭМ!$B$34:$B$777,H$83)+'СЕТ СН'!$H$11+СВЦЭМ!$D$10+'СЕТ СН'!$H$6</f>
        <v>1787.2108124800002</v>
      </c>
      <c r="I99" s="37">
        <f>SUMIFS(СВЦЭМ!$D$34:$D$777,СВЦЭМ!$A$34:$A$777,$A99,СВЦЭМ!$B$34:$B$777,I$83)+'СЕТ СН'!$H$11+СВЦЭМ!$D$10+'СЕТ СН'!$H$6</f>
        <v>1766.5090476600003</v>
      </c>
      <c r="J99" s="37">
        <f>SUMIFS(СВЦЭМ!$D$34:$D$777,СВЦЭМ!$A$34:$A$777,$A99,СВЦЭМ!$B$34:$B$777,J$83)+'СЕТ СН'!$H$11+СВЦЭМ!$D$10+'СЕТ СН'!$H$6</f>
        <v>1654.7109362700003</v>
      </c>
      <c r="K99" s="37">
        <f>SUMIFS(СВЦЭМ!$D$34:$D$777,СВЦЭМ!$A$34:$A$777,$A99,СВЦЭМ!$B$34:$B$777,K$83)+'СЕТ СН'!$H$11+СВЦЭМ!$D$10+'СЕТ СН'!$H$6</f>
        <v>1558.8200273900002</v>
      </c>
      <c r="L99" s="37">
        <f>SUMIFS(СВЦЭМ!$D$34:$D$777,СВЦЭМ!$A$34:$A$777,$A99,СВЦЭМ!$B$34:$B$777,L$83)+'СЕТ СН'!$H$11+СВЦЭМ!$D$10+'СЕТ СН'!$H$6</f>
        <v>1489.1960032699999</v>
      </c>
      <c r="M99" s="37">
        <f>SUMIFS(СВЦЭМ!$D$34:$D$777,СВЦЭМ!$A$34:$A$777,$A99,СВЦЭМ!$B$34:$B$777,M$83)+'СЕТ СН'!$H$11+СВЦЭМ!$D$10+'СЕТ СН'!$H$6</f>
        <v>1493.59149402</v>
      </c>
      <c r="N99" s="37">
        <f>SUMIFS(СВЦЭМ!$D$34:$D$777,СВЦЭМ!$A$34:$A$777,$A99,СВЦЭМ!$B$34:$B$777,N$83)+'СЕТ СН'!$H$11+СВЦЭМ!$D$10+'СЕТ СН'!$H$6</f>
        <v>1499.1259981400001</v>
      </c>
      <c r="O99" s="37">
        <f>SUMIFS(СВЦЭМ!$D$34:$D$777,СВЦЭМ!$A$34:$A$777,$A99,СВЦЭМ!$B$34:$B$777,O$83)+'СЕТ СН'!$H$11+СВЦЭМ!$D$10+'СЕТ СН'!$H$6</f>
        <v>1534.49943029</v>
      </c>
      <c r="P99" s="37">
        <f>SUMIFS(СВЦЭМ!$D$34:$D$777,СВЦЭМ!$A$34:$A$777,$A99,СВЦЭМ!$B$34:$B$777,P$83)+'СЕТ СН'!$H$11+СВЦЭМ!$D$10+'СЕТ СН'!$H$6</f>
        <v>1489.53082399</v>
      </c>
      <c r="Q99" s="37">
        <f>SUMIFS(СВЦЭМ!$D$34:$D$777,СВЦЭМ!$A$34:$A$777,$A99,СВЦЭМ!$B$34:$B$777,Q$83)+'СЕТ СН'!$H$11+СВЦЭМ!$D$10+'СЕТ СН'!$H$6</f>
        <v>1465.89102759</v>
      </c>
      <c r="R99" s="37">
        <f>SUMIFS(СВЦЭМ!$D$34:$D$777,СВЦЭМ!$A$34:$A$777,$A99,СВЦЭМ!$B$34:$B$777,R$83)+'СЕТ СН'!$H$11+СВЦЭМ!$D$10+'СЕТ СН'!$H$6</f>
        <v>1501.7556064400001</v>
      </c>
      <c r="S99" s="37">
        <f>SUMIFS(СВЦЭМ!$D$34:$D$777,СВЦЭМ!$A$34:$A$777,$A99,СВЦЭМ!$B$34:$B$777,S$83)+'СЕТ СН'!$H$11+СВЦЭМ!$D$10+'СЕТ СН'!$H$6</f>
        <v>1566.43687464</v>
      </c>
      <c r="T99" s="37">
        <f>SUMIFS(СВЦЭМ!$D$34:$D$777,СВЦЭМ!$A$34:$A$777,$A99,СВЦЭМ!$B$34:$B$777,T$83)+'СЕТ СН'!$H$11+СВЦЭМ!$D$10+'СЕТ СН'!$H$6</f>
        <v>1564.6933147899999</v>
      </c>
      <c r="U99" s="37">
        <f>SUMIFS(СВЦЭМ!$D$34:$D$777,СВЦЭМ!$A$34:$A$777,$A99,СВЦЭМ!$B$34:$B$777,U$83)+'СЕТ СН'!$H$11+СВЦЭМ!$D$10+'СЕТ СН'!$H$6</f>
        <v>1554.12986645</v>
      </c>
      <c r="V99" s="37">
        <f>SUMIFS(СВЦЭМ!$D$34:$D$777,СВЦЭМ!$A$34:$A$777,$A99,СВЦЭМ!$B$34:$B$777,V$83)+'СЕТ СН'!$H$11+СВЦЭМ!$D$10+'СЕТ СН'!$H$6</f>
        <v>1569.4559979200001</v>
      </c>
      <c r="W99" s="37">
        <f>SUMIFS(СВЦЭМ!$D$34:$D$777,СВЦЭМ!$A$34:$A$777,$A99,СВЦЭМ!$B$34:$B$777,W$83)+'СЕТ СН'!$H$11+СВЦЭМ!$D$10+'СЕТ СН'!$H$6</f>
        <v>1591.3433340900001</v>
      </c>
      <c r="X99" s="37">
        <f>SUMIFS(СВЦЭМ!$D$34:$D$777,СВЦЭМ!$A$34:$A$777,$A99,СВЦЭМ!$B$34:$B$777,X$83)+'СЕТ СН'!$H$11+СВЦЭМ!$D$10+'СЕТ СН'!$H$6</f>
        <v>1536.3514393200001</v>
      </c>
      <c r="Y99" s="37">
        <f>SUMIFS(СВЦЭМ!$D$34:$D$777,СВЦЭМ!$A$34:$A$777,$A99,СВЦЭМ!$B$34:$B$777,Y$83)+'СЕТ СН'!$H$11+СВЦЭМ!$D$10+'СЕТ СН'!$H$6</f>
        <v>1620.2399145200002</v>
      </c>
    </row>
    <row r="100" spans="1:25" ht="15.75" x14ac:dyDescent="0.2">
      <c r="A100" s="36">
        <f t="shared" si="2"/>
        <v>42599</v>
      </c>
      <c r="B100" s="37">
        <f>SUMIFS(СВЦЭМ!$D$34:$D$777,СВЦЭМ!$A$34:$A$777,$A100,СВЦЭМ!$B$34:$B$777,B$83)+'СЕТ СН'!$H$11+СВЦЭМ!$D$10+'СЕТ СН'!$H$6</f>
        <v>1675.7341356900001</v>
      </c>
      <c r="C100" s="37">
        <f>SUMIFS(СВЦЭМ!$D$34:$D$777,СВЦЭМ!$A$34:$A$777,$A100,СВЦЭМ!$B$34:$B$777,C$83)+'СЕТ СН'!$H$11+СВЦЭМ!$D$10+'СЕТ СН'!$H$6</f>
        <v>1794.0629970600003</v>
      </c>
      <c r="D100" s="37">
        <f>SUMIFS(СВЦЭМ!$D$34:$D$777,СВЦЭМ!$A$34:$A$777,$A100,СВЦЭМ!$B$34:$B$777,D$83)+'СЕТ СН'!$H$11+СВЦЭМ!$D$10+'СЕТ СН'!$H$6</f>
        <v>1849.0948626200002</v>
      </c>
      <c r="E100" s="37">
        <f>SUMIFS(СВЦЭМ!$D$34:$D$777,СВЦЭМ!$A$34:$A$777,$A100,СВЦЭМ!$B$34:$B$777,E$83)+'СЕТ СН'!$H$11+СВЦЭМ!$D$10+'СЕТ СН'!$H$6</f>
        <v>1891.9864043400003</v>
      </c>
      <c r="F100" s="37">
        <f>SUMIFS(СВЦЭМ!$D$34:$D$777,СВЦЭМ!$A$34:$A$777,$A100,СВЦЭМ!$B$34:$B$777,F$83)+'СЕТ СН'!$H$11+СВЦЭМ!$D$10+'СЕТ СН'!$H$6</f>
        <v>1875.7404945900003</v>
      </c>
      <c r="G100" s="37">
        <f>SUMIFS(СВЦЭМ!$D$34:$D$777,СВЦЭМ!$A$34:$A$777,$A100,СВЦЭМ!$B$34:$B$777,G$83)+'СЕТ СН'!$H$11+СВЦЭМ!$D$10+'СЕТ СН'!$H$6</f>
        <v>1897.09898742</v>
      </c>
      <c r="H100" s="37">
        <f>SUMIFS(СВЦЭМ!$D$34:$D$777,СВЦЭМ!$A$34:$A$777,$A100,СВЦЭМ!$B$34:$B$777,H$83)+'СЕТ СН'!$H$11+СВЦЭМ!$D$10+'СЕТ СН'!$H$6</f>
        <v>1762.3322374200002</v>
      </c>
      <c r="I100" s="37">
        <f>SUMIFS(СВЦЭМ!$D$34:$D$777,СВЦЭМ!$A$34:$A$777,$A100,СВЦЭМ!$B$34:$B$777,I$83)+'СЕТ СН'!$H$11+СВЦЭМ!$D$10+'СЕТ СН'!$H$6</f>
        <v>1704.1266844100001</v>
      </c>
      <c r="J100" s="37">
        <f>SUMIFS(СВЦЭМ!$D$34:$D$777,СВЦЭМ!$A$34:$A$777,$A100,СВЦЭМ!$B$34:$B$777,J$83)+'СЕТ СН'!$H$11+СВЦЭМ!$D$10+'СЕТ СН'!$H$6</f>
        <v>1611.3464804099999</v>
      </c>
      <c r="K100" s="37">
        <f>SUMIFS(СВЦЭМ!$D$34:$D$777,СВЦЭМ!$A$34:$A$777,$A100,СВЦЭМ!$B$34:$B$777,K$83)+'СЕТ СН'!$H$11+СВЦЭМ!$D$10+'СЕТ СН'!$H$6</f>
        <v>1538.46764042</v>
      </c>
      <c r="L100" s="37">
        <f>SUMIFS(СВЦЭМ!$D$34:$D$777,СВЦЭМ!$A$34:$A$777,$A100,СВЦЭМ!$B$34:$B$777,L$83)+'СЕТ СН'!$H$11+СВЦЭМ!$D$10+'СЕТ СН'!$H$6</f>
        <v>1489.6962474100001</v>
      </c>
      <c r="M100" s="37">
        <f>SUMIFS(СВЦЭМ!$D$34:$D$777,СВЦЭМ!$A$34:$A$777,$A100,СВЦЭМ!$B$34:$B$777,M$83)+'СЕТ СН'!$H$11+СВЦЭМ!$D$10+'СЕТ СН'!$H$6</f>
        <v>1511.2540660700001</v>
      </c>
      <c r="N100" s="37">
        <f>SUMIFS(СВЦЭМ!$D$34:$D$777,СВЦЭМ!$A$34:$A$777,$A100,СВЦЭМ!$B$34:$B$777,N$83)+'СЕТ СН'!$H$11+СВЦЭМ!$D$10+'СЕТ СН'!$H$6</f>
        <v>1544.15542</v>
      </c>
      <c r="O100" s="37">
        <f>SUMIFS(СВЦЭМ!$D$34:$D$777,СВЦЭМ!$A$34:$A$777,$A100,СВЦЭМ!$B$34:$B$777,O$83)+'СЕТ СН'!$H$11+СВЦЭМ!$D$10+'СЕТ СН'!$H$6</f>
        <v>1525.0017768299999</v>
      </c>
      <c r="P100" s="37">
        <f>SUMIFS(СВЦЭМ!$D$34:$D$777,СВЦЭМ!$A$34:$A$777,$A100,СВЦЭМ!$B$34:$B$777,P$83)+'СЕТ СН'!$H$11+СВЦЭМ!$D$10+'СЕТ СН'!$H$6</f>
        <v>1527.4990447600001</v>
      </c>
      <c r="Q100" s="37">
        <f>SUMIFS(СВЦЭМ!$D$34:$D$777,СВЦЭМ!$A$34:$A$777,$A100,СВЦЭМ!$B$34:$B$777,Q$83)+'СЕТ СН'!$H$11+СВЦЭМ!$D$10+'СЕТ СН'!$H$6</f>
        <v>1524.4255370599999</v>
      </c>
      <c r="R100" s="37">
        <f>SUMIFS(СВЦЭМ!$D$34:$D$777,СВЦЭМ!$A$34:$A$777,$A100,СВЦЭМ!$B$34:$B$777,R$83)+'СЕТ СН'!$H$11+СВЦЭМ!$D$10+'СЕТ СН'!$H$6</f>
        <v>1526.0249092200002</v>
      </c>
      <c r="S100" s="37">
        <f>SUMIFS(СВЦЭМ!$D$34:$D$777,СВЦЭМ!$A$34:$A$777,$A100,СВЦЭМ!$B$34:$B$777,S$83)+'СЕТ СН'!$H$11+СВЦЭМ!$D$10+'СЕТ СН'!$H$6</f>
        <v>1590.7506246</v>
      </c>
      <c r="T100" s="37">
        <f>SUMIFS(СВЦЭМ!$D$34:$D$777,СВЦЭМ!$A$34:$A$777,$A100,СВЦЭМ!$B$34:$B$777,T$83)+'СЕТ СН'!$H$11+СВЦЭМ!$D$10+'СЕТ СН'!$H$6</f>
        <v>1651.6385219700001</v>
      </c>
      <c r="U100" s="37">
        <f>SUMIFS(СВЦЭМ!$D$34:$D$777,СВЦЭМ!$A$34:$A$777,$A100,СВЦЭМ!$B$34:$B$777,U$83)+'СЕТ СН'!$H$11+СВЦЭМ!$D$10+'СЕТ СН'!$H$6</f>
        <v>1610.8250786799999</v>
      </c>
      <c r="V100" s="37">
        <f>SUMIFS(СВЦЭМ!$D$34:$D$777,СВЦЭМ!$A$34:$A$777,$A100,СВЦЭМ!$B$34:$B$777,V$83)+'СЕТ СН'!$H$11+СВЦЭМ!$D$10+'СЕТ СН'!$H$6</f>
        <v>1615.2200392899999</v>
      </c>
      <c r="W100" s="37">
        <f>SUMIFS(СВЦЭМ!$D$34:$D$777,СВЦЭМ!$A$34:$A$777,$A100,СВЦЭМ!$B$34:$B$777,W$83)+'СЕТ СН'!$H$11+СВЦЭМ!$D$10+'СЕТ СН'!$H$6</f>
        <v>1595.7232321199999</v>
      </c>
      <c r="X100" s="37">
        <f>SUMIFS(СВЦЭМ!$D$34:$D$777,СВЦЭМ!$A$34:$A$777,$A100,СВЦЭМ!$B$34:$B$777,X$83)+'СЕТ СН'!$H$11+СВЦЭМ!$D$10+'СЕТ СН'!$H$6</f>
        <v>1537.83623197</v>
      </c>
      <c r="Y100" s="37">
        <f>SUMIFS(СВЦЭМ!$D$34:$D$777,СВЦЭМ!$A$34:$A$777,$A100,СВЦЭМ!$B$34:$B$777,Y$83)+'СЕТ СН'!$H$11+СВЦЭМ!$D$10+'СЕТ СН'!$H$6</f>
        <v>1592.7489559000001</v>
      </c>
    </row>
    <row r="101" spans="1:25" ht="15.75" x14ac:dyDescent="0.2">
      <c r="A101" s="36">
        <f t="shared" si="2"/>
        <v>42600</v>
      </c>
      <c r="B101" s="37">
        <f>SUMIFS(СВЦЭМ!$D$34:$D$777,СВЦЭМ!$A$34:$A$777,$A101,СВЦЭМ!$B$34:$B$777,B$83)+'СЕТ СН'!$H$11+СВЦЭМ!$D$10+'СЕТ СН'!$H$6</f>
        <v>1552.4733896</v>
      </c>
      <c r="C101" s="37">
        <f>SUMIFS(СВЦЭМ!$D$34:$D$777,СВЦЭМ!$A$34:$A$777,$A101,СВЦЭМ!$B$34:$B$777,C$83)+'СЕТ СН'!$H$11+СВЦЭМ!$D$10+'СЕТ СН'!$H$6</f>
        <v>1633.6761116600001</v>
      </c>
      <c r="D101" s="37">
        <f>SUMIFS(СВЦЭМ!$D$34:$D$777,СВЦЭМ!$A$34:$A$777,$A101,СВЦЭМ!$B$34:$B$777,D$83)+'СЕТ СН'!$H$11+СВЦЭМ!$D$10+'СЕТ СН'!$H$6</f>
        <v>1705.3791038700001</v>
      </c>
      <c r="E101" s="37">
        <f>SUMIFS(СВЦЭМ!$D$34:$D$777,СВЦЭМ!$A$34:$A$777,$A101,СВЦЭМ!$B$34:$B$777,E$83)+'СЕТ СН'!$H$11+СВЦЭМ!$D$10+'СЕТ СН'!$H$6</f>
        <v>1724.6251137100003</v>
      </c>
      <c r="F101" s="37">
        <f>SUMIFS(СВЦЭМ!$D$34:$D$777,СВЦЭМ!$A$34:$A$777,$A101,СВЦЭМ!$B$34:$B$777,F$83)+'СЕТ СН'!$H$11+СВЦЭМ!$D$10+'СЕТ СН'!$H$6</f>
        <v>1793.4661408400002</v>
      </c>
      <c r="G101" s="37">
        <f>SUMIFS(СВЦЭМ!$D$34:$D$777,СВЦЭМ!$A$34:$A$777,$A101,СВЦЭМ!$B$34:$B$777,G$83)+'СЕТ СН'!$H$11+СВЦЭМ!$D$10+'СЕТ СН'!$H$6</f>
        <v>1754.62918382</v>
      </c>
      <c r="H101" s="37">
        <f>SUMIFS(СВЦЭМ!$D$34:$D$777,СВЦЭМ!$A$34:$A$777,$A101,СВЦЭМ!$B$34:$B$777,H$83)+'СЕТ СН'!$H$11+СВЦЭМ!$D$10+'СЕТ СН'!$H$6</f>
        <v>1807.69861958</v>
      </c>
      <c r="I101" s="37">
        <f>SUMIFS(СВЦЭМ!$D$34:$D$777,СВЦЭМ!$A$34:$A$777,$A101,СВЦЭМ!$B$34:$B$777,I$83)+'СЕТ СН'!$H$11+СВЦЭМ!$D$10+'СЕТ СН'!$H$6</f>
        <v>1664.5508668900002</v>
      </c>
      <c r="J101" s="37">
        <f>SUMIFS(СВЦЭМ!$D$34:$D$777,СВЦЭМ!$A$34:$A$777,$A101,СВЦЭМ!$B$34:$B$777,J$83)+'СЕТ СН'!$H$11+СВЦЭМ!$D$10+'СЕТ СН'!$H$6</f>
        <v>1563.9214540200001</v>
      </c>
      <c r="K101" s="37">
        <f>SUMIFS(СВЦЭМ!$D$34:$D$777,СВЦЭМ!$A$34:$A$777,$A101,СВЦЭМ!$B$34:$B$777,K$83)+'СЕТ СН'!$H$11+СВЦЭМ!$D$10+'СЕТ СН'!$H$6</f>
        <v>1457.7390892399999</v>
      </c>
      <c r="L101" s="37">
        <f>SUMIFS(СВЦЭМ!$D$34:$D$777,СВЦЭМ!$A$34:$A$777,$A101,СВЦЭМ!$B$34:$B$777,L$83)+'СЕТ СН'!$H$11+СВЦЭМ!$D$10+'СЕТ СН'!$H$6</f>
        <v>1410.7515299800002</v>
      </c>
      <c r="M101" s="37">
        <f>SUMIFS(СВЦЭМ!$D$34:$D$777,СВЦЭМ!$A$34:$A$777,$A101,СВЦЭМ!$B$34:$B$777,M$83)+'СЕТ СН'!$H$11+СВЦЭМ!$D$10+'СЕТ СН'!$H$6</f>
        <v>1436.8417054400002</v>
      </c>
      <c r="N101" s="37">
        <f>SUMIFS(СВЦЭМ!$D$34:$D$777,СВЦЭМ!$A$34:$A$777,$A101,СВЦЭМ!$B$34:$B$777,N$83)+'СЕТ СН'!$H$11+СВЦЭМ!$D$10+'СЕТ СН'!$H$6</f>
        <v>1413.4048608200001</v>
      </c>
      <c r="O101" s="37">
        <f>SUMIFS(СВЦЭМ!$D$34:$D$777,СВЦЭМ!$A$34:$A$777,$A101,СВЦЭМ!$B$34:$B$777,O$83)+'СЕТ СН'!$H$11+СВЦЭМ!$D$10+'СЕТ СН'!$H$6</f>
        <v>1414.1544951800001</v>
      </c>
      <c r="P101" s="37">
        <f>SUMIFS(СВЦЭМ!$D$34:$D$777,СВЦЭМ!$A$34:$A$777,$A101,СВЦЭМ!$B$34:$B$777,P$83)+'СЕТ СН'!$H$11+СВЦЭМ!$D$10+'СЕТ СН'!$H$6</f>
        <v>1410.15351173</v>
      </c>
      <c r="Q101" s="37">
        <f>SUMIFS(СВЦЭМ!$D$34:$D$777,СВЦЭМ!$A$34:$A$777,$A101,СВЦЭМ!$B$34:$B$777,Q$83)+'СЕТ СН'!$H$11+СВЦЭМ!$D$10+'СЕТ СН'!$H$6</f>
        <v>1377.6289993300002</v>
      </c>
      <c r="R101" s="37">
        <f>SUMIFS(СВЦЭМ!$D$34:$D$777,СВЦЭМ!$A$34:$A$777,$A101,СВЦЭМ!$B$34:$B$777,R$83)+'СЕТ СН'!$H$11+СВЦЭМ!$D$10+'СЕТ СН'!$H$6</f>
        <v>1404.3387995200001</v>
      </c>
      <c r="S101" s="37">
        <f>SUMIFS(СВЦЭМ!$D$34:$D$777,СВЦЭМ!$A$34:$A$777,$A101,СВЦЭМ!$B$34:$B$777,S$83)+'СЕТ СН'!$H$11+СВЦЭМ!$D$10+'СЕТ СН'!$H$6</f>
        <v>1401.7706615500001</v>
      </c>
      <c r="T101" s="37">
        <f>SUMIFS(СВЦЭМ!$D$34:$D$777,СВЦЭМ!$A$34:$A$777,$A101,СВЦЭМ!$B$34:$B$777,T$83)+'СЕТ СН'!$H$11+СВЦЭМ!$D$10+'СЕТ СН'!$H$6</f>
        <v>1383.83967016</v>
      </c>
      <c r="U101" s="37">
        <f>SUMIFS(СВЦЭМ!$D$34:$D$777,СВЦЭМ!$A$34:$A$777,$A101,СВЦЭМ!$B$34:$B$777,U$83)+'СЕТ СН'!$H$11+СВЦЭМ!$D$10+'СЕТ СН'!$H$6</f>
        <v>1385.6946207800002</v>
      </c>
      <c r="V101" s="37">
        <f>SUMIFS(СВЦЭМ!$D$34:$D$777,СВЦЭМ!$A$34:$A$777,$A101,СВЦЭМ!$B$34:$B$777,V$83)+'СЕТ СН'!$H$11+СВЦЭМ!$D$10+'СЕТ СН'!$H$6</f>
        <v>1410.5515218700002</v>
      </c>
      <c r="W101" s="37">
        <f>SUMIFS(СВЦЭМ!$D$34:$D$777,СВЦЭМ!$A$34:$A$777,$A101,СВЦЭМ!$B$34:$B$777,W$83)+'СЕТ СН'!$H$11+СВЦЭМ!$D$10+'СЕТ СН'!$H$6</f>
        <v>1429.74678438</v>
      </c>
      <c r="X101" s="37">
        <f>SUMIFS(СВЦЭМ!$D$34:$D$777,СВЦЭМ!$A$34:$A$777,$A101,СВЦЭМ!$B$34:$B$777,X$83)+'СЕТ СН'!$H$11+СВЦЭМ!$D$10+'СЕТ СН'!$H$6</f>
        <v>1387.90945005</v>
      </c>
      <c r="Y101" s="37">
        <f>SUMIFS(СВЦЭМ!$D$34:$D$777,СВЦЭМ!$A$34:$A$777,$A101,СВЦЭМ!$B$34:$B$777,Y$83)+'СЕТ СН'!$H$11+СВЦЭМ!$D$10+'СЕТ СН'!$H$6</f>
        <v>1445.5062278999999</v>
      </c>
    </row>
    <row r="102" spans="1:25" ht="15.75" x14ac:dyDescent="0.2">
      <c r="A102" s="36">
        <f t="shared" si="2"/>
        <v>42601</v>
      </c>
      <c r="B102" s="37">
        <f>SUMIFS(СВЦЭМ!$D$34:$D$777,СВЦЭМ!$A$34:$A$777,$A102,СВЦЭМ!$B$34:$B$777,B$83)+'СЕТ СН'!$H$11+СВЦЭМ!$D$10+'СЕТ СН'!$H$6</f>
        <v>1542.7569166200001</v>
      </c>
      <c r="C102" s="37">
        <f>SUMIFS(СВЦЭМ!$D$34:$D$777,СВЦЭМ!$A$34:$A$777,$A102,СВЦЭМ!$B$34:$B$777,C$83)+'СЕТ СН'!$H$11+СВЦЭМ!$D$10+'СЕТ СН'!$H$6</f>
        <v>1604.9246001500001</v>
      </c>
      <c r="D102" s="37">
        <f>SUMIFS(СВЦЭМ!$D$34:$D$777,СВЦЭМ!$A$34:$A$777,$A102,СВЦЭМ!$B$34:$B$777,D$83)+'СЕТ СН'!$H$11+СВЦЭМ!$D$10+'СЕТ СН'!$H$6</f>
        <v>1651.5327468</v>
      </c>
      <c r="E102" s="37">
        <f>SUMIFS(СВЦЭМ!$D$34:$D$777,СВЦЭМ!$A$34:$A$777,$A102,СВЦЭМ!$B$34:$B$777,E$83)+'СЕТ СН'!$H$11+СВЦЭМ!$D$10+'СЕТ СН'!$H$6</f>
        <v>1649.4878709100003</v>
      </c>
      <c r="F102" s="37">
        <f>SUMIFS(СВЦЭМ!$D$34:$D$777,СВЦЭМ!$A$34:$A$777,$A102,СВЦЭМ!$B$34:$B$777,F$83)+'СЕТ СН'!$H$11+СВЦЭМ!$D$10+'СЕТ СН'!$H$6</f>
        <v>1666.8585536000001</v>
      </c>
      <c r="G102" s="37">
        <f>SUMIFS(СВЦЭМ!$D$34:$D$777,СВЦЭМ!$A$34:$A$777,$A102,СВЦЭМ!$B$34:$B$777,G$83)+'СЕТ СН'!$H$11+СВЦЭМ!$D$10+'СЕТ СН'!$H$6</f>
        <v>1653.8976785</v>
      </c>
      <c r="H102" s="37">
        <f>SUMIFS(СВЦЭМ!$D$34:$D$777,СВЦЭМ!$A$34:$A$777,$A102,СВЦЭМ!$B$34:$B$777,H$83)+'СЕТ СН'!$H$11+СВЦЭМ!$D$10+'СЕТ СН'!$H$6</f>
        <v>1626.9687706</v>
      </c>
      <c r="I102" s="37">
        <f>SUMIFS(СВЦЭМ!$D$34:$D$777,СВЦЭМ!$A$34:$A$777,$A102,СВЦЭМ!$B$34:$B$777,I$83)+'СЕТ СН'!$H$11+СВЦЭМ!$D$10+'СЕТ СН'!$H$6</f>
        <v>1548.9971132000001</v>
      </c>
      <c r="J102" s="37">
        <f>SUMIFS(СВЦЭМ!$D$34:$D$777,СВЦЭМ!$A$34:$A$777,$A102,СВЦЭМ!$B$34:$B$777,J$83)+'СЕТ СН'!$H$11+СВЦЭМ!$D$10+'СЕТ СН'!$H$6</f>
        <v>1479.8791713999999</v>
      </c>
      <c r="K102" s="37">
        <f>SUMIFS(СВЦЭМ!$D$34:$D$777,СВЦЭМ!$A$34:$A$777,$A102,СВЦЭМ!$B$34:$B$777,K$83)+'СЕТ СН'!$H$11+СВЦЭМ!$D$10+'СЕТ СН'!$H$6</f>
        <v>1398.2080397099999</v>
      </c>
      <c r="L102" s="37">
        <f>SUMIFS(СВЦЭМ!$D$34:$D$777,СВЦЭМ!$A$34:$A$777,$A102,СВЦЭМ!$B$34:$B$777,L$83)+'СЕТ СН'!$H$11+СВЦЭМ!$D$10+'СЕТ СН'!$H$6</f>
        <v>1373.9714009600002</v>
      </c>
      <c r="M102" s="37">
        <f>SUMIFS(СВЦЭМ!$D$34:$D$777,СВЦЭМ!$A$34:$A$777,$A102,СВЦЭМ!$B$34:$B$777,M$83)+'СЕТ СН'!$H$11+СВЦЭМ!$D$10+'СЕТ СН'!$H$6</f>
        <v>1510.9258366700001</v>
      </c>
      <c r="N102" s="37">
        <f>SUMIFS(СВЦЭМ!$D$34:$D$777,СВЦЭМ!$A$34:$A$777,$A102,СВЦЭМ!$B$34:$B$777,N$83)+'СЕТ СН'!$H$11+СВЦЭМ!$D$10+'СЕТ СН'!$H$6</f>
        <v>1510.21095829</v>
      </c>
      <c r="O102" s="37">
        <f>SUMIFS(СВЦЭМ!$D$34:$D$777,СВЦЭМ!$A$34:$A$777,$A102,СВЦЭМ!$B$34:$B$777,O$83)+'СЕТ СН'!$H$11+СВЦЭМ!$D$10+'СЕТ СН'!$H$6</f>
        <v>1525.56993747</v>
      </c>
      <c r="P102" s="37">
        <f>SUMIFS(СВЦЭМ!$D$34:$D$777,СВЦЭМ!$A$34:$A$777,$A102,СВЦЭМ!$B$34:$B$777,P$83)+'СЕТ СН'!$H$11+СВЦЭМ!$D$10+'СЕТ СН'!$H$6</f>
        <v>1550.04668186</v>
      </c>
      <c r="Q102" s="37">
        <f>SUMIFS(СВЦЭМ!$D$34:$D$777,СВЦЭМ!$A$34:$A$777,$A102,СВЦЭМ!$B$34:$B$777,Q$83)+'СЕТ СН'!$H$11+СВЦЭМ!$D$10+'СЕТ СН'!$H$6</f>
        <v>1720.1800917700002</v>
      </c>
      <c r="R102" s="37">
        <f>SUMIFS(СВЦЭМ!$D$34:$D$777,СВЦЭМ!$A$34:$A$777,$A102,СВЦЭМ!$B$34:$B$777,R$83)+'СЕТ СН'!$H$11+СВЦЭМ!$D$10+'СЕТ СН'!$H$6</f>
        <v>1522.5903180800001</v>
      </c>
      <c r="S102" s="37">
        <f>SUMIFS(СВЦЭМ!$D$34:$D$777,СВЦЭМ!$A$34:$A$777,$A102,СВЦЭМ!$B$34:$B$777,S$83)+'СЕТ СН'!$H$11+СВЦЭМ!$D$10+'СЕТ СН'!$H$6</f>
        <v>1446.7381147999999</v>
      </c>
      <c r="T102" s="37">
        <f>SUMIFS(СВЦЭМ!$D$34:$D$777,СВЦЭМ!$A$34:$A$777,$A102,СВЦЭМ!$B$34:$B$777,T$83)+'СЕТ СН'!$H$11+СВЦЭМ!$D$10+'СЕТ СН'!$H$6</f>
        <v>1422.81878925</v>
      </c>
      <c r="U102" s="37">
        <f>SUMIFS(СВЦЭМ!$D$34:$D$777,СВЦЭМ!$A$34:$A$777,$A102,СВЦЭМ!$B$34:$B$777,U$83)+'СЕТ СН'!$H$11+СВЦЭМ!$D$10+'СЕТ СН'!$H$6</f>
        <v>1421.2301933100002</v>
      </c>
      <c r="V102" s="37">
        <f>SUMIFS(СВЦЭМ!$D$34:$D$777,СВЦЭМ!$A$34:$A$777,$A102,СВЦЭМ!$B$34:$B$777,V$83)+'СЕТ СН'!$H$11+СВЦЭМ!$D$10+'СЕТ СН'!$H$6</f>
        <v>1445.8637709899999</v>
      </c>
      <c r="W102" s="37">
        <f>SUMIFS(СВЦЭМ!$D$34:$D$777,СВЦЭМ!$A$34:$A$777,$A102,СВЦЭМ!$B$34:$B$777,W$83)+'СЕТ СН'!$H$11+СВЦЭМ!$D$10+'СЕТ СН'!$H$6</f>
        <v>1422.8079285399999</v>
      </c>
      <c r="X102" s="37">
        <f>SUMIFS(СВЦЭМ!$D$34:$D$777,СВЦЭМ!$A$34:$A$777,$A102,СВЦЭМ!$B$34:$B$777,X$83)+'СЕТ СН'!$H$11+СВЦЭМ!$D$10+'СЕТ СН'!$H$6</f>
        <v>1379.77520845</v>
      </c>
      <c r="Y102" s="37">
        <f>SUMIFS(СВЦЭМ!$D$34:$D$777,СВЦЭМ!$A$34:$A$777,$A102,СВЦЭМ!$B$34:$B$777,Y$83)+'СЕТ СН'!$H$11+СВЦЭМ!$D$10+'СЕТ СН'!$H$6</f>
        <v>1418.4772678499999</v>
      </c>
    </row>
    <row r="103" spans="1:25" ht="15.75" x14ac:dyDescent="0.2">
      <c r="A103" s="36">
        <f t="shared" si="2"/>
        <v>42602</v>
      </c>
      <c r="B103" s="37">
        <f>SUMIFS(СВЦЭМ!$D$34:$D$777,СВЦЭМ!$A$34:$A$777,$A103,СВЦЭМ!$B$34:$B$777,B$83)+'СЕТ СН'!$H$11+СВЦЭМ!$D$10+'СЕТ СН'!$H$6</f>
        <v>1448.7814783700001</v>
      </c>
      <c r="C103" s="37">
        <f>SUMIFS(СВЦЭМ!$D$34:$D$777,СВЦЭМ!$A$34:$A$777,$A103,СВЦЭМ!$B$34:$B$777,C$83)+'СЕТ СН'!$H$11+СВЦЭМ!$D$10+'СЕТ СН'!$H$6</f>
        <v>1451.5660119500001</v>
      </c>
      <c r="D103" s="37">
        <f>SUMIFS(СВЦЭМ!$D$34:$D$777,СВЦЭМ!$A$34:$A$777,$A103,СВЦЭМ!$B$34:$B$777,D$83)+'СЕТ СН'!$H$11+СВЦЭМ!$D$10+'СЕТ СН'!$H$6</f>
        <v>1474.3321213200002</v>
      </c>
      <c r="E103" s="37">
        <f>SUMIFS(СВЦЭМ!$D$34:$D$777,СВЦЭМ!$A$34:$A$777,$A103,СВЦЭМ!$B$34:$B$777,E$83)+'СЕТ СН'!$H$11+СВЦЭМ!$D$10+'СЕТ СН'!$H$6</f>
        <v>1487.8143787200001</v>
      </c>
      <c r="F103" s="37">
        <f>SUMIFS(СВЦЭМ!$D$34:$D$777,СВЦЭМ!$A$34:$A$777,$A103,СВЦЭМ!$B$34:$B$777,F$83)+'СЕТ СН'!$H$11+СВЦЭМ!$D$10+'СЕТ СН'!$H$6</f>
        <v>1503.1241245000001</v>
      </c>
      <c r="G103" s="37">
        <f>SUMIFS(СВЦЭМ!$D$34:$D$777,СВЦЭМ!$A$34:$A$777,$A103,СВЦЭМ!$B$34:$B$777,G$83)+'СЕТ СН'!$H$11+СВЦЭМ!$D$10+'СЕТ СН'!$H$6</f>
        <v>1492.8335609200001</v>
      </c>
      <c r="H103" s="37">
        <f>SUMIFS(СВЦЭМ!$D$34:$D$777,СВЦЭМ!$A$34:$A$777,$A103,СВЦЭМ!$B$34:$B$777,H$83)+'СЕТ СН'!$H$11+СВЦЭМ!$D$10+'СЕТ СН'!$H$6</f>
        <v>1498.9285982000001</v>
      </c>
      <c r="I103" s="37">
        <f>SUMIFS(СВЦЭМ!$D$34:$D$777,СВЦЭМ!$A$34:$A$777,$A103,СВЦЭМ!$B$34:$B$777,I$83)+'СЕТ СН'!$H$11+СВЦЭМ!$D$10+'СЕТ СН'!$H$6</f>
        <v>1529.42799285</v>
      </c>
      <c r="J103" s="37">
        <f>SUMIFS(СВЦЭМ!$D$34:$D$777,СВЦЭМ!$A$34:$A$777,$A103,СВЦЭМ!$B$34:$B$777,J$83)+'СЕТ СН'!$H$11+СВЦЭМ!$D$10+'СЕТ СН'!$H$6</f>
        <v>1498.8852016800001</v>
      </c>
      <c r="K103" s="37">
        <f>SUMIFS(СВЦЭМ!$D$34:$D$777,СВЦЭМ!$A$34:$A$777,$A103,СВЦЭМ!$B$34:$B$777,K$83)+'СЕТ СН'!$H$11+СВЦЭМ!$D$10+'СЕТ СН'!$H$6</f>
        <v>1452.9377998300001</v>
      </c>
      <c r="L103" s="37">
        <f>SUMIFS(СВЦЭМ!$D$34:$D$777,СВЦЭМ!$A$34:$A$777,$A103,СВЦЭМ!$B$34:$B$777,L$83)+'СЕТ СН'!$H$11+СВЦЭМ!$D$10+'СЕТ СН'!$H$6</f>
        <v>1463.7593239100001</v>
      </c>
      <c r="M103" s="37">
        <f>SUMIFS(СВЦЭМ!$D$34:$D$777,СВЦЭМ!$A$34:$A$777,$A103,СВЦЭМ!$B$34:$B$777,M$83)+'СЕТ СН'!$H$11+СВЦЭМ!$D$10+'СЕТ СН'!$H$6</f>
        <v>1564.6730605400001</v>
      </c>
      <c r="N103" s="37">
        <f>SUMIFS(СВЦЭМ!$D$34:$D$777,СВЦЭМ!$A$34:$A$777,$A103,СВЦЭМ!$B$34:$B$777,N$83)+'СЕТ СН'!$H$11+СВЦЭМ!$D$10+'СЕТ СН'!$H$6</f>
        <v>1555.63167189</v>
      </c>
      <c r="O103" s="37">
        <f>SUMIFS(СВЦЭМ!$D$34:$D$777,СВЦЭМ!$A$34:$A$777,$A103,СВЦЭМ!$B$34:$B$777,O$83)+'СЕТ СН'!$H$11+СВЦЭМ!$D$10+'СЕТ СН'!$H$6</f>
        <v>1553.6143281200002</v>
      </c>
      <c r="P103" s="37">
        <f>SUMIFS(СВЦЭМ!$D$34:$D$777,СВЦЭМ!$A$34:$A$777,$A103,СВЦЭМ!$B$34:$B$777,P$83)+'СЕТ СН'!$H$11+СВЦЭМ!$D$10+'СЕТ СН'!$H$6</f>
        <v>1625.3528367200001</v>
      </c>
      <c r="Q103" s="37">
        <f>SUMIFS(СВЦЭМ!$D$34:$D$777,СВЦЭМ!$A$34:$A$777,$A103,СВЦЭМ!$B$34:$B$777,Q$83)+'СЕТ СН'!$H$11+СВЦЭМ!$D$10+'СЕТ СН'!$H$6</f>
        <v>1684.1495642600003</v>
      </c>
      <c r="R103" s="37">
        <f>SUMIFS(СВЦЭМ!$D$34:$D$777,СВЦЭМ!$A$34:$A$777,$A103,СВЦЭМ!$B$34:$B$777,R$83)+'СЕТ СН'!$H$11+СВЦЭМ!$D$10+'СЕТ СН'!$H$6</f>
        <v>1917.10801154</v>
      </c>
      <c r="S103" s="37">
        <f>SUMIFS(СВЦЭМ!$D$34:$D$777,СВЦЭМ!$A$34:$A$777,$A103,СВЦЭМ!$B$34:$B$777,S$83)+'СЕТ СН'!$H$11+СВЦЭМ!$D$10+'СЕТ СН'!$H$6</f>
        <v>1858.1862377000002</v>
      </c>
      <c r="T103" s="37">
        <f>SUMIFS(СВЦЭМ!$D$34:$D$777,СВЦЭМ!$A$34:$A$777,$A103,СВЦЭМ!$B$34:$B$777,T$83)+'СЕТ СН'!$H$11+СВЦЭМ!$D$10+'СЕТ СН'!$H$6</f>
        <v>1849.6600937500002</v>
      </c>
      <c r="U103" s="37">
        <f>SUMIFS(СВЦЭМ!$D$34:$D$777,СВЦЭМ!$A$34:$A$777,$A103,СВЦЭМ!$B$34:$B$777,U$83)+'СЕТ СН'!$H$11+СВЦЭМ!$D$10+'СЕТ СН'!$H$6</f>
        <v>1904.09257755</v>
      </c>
      <c r="V103" s="37">
        <f>SUMIFS(СВЦЭМ!$D$34:$D$777,СВЦЭМ!$A$34:$A$777,$A103,СВЦЭМ!$B$34:$B$777,V$83)+'СЕТ СН'!$H$11+СВЦЭМ!$D$10+'СЕТ СН'!$H$6</f>
        <v>1964.5941992100002</v>
      </c>
      <c r="W103" s="37">
        <f>SUMIFS(СВЦЭМ!$D$34:$D$777,СВЦЭМ!$A$34:$A$777,$A103,СВЦЭМ!$B$34:$B$777,W$83)+'СЕТ СН'!$H$11+СВЦЭМ!$D$10+'СЕТ СН'!$H$6</f>
        <v>1941.8408859200003</v>
      </c>
      <c r="X103" s="37">
        <f>SUMIFS(СВЦЭМ!$D$34:$D$777,СВЦЭМ!$A$34:$A$777,$A103,СВЦЭМ!$B$34:$B$777,X$83)+'СЕТ СН'!$H$11+СВЦЭМ!$D$10+'СЕТ СН'!$H$6</f>
        <v>1916.8102493599999</v>
      </c>
      <c r="Y103" s="37">
        <f>SUMIFS(СВЦЭМ!$D$34:$D$777,СВЦЭМ!$A$34:$A$777,$A103,СВЦЭМ!$B$34:$B$777,Y$83)+'СЕТ СН'!$H$11+СВЦЭМ!$D$10+'СЕТ СН'!$H$6</f>
        <v>1986.95990054</v>
      </c>
    </row>
    <row r="104" spans="1:25" ht="15.75" x14ac:dyDescent="0.2">
      <c r="A104" s="36">
        <f t="shared" si="2"/>
        <v>42603</v>
      </c>
      <c r="B104" s="37">
        <f>SUMIFS(СВЦЭМ!$D$34:$D$777,СВЦЭМ!$A$34:$A$777,$A104,СВЦЭМ!$B$34:$B$777,B$83)+'СЕТ СН'!$H$11+СВЦЭМ!$D$10+'СЕТ СН'!$H$6</f>
        <v>2153.4439572700003</v>
      </c>
      <c r="C104" s="37">
        <f>SUMIFS(СВЦЭМ!$D$34:$D$777,СВЦЭМ!$A$34:$A$777,$A104,СВЦЭМ!$B$34:$B$777,C$83)+'СЕТ СН'!$H$11+СВЦЭМ!$D$10+'СЕТ СН'!$H$6</f>
        <v>1993.5100108300003</v>
      </c>
      <c r="D104" s="37">
        <f>SUMIFS(СВЦЭМ!$D$34:$D$777,СВЦЭМ!$A$34:$A$777,$A104,СВЦЭМ!$B$34:$B$777,D$83)+'СЕТ СН'!$H$11+СВЦЭМ!$D$10+'СЕТ СН'!$H$6</f>
        <v>2168.1776178200003</v>
      </c>
      <c r="E104" s="37">
        <f>SUMIFS(СВЦЭМ!$D$34:$D$777,СВЦЭМ!$A$34:$A$777,$A104,СВЦЭМ!$B$34:$B$777,E$83)+'СЕТ СН'!$H$11+СВЦЭМ!$D$10+'СЕТ СН'!$H$6</f>
        <v>2076.6163735300001</v>
      </c>
      <c r="F104" s="37">
        <f>SUMIFS(СВЦЭМ!$D$34:$D$777,СВЦЭМ!$A$34:$A$777,$A104,СВЦЭМ!$B$34:$B$777,F$83)+'СЕТ СН'!$H$11+СВЦЭМ!$D$10+'СЕТ СН'!$H$6</f>
        <v>1896.1411710100001</v>
      </c>
      <c r="G104" s="37">
        <f>SUMIFS(СВЦЭМ!$D$34:$D$777,СВЦЭМ!$A$34:$A$777,$A104,СВЦЭМ!$B$34:$B$777,G$83)+'СЕТ СН'!$H$11+СВЦЭМ!$D$10+'СЕТ СН'!$H$6</f>
        <v>1831.0897088900001</v>
      </c>
      <c r="H104" s="37">
        <f>SUMIFS(СВЦЭМ!$D$34:$D$777,СВЦЭМ!$A$34:$A$777,$A104,СВЦЭМ!$B$34:$B$777,H$83)+'СЕТ СН'!$H$11+СВЦЭМ!$D$10+'СЕТ СН'!$H$6</f>
        <v>1809.25729826</v>
      </c>
      <c r="I104" s="37">
        <f>SUMIFS(СВЦЭМ!$D$34:$D$777,СВЦЭМ!$A$34:$A$777,$A104,СВЦЭМ!$B$34:$B$777,I$83)+'СЕТ СН'!$H$11+СВЦЭМ!$D$10+'СЕТ СН'!$H$6</f>
        <v>1769.5908400200001</v>
      </c>
      <c r="J104" s="37">
        <f>SUMIFS(СВЦЭМ!$D$34:$D$777,СВЦЭМ!$A$34:$A$777,$A104,СВЦЭМ!$B$34:$B$777,J$83)+'СЕТ СН'!$H$11+СВЦЭМ!$D$10+'СЕТ СН'!$H$6</f>
        <v>1675.9099028099999</v>
      </c>
      <c r="K104" s="37">
        <f>SUMIFS(СВЦЭМ!$D$34:$D$777,СВЦЭМ!$A$34:$A$777,$A104,СВЦЭМ!$B$34:$B$777,K$83)+'СЕТ СН'!$H$11+СВЦЭМ!$D$10+'СЕТ СН'!$H$6</f>
        <v>1509.9272563200002</v>
      </c>
      <c r="L104" s="37">
        <f>SUMIFS(СВЦЭМ!$D$34:$D$777,СВЦЭМ!$A$34:$A$777,$A104,СВЦЭМ!$B$34:$B$777,L$83)+'СЕТ СН'!$H$11+СВЦЭМ!$D$10+'СЕТ СН'!$H$6</f>
        <v>1476.6188936799999</v>
      </c>
      <c r="M104" s="37">
        <f>SUMIFS(СВЦЭМ!$D$34:$D$777,СВЦЭМ!$A$34:$A$777,$A104,СВЦЭМ!$B$34:$B$777,M$83)+'СЕТ СН'!$H$11+СВЦЭМ!$D$10+'СЕТ СН'!$H$6</f>
        <v>1529.24064307</v>
      </c>
      <c r="N104" s="37">
        <f>SUMIFS(СВЦЭМ!$D$34:$D$777,СВЦЭМ!$A$34:$A$777,$A104,СВЦЭМ!$B$34:$B$777,N$83)+'СЕТ СН'!$H$11+СВЦЭМ!$D$10+'СЕТ СН'!$H$6</f>
        <v>1537.7785871900001</v>
      </c>
      <c r="O104" s="37">
        <f>SUMIFS(СВЦЭМ!$D$34:$D$777,СВЦЭМ!$A$34:$A$777,$A104,СВЦЭМ!$B$34:$B$777,O$83)+'СЕТ СН'!$H$11+СВЦЭМ!$D$10+'СЕТ СН'!$H$6</f>
        <v>1577.97005259</v>
      </c>
      <c r="P104" s="37">
        <f>SUMIFS(СВЦЭМ!$D$34:$D$777,СВЦЭМ!$A$34:$A$777,$A104,СВЦЭМ!$B$34:$B$777,P$83)+'СЕТ СН'!$H$11+СВЦЭМ!$D$10+'СЕТ СН'!$H$6</f>
        <v>1573.5108246200002</v>
      </c>
      <c r="Q104" s="37">
        <f>SUMIFS(СВЦЭМ!$D$34:$D$777,СВЦЭМ!$A$34:$A$777,$A104,СВЦЭМ!$B$34:$B$777,Q$83)+'СЕТ СН'!$H$11+СВЦЭМ!$D$10+'СЕТ СН'!$H$6</f>
        <v>1568.0841985100001</v>
      </c>
      <c r="R104" s="37">
        <f>SUMIFS(СВЦЭМ!$D$34:$D$777,СВЦЭМ!$A$34:$A$777,$A104,СВЦЭМ!$B$34:$B$777,R$83)+'СЕТ СН'!$H$11+СВЦЭМ!$D$10+'СЕТ СН'!$H$6</f>
        <v>1633.7871236300002</v>
      </c>
      <c r="S104" s="37">
        <f>SUMIFS(СВЦЭМ!$D$34:$D$777,СВЦЭМ!$A$34:$A$777,$A104,СВЦЭМ!$B$34:$B$777,S$83)+'СЕТ СН'!$H$11+СВЦЭМ!$D$10+'СЕТ СН'!$H$6</f>
        <v>1637.9639862399999</v>
      </c>
      <c r="T104" s="37">
        <f>SUMIFS(СВЦЭМ!$D$34:$D$777,СВЦЭМ!$A$34:$A$777,$A104,СВЦЭМ!$B$34:$B$777,T$83)+'СЕТ СН'!$H$11+СВЦЭМ!$D$10+'СЕТ СН'!$H$6</f>
        <v>1621.9133089699999</v>
      </c>
      <c r="U104" s="37">
        <f>SUMIFS(СВЦЭМ!$D$34:$D$777,СВЦЭМ!$A$34:$A$777,$A104,СВЦЭМ!$B$34:$B$777,U$83)+'СЕТ СН'!$H$11+СВЦЭМ!$D$10+'СЕТ СН'!$H$6</f>
        <v>1615.1936883100002</v>
      </c>
      <c r="V104" s="37">
        <f>SUMIFS(СВЦЭМ!$D$34:$D$777,СВЦЭМ!$A$34:$A$777,$A104,СВЦЭМ!$B$34:$B$777,V$83)+'СЕТ СН'!$H$11+СВЦЭМ!$D$10+'СЕТ СН'!$H$6</f>
        <v>1610.0839612</v>
      </c>
      <c r="W104" s="37">
        <f>SUMIFS(СВЦЭМ!$D$34:$D$777,СВЦЭМ!$A$34:$A$777,$A104,СВЦЭМ!$B$34:$B$777,W$83)+'СЕТ СН'!$H$11+СВЦЭМ!$D$10+'СЕТ СН'!$H$6</f>
        <v>1670.4531894300003</v>
      </c>
      <c r="X104" s="37">
        <f>SUMIFS(СВЦЭМ!$D$34:$D$777,СВЦЭМ!$A$34:$A$777,$A104,СВЦЭМ!$B$34:$B$777,X$83)+'СЕТ СН'!$H$11+СВЦЭМ!$D$10+'СЕТ СН'!$H$6</f>
        <v>1582.92243063</v>
      </c>
      <c r="Y104" s="37">
        <f>SUMIFS(СВЦЭМ!$D$34:$D$777,СВЦЭМ!$A$34:$A$777,$A104,СВЦЭМ!$B$34:$B$777,Y$83)+'СЕТ СН'!$H$11+СВЦЭМ!$D$10+'СЕТ СН'!$H$6</f>
        <v>1558.0566323100002</v>
      </c>
    </row>
    <row r="105" spans="1:25" ht="15.75" x14ac:dyDescent="0.2">
      <c r="A105" s="36">
        <f t="shared" si="2"/>
        <v>42604</v>
      </c>
      <c r="B105" s="37">
        <f>SUMIFS(СВЦЭМ!$D$34:$D$777,СВЦЭМ!$A$34:$A$777,$A105,СВЦЭМ!$B$34:$B$777,B$83)+'СЕТ СН'!$H$11+СВЦЭМ!$D$10+'СЕТ СН'!$H$6</f>
        <v>1578.2473328900001</v>
      </c>
      <c r="C105" s="37">
        <f>SUMIFS(СВЦЭМ!$D$34:$D$777,СВЦЭМ!$A$34:$A$777,$A105,СВЦЭМ!$B$34:$B$777,C$83)+'СЕТ СН'!$H$11+СВЦЭМ!$D$10+'СЕТ СН'!$H$6</f>
        <v>1648.4163727099999</v>
      </c>
      <c r="D105" s="37">
        <f>SUMIFS(СВЦЭМ!$D$34:$D$777,СВЦЭМ!$A$34:$A$777,$A105,СВЦЭМ!$B$34:$B$777,D$83)+'СЕТ СН'!$H$11+СВЦЭМ!$D$10+'СЕТ СН'!$H$6</f>
        <v>1712.7867906500001</v>
      </c>
      <c r="E105" s="37">
        <f>SUMIFS(СВЦЭМ!$D$34:$D$777,СВЦЭМ!$A$34:$A$777,$A105,СВЦЭМ!$B$34:$B$777,E$83)+'СЕТ СН'!$H$11+СВЦЭМ!$D$10+'СЕТ СН'!$H$6</f>
        <v>1695.6894508800001</v>
      </c>
      <c r="F105" s="37">
        <f>SUMIFS(СВЦЭМ!$D$34:$D$777,СВЦЭМ!$A$34:$A$777,$A105,СВЦЭМ!$B$34:$B$777,F$83)+'СЕТ СН'!$H$11+СВЦЭМ!$D$10+'СЕТ СН'!$H$6</f>
        <v>1666.2505688599999</v>
      </c>
      <c r="G105" s="37">
        <f>SUMIFS(СВЦЭМ!$D$34:$D$777,СВЦЭМ!$A$34:$A$777,$A105,СВЦЭМ!$B$34:$B$777,G$83)+'СЕТ СН'!$H$11+СВЦЭМ!$D$10+'СЕТ СН'!$H$6</f>
        <v>1631.9412897100001</v>
      </c>
      <c r="H105" s="37">
        <f>SUMIFS(СВЦЭМ!$D$34:$D$777,СВЦЭМ!$A$34:$A$777,$A105,СВЦЭМ!$B$34:$B$777,H$83)+'СЕТ СН'!$H$11+СВЦЭМ!$D$10+'СЕТ СН'!$H$6</f>
        <v>1552.9253445700001</v>
      </c>
      <c r="I105" s="37">
        <f>SUMIFS(СВЦЭМ!$D$34:$D$777,СВЦЭМ!$A$34:$A$777,$A105,СВЦЭМ!$B$34:$B$777,I$83)+'СЕТ СН'!$H$11+СВЦЭМ!$D$10+'СЕТ СН'!$H$6</f>
        <v>1541.5210948200001</v>
      </c>
      <c r="J105" s="37">
        <f>SUMIFS(СВЦЭМ!$D$34:$D$777,СВЦЭМ!$A$34:$A$777,$A105,СВЦЭМ!$B$34:$B$777,J$83)+'СЕТ СН'!$H$11+СВЦЭМ!$D$10+'СЕТ СН'!$H$6</f>
        <v>1451.2150704999999</v>
      </c>
      <c r="K105" s="37">
        <f>SUMIFS(СВЦЭМ!$D$34:$D$777,СВЦЭМ!$A$34:$A$777,$A105,СВЦЭМ!$B$34:$B$777,K$83)+'СЕТ СН'!$H$11+СВЦЭМ!$D$10+'СЕТ СН'!$H$6</f>
        <v>1402.1773297200002</v>
      </c>
      <c r="L105" s="37">
        <f>SUMIFS(СВЦЭМ!$D$34:$D$777,СВЦЭМ!$A$34:$A$777,$A105,СВЦЭМ!$B$34:$B$777,L$83)+'СЕТ СН'!$H$11+СВЦЭМ!$D$10+'СЕТ СН'!$H$6</f>
        <v>1445.2521839000001</v>
      </c>
      <c r="M105" s="37">
        <f>SUMIFS(СВЦЭМ!$D$34:$D$777,СВЦЭМ!$A$34:$A$777,$A105,СВЦЭМ!$B$34:$B$777,M$83)+'СЕТ СН'!$H$11+СВЦЭМ!$D$10+'СЕТ СН'!$H$6</f>
        <v>1482.5320377</v>
      </c>
      <c r="N105" s="37">
        <f>SUMIFS(СВЦЭМ!$D$34:$D$777,СВЦЭМ!$A$34:$A$777,$A105,СВЦЭМ!$B$34:$B$777,N$83)+'СЕТ СН'!$H$11+СВЦЭМ!$D$10+'СЕТ СН'!$H$6</f>
        <v>1462.4569534900002</v>
      </c>
      <c r="O105" s="37">
        <f>SUMIFS(СВЦЭМ!$D$34:$D$777,СВЦЭМ!$A$34:$A$777,$A105,СВЦЭМ!$B$34:$B$777,O$83)+'СЕТ СН'!$H$11+СВЦЭМ!$D$10+'СЕТ СН'!$H$6</f>
        <v>1507.1206274800002</v>
      </c>
      <c r="P105" s="37">
        <f>SUMIFS(СВЦЭМ!$D$34:$D$777,СВЦЭМ!$A$34:$A$777,$A105,СВЦЭМ!$B$34:$B$777,P$83)+'СЕТ СН'!$H$11+СВЦЭМ!$D$10+'СЕТ СН'!$H$6</f>
        <v>1503.1364287700001</v>
      </c>
      <c r="Q105" s="37">
        <f>SUMIFS(СВЦЭМ!$D$34:$D$777,СВЦЭМ!$A$34:$A$777,$A105,СВЦЭМ!$B$34:$B$777,Q$83)+'СЕТ СН'!$H$11+СВЦЭМ!$D$10+'СЕТ СН'!$H$6</f>
        <v>1467.0778860700002</v>
      </c>
      <c r="R105" s="37">
        <f>SUMIFS(СВЦЭМ!$D$34:$D$777,СВЦЭМ!$A$34:$A$777,$A105,СВЦЭМ!$B$34:$B$777,R$83)+'СЕТ СН'!$H$11+СВЦЭМ!$D$10+'СЕТ СН'!$H$6</f>
        <v>1473.8061355100001</v>
      </c>
      <c r="S105" s="37">
        <f>SUMIFS(СВЦЭМ!$D$34:$D$777,СВЦЭМ!$A$34:$A$777,$A105,СВЦЭМ!$B$34:$B$777,S$83)+'СЕТ СН'!$H$11+СВЦЭМ!$D$10+'СЕТ СН'!$H$6</f>
        <v>1466.0850992600001</v>
      </c>
      <c r="T105" s="37">
        <f>SUMIFS(СВЦЭМ!$D$34:$D$777,СВЦЭМ!$A$34:$A$777,$A105,СВЦЭМ!$B$34:$B$777,T$83)+'СЕТ СН'!$H$11+СВЦЭМ!$D$10+'СЕТ СН'!$H$6</f>
        <v>1404.7181319599999</v>
      </c>
      <c r="U105" s="37">
        <f>SUMIFS(СВЦЭМ!$D$34:$D$777,СВЦЭМ!$A$34:$A$777,$A105,СВЦЭМ!$B$34:$B$777,U$83)+'СЕТ СН'!$H$11+СВЦЭМ!$D$10+'СЕТ СН'!$H$6</f>
        <v>1394.2765285099999</v>
      </c>
      <c r="V105" s="37">
        <f>SUMIFS(СВЦЭМ!$D$34:$D$777,СВЦЭМ!$A$34:$A$777,$A105,СВЦЭМ!$B$34:$B$777,V$83)+'СЕТ СН'!$H$11+СВЦЭМ!$D$10+'СЕТ СН'!$H$6</f>
        <v>1390.1335860500001</v>
      </c>
      <c r="W105" s="37">
        <f>SUMIFS(СВЦЭМ!$D$34:$D$777,СВЦЭМ!$A$34:$A$777,$A105,СВЦЭМ!$B$34:$B$777,W$83)+'СЕТ СН'!$H$11+СВЦЭМ!$D$10+'СЕТ СН'!$H$6</f>
        <v>1376.6424367099999</v>
      </c>
      <c r="X105" s="37">
        <f>SUMIFS(СВЦЭМ!$D$34:$D$777,СВЦЭМ!$A$34:$A$777,$A105,СВЦЭМ!$B$34:$B$777,X$83)+'СЕТ СН'!$H$11+СВЦЭМ!$D$10+'СЕТ СН'!$H$6</f>
        <v>1360.5320529000001</v>
      </c>
      <c r="Y105" s="37">
        <f>SUMIFS(СВЦЭМ!$D$34:$D$777,СВЦЭМ!$A$34:$A$777,$A105,СВЦЭМ!$B$34:$B$777,Y$83)+'СЕТ СН'!$H$11+СВЦЭМ!$D$10+'СЕТ СН'!$H$6</f>
        <v>1424.0604286100001</v>
      </c>
    </row>
    <row r="106" spans="1:25" ht="15.75" x14ac:dyDescent="0.2">
      <c r="A106" s="36">
        <f t="shared" si="2"/>
        <v>42605</v>
      </c>
      <c r="B106" s="37">
        <f>SUMIFS(СВЦЭМ!$D$34:$D$777,СВЦЭМ!$A$34:$A$777,$A106,СВЦЭМ!$B$34:$B$777,B$83)+'СЕТ СН'!$H$11+СВЦЭМ!$D$10+'СЕТ СН'!$H$6</f>
        <v>1456.12394498</v>
      </c>
      <c r="C106" s="37">
        <f>SUMIFS(СВЦЭМ!$D$34:$D$777,СВЦЭМ!$A$34:$A$777,$A106,СВЦЭМ!$B$34:$B$777,C$83)+'СЕТ СН'!$H$11+СВЦЭМ!$D$10+'СЕТ СН'!$H$6</f>
        <v>1525.9832016600001</v>
      </c>
      <c r="D106" s="37">
        <f>SUMIFS(СВЦЭМ!$D$34:$D$777,СВЦЭМ!$A$34:$A$777,$A106,СВЦЭМ!$B$34:$B$777,D$83)+'СЕТ СН'!$H$11+СВЦЭМ!$D$10+'СЕТ СН'!$H$6</f>
        <v>1551.26969164</v>
      </c>
      <c r="E106" s="37">
        <f>SUMIFS(СВЦЭМ!$D$34:$D$777,СВЦЭМ!$A$34:$A$777,$A106,СВЦЭМ!$B$34:$B$777,E$83)+'СЕТ СН'!$H$11+СВЦЭМ!$D$10+'СЕТ СН'!$H$6</f>
        <v>1557.8728888300002</v>
      </c>
      <c r="F106" s="37">
        <f>SUMIFS(СВЦЭМ!$D$34:$D$777,СВЦЭМ!$A$34:$A$777,$A106,СВЦЭМ!$B$34:$B$777,F$83)+'СЕТ СН'!$H$11+СВЦЭМ!$D$10+'СЕТ СН'!$H$6</f>
        <v>1548.3769313600001</v>
      </c>
      <c r="G106" s="37">
        <f>SUMIFS(СВЦЭМ!$D$34:$D$777,СВЦЭМ!$A$34:$A$777,$A106,СВЦЭМ!$B$34:$B$777,G$83)+'СЕТ СН'!$H$11+СВЦЭМ!$D$10+'СЕТ СН'!$H$6</f>
        <v>1560.8797766299999</v>
      </c>
      <c r="H106" s="37">
        <f>SUMIFS(СВЦЭМ!$D$34:$D$777,СВЦЭМ!$A$34:$A$777,$A106,СВЦЭМ!$B$34:$B$777,H$83)+'СЕТ СН'!$H$11+СВЦЭМ!$D$10+'СЕТ СН'!$H$6</f>
        <v>1586.2324041300001</v>
      </c>
      <c r="I106" s="37">
        <f>SUMIFS(СВЦЭМ!$D$34:$D$777,СВЦЭМ!$A$34:$A$777,$A106,СВЦЭМ!$B$34:$B$777,I$83)+'СЕТ СН'!$H$11+СВЦЭМ!$D$10+'СЕТ СН'!$H$6</f>
        <v>1561.3073220900001</v>
      </c>
      <c r="J106" s="37">
        <f>SUMIFS(СВЦЭМ!$D$34:$D$777,СВЦЭМ!$A$34:$A$777,$A106,СВЦЭМ!$B$34:$B$777,J$83)+'СЕТ СН'!$H$11+СВЦЭМ!$D$10+'СЕТ СН'!$H$6</f>
        <v>1599.62850789</v>
      </c>
      <c r="K106" s="37">
        <f>SUMIFS(СВЦЭМ!$D$34:$D$777,СВЦЭМ!$A$34:$A$777,$A106,СВЦЭМ!$B$34:$B$777,K$83)+'СЕТ СН'!$H$11+СВЦЭМ!$D$10+'СЕТ СН'!$H$6</f>
        <v>1389.4726197800001</v>
      </c>
      <c r="L106" s="37">
        <f>SUMIFS(СВЦЭМ!$D$34:$D$777,СВЦЭМ!$A$34:$A$777,$A106,СВЦЭМ!$B$34:$B$777,L$83)+'СЕТ СН'!$H$11+СВЦЭМ!$D$10+'СЕТ СН'!$H$6</f>
        <v>1351.96026585</v>
      </c>
      <c r="M106" s="37">
        <f>SUMIFS(СВЦЭМ!$D$34:$D$777,СВЦЭМ!$A$34:$A$777,$A106,СВЦЭМ!$B$34:$B$777,M$83)+'СЕТ СН'!$H$11+СВЦЭМ!$D$10+'СЕТ СН'!$H$6</f>
        <v>1337.1110227700001</v>
      </c>
      <c r="N106" s="37">
        <f>SUMIFS(СВЦЭМ!$D$34:$D$777,СВЦЭМ!$A$34:$A$777,$A106,СВЦЭМ!$B$34:$B$777,N$83)+'СЕТ СН'!$H$11+СВЦЭМ!$D$10+'СЕТ СН'!$H$6</f>
        <v>1350.0255346200001</v>
      </c>
      <c r="O106" s="37">
        <f>SUMIFS(СВЦЭМ!$D$34:$D$777,СВЦЭМ!$A$34:$A$777,$A106,СВЦЭМ!$B$34:$B$777,O$83)+'СЕТ СН'!$H$11+СВЦЭМ!$D$10+'СЕТ СН'!$H$6</f>
        <v>1385.69518578</v>
      </c>
      <c r="P106" s="37">
        <f>SUMIFS(СВЦЭМ!$D$34:$D$777,СВЦЭМ!$A$34:$A$777,$A106,СВЦЭМ!$B$34:$B$777,P$83)+'СЕТ СН'!$H$11+СВЦЭМ!$D$10+'СЕТ СН'!$H$6</f>
        <v>1397.05429974</v>
      </c>
      <c r="Q106" s="37">
        <f>SUMIFS(СВЦЭМ!$D$34:$D$777,СВЦЭМ!$A$34:$A$777,$A106,СВЦЭМ!$B$34:$B$777,Q$83)+'СЕТ СН'!$H$11+СВЦЭМ!$D$10+'СЕТ СН'!$H$6</f>
        <v>1345.68283782</v>
      </c>
      <c r="R106" s="37">
        <f>SUMIFS(СВЦЭМ!$D$34:$D$777,СВЦЭМ!$A$34:$A$777,$A106,СВЦЭМ!$B$34:$B$777,R$83)+'СЕТ СН'!$H$11+СВЦЭМ!$D$10+'СЕТ СН'!$H$6</f>
        <v>1372.9519184400001</v>
      </c>
      <c r="S106" s="37">
        <f>SUMIFS(СВЦЭМ!$D$34:$D$777,СВЦЭМ!$A$34:$A$777,$A106,СВЦЭМ!$B$34:$B$777,S$83)+'СЕТ СН'!$H$11+СВЦЭМ!$D$10+'СЕТ СН'!$H$6</f>
        <v>1370.4311413099999</v>
      </c>
      <c r="T106" s="37">
        <f>SUMIFS(СВЦЭМ!$D$34:$D$777,СВЦЭМ!$A$34:$A$777,$A106,СВЦЭМ!$B$34:$B$777,T$83)+'СЕТ СН'!$H$11+СВЦЭМ!$D$10+'СЕТ СН'!$H$6</f>
        <v>1352.0395333000001</v>
      </c>
      <c r="U106" s="37">
        <f>SUMIFS(СВЦЭМ!$D$34:$D$777,СВЦЭМ!$A$34:$A$777,$A106,СВЦЭМ!$B$34:$B$777,U$83)+'СЕТ СН'!$H$11+СВЦЭМ!$D$10+'СЕТ СН'!$H$6</f>
        <v>1329.9859369700002</v>
      </c>
      <c r="V106" s="37">
        <f>SUMIFS(СВЦЭМ!$D$34:$D$777,СВЦЭМ!$A$34:$A$777,$A106,СВЦЭМ!$B$34:$B$777,V$83)+'СЕТ СН'!$H$11+СВЦЭМ!$D$10+'СЕТ СН'!$H$6</f>
        <v>1349.9131451100002</v>
      </c>
      <c r="W106" s="37">
        <f>SUMIFS(СВЦЭМ!$D$34:$D$777,СВЦЭМ!$A$34:$A$777,$A106,СВЦЭМ!$B$34:$B$777,W$83)+'СЕТ СН'!$H$11+СВЦЭМ!$D$10+'СЕТ СН'!$H$6</f>
        <v>1363.8996286300001</v>
      </c>
      <c r="X106" s="37">
        <f>SUMIFS(СВЦЭМ!$D$34:$D$777,СВЦЭМ!$A$34:$A$777,$A106,СВЦЭМ!$B$34:$B$777,X$83)+'СЕТ СН'!$H$11+СВЦЭМ!$D$10+'СЕТ СН'!$H$6</f>
        <v>1428.0506383400002</v>
      </c>
      <c r="Y106" s="37">
        <f>SUMIFS(СВЦЭМ!$D$34:$D$777,СВЦЭМ!$A$34:$A$777,$A106,СВЦЭМ!$B$34:$B$777,Y$83)+'СЕТ СН'!$H$11+СВЦЭМ!$D$10+'СЕТ СН'!$H$6</f>
        <v>1420.6539432100001</v>
      </c>
    </row>
    <row r="107" spans="1:25" ht="15.75" x14ac:dyDescent="0.2">
      <c r="A107" s="36">
        <f t="shared" si="2"/>
        <v>42606</v>
      </c>
      <c r="B107" s="37">
        <f>SUMIFS(СВЦЭМ!$D$34:$D$777,СВЦЭМ!$A$34:$A$777,$A107,СВЦЭМ!$B$34:$B$777,B$83)+'СЕТ СН'!$H$11+СВЦЭМ!$D$10+'СЕТ СН'!$H$6</f>
        <v>1497.3751759900001</v>
      </c>
      <c r="C107" s="37">
        <f>SUMIFS(СВЦЭМ!$D$34:$D$777,СВЦЭМ!$A$34:$A$777,$A107,СВЦЭМ!$B$34:$B$777,C$83)+'СЕТ СН'!$H$11+СВЦЭМ!$D$10+'СЕТ СН'!$H$6</f>
        <v>1551.7975689800001</v>
      </c>
      <c r="D107" s="37">
        <f>SUMIFS(СВЦЭМ!$D$34:$D$777,СВЦЭМ!$A$34:$A$777,$A107,СВЦЭМ!$B$34:$B$777,D$83)+'СЕТ СН'!$H$11+СВЦЭМ!$D$10+'СЕТ СН'!$H$6</f>
        <v>1546.8248986900001</v>
      </c>
      <c r="E107" s="37">
        <f>SUMIFS(СВЦЭМ!$D$34:$D$777,СВЦЭМ!$A$34:$A$777,$A107,СВЦЭМ!$B$34:$B$777,E$83)+'СЕТ СН'!$H$11+СВЦЭМ!$D$10+'СЕТ СН'!$H$6</f>
        <v>1554.7646503599999</v>
      </c>
      <c r="F107" s="37">
        <f>SUMIFS(СВЦЭМ!$D$34:$D$777,СВЦЭМ!$A$34:$A$777,$A107,СВЦЭМ!$B$34:$B$777,F$83)+'СЕТ СН'!$H$11+СВЦЭМ!$D$10+'СЕТ СН'!$H$6</f>
        <v>1536.42139681</v>
      </c>
      <c r="G107" s="37">
        <f>SUMIFS(СВЦЭМ!$D$34:$D$777,СВЦЭМ!$A$34:$A$777,$A107,СВЦЭМ!$B$34:$B$777,G$83)+'СЕТ СН'!$H$11+СВЦЭМ!$D$10+'СЕТ СН'!$H$6</f>
        <v>1581.1442416</v>
      </c>
      <c r="H107" s="37">
        <f>SUMIFS(СВЦЭМ!$D$34:$D$777,СВЦЭМ!$A$34:$A$777,$A107,СВЦЭМ!$B$34:$B$777,H$83)+'СЕТ СН'!$H$11+СВЦЭМ!$D$10+'СЕТ СН'!$H$6</f>
        <v>1526.11096761</v>
      </c>
      <c r="I107" s="37">
        <f>SUMIFS(СВЦЭМ!$D$34:$D$777,СВЦЭМ!$A$34:$A$777,$A107,СВЦЭМ!$B$34:$B$777,I$83)+'СЕТ СН'!$H$11+СВЦЭМ!$D$10+'СЕТ СН'!$H$6</f>
        <v>1508.7935497399999</v>
      </c>
      <c r="J107" s="37">
        <f>SUMIFS(СВЦЭМ!$D$34:$D$777,СВЦЭМ!$A$34:$A$777,$A107,СВЦЭМ!$B$34:$B$777,J$83)+'СЕТ СН'!$H$11+СВЦЭМ!$D$10+'СЕТ СН'!$H$6</f>
        <v>1436.78767683</v>
      </c>
      <c r="K107" s="37">
        <f>SUMIFS(СВЦЭМ!$D$34:$D$777,СВЦЭМ!$A$34:$A$777,$A107,СВЦЭМ!$B$34:$B$777,K$83)+'СЕТ СН'!$H$11+СВЦЭМ!$D$10+'СЕТ СН'!$H$6</f>
        <v>1363.5278910900001</v>
      </c>
      <c r="L107" s="37">
        <f>SUMIFS(СВЦЭМ!$D$34:$D$777,СВЦЭМ!$A$34:$A$777,$A107,СВЦЭМ!$B$34:$B$777,L$83)+'СЕТ СН'!$H$11+СВЦЭМ!$D$10+'СЕТ СН'!$H$6</f>
        <v>1358.69485106</v>
      </c>
      <c r="M107" s="37">
        <f>SUMIFS(СВЦЭМ!$D$34:$D$777,СВЦЭМ!$A$34:$A$777,$A107,СВЦЭМ!$B$34:$B$777,M$83)+'СЕТ СН'!$H$11+СВЦЭМ!$D$10+'СЕТ СН'!$H$6</f>
        <v>1389.4992454100002</v>
      </c>
      <c r="N107" s="37">
        <f>SUMIFS(СВЦЭМ!$D$34:$D$777,СВЦЭМ!$A$34:$A$777,$A107,СВЦЭМ!$B$34:$B$777,N$83)+'СЕТ СН'!$H$11+СВЦЭМ!$D$10+'СЕТ СН'!$H$6</f>
        <v>1351.53907441</v>
      </c>
      <c r="O107" s="37">
        <f>SUMIFS(СВЦЭМ!$D$34:$D$777,СВЦЭМ!$A$34:$A$777,$A107,СВЦЭМ!$B$34:$B$777,O$83)+'СЕТ СН'!$H$11+СВЦЭМ!$D$10+'СЕТ СН'!$H$6</f>
        <v>1406.7927268799999</v>
      </c>
      <c r="P107" s="37">
        <f>SUMIFS(СВЦЭМ!$D$34:$D$777,СВЦЭМ!$A$34:$A$777,$A107,СВЦЭМ!$B$34:$B$777,P$83)+'СЕТ СН'!$H$11+СВЦЭМ!$D$10+'СЕТ СН'!$H$6</f>
        <v>1428.2622662200001</v>
      </c>
      <c r="Q107" s="37">
        <f>SUMIFS(СВЦЭМ!$D$34:$D$777,СВЦЭМ!$A$34:$A$777,$A107,СВЦЭМ!$B$34:$B$777,Q$83)+'СЕТ СН'!$H$11+СВЦЭМ!$D$10+'СЕТ СН'!$H$6</f>
        <v>1385.4961923800001</v>
      </c>
      <c r="R107" s="37">
        <f>SUMIFS(СВЦЭМ!$D$34:$D$777,СВЦЭМ!$A$34:$A$777,$A107,СВЦЭМ!$B$34:$B$777,R$83)+'СЕТ СН'!$H$11+СВЦЭМ!$D$10+'СЕТ СН'!$H$6</f>
        <v>1355.6673376700001</v>
      </c>
      <c r="S107" s="37">
        <f>SUMIFS(СВЦЭМ!$D$34:$D$777,СВЦЭМ!$A$34:$A$777,$A107,СВЦЭМ!$B$34:$B$777,S$83)+'СЕТ СН'!$H$11+СВЦЭМ!$D$10+'СЕТ СН'!$H$6</f>
        <v>1325.5764145500002</v>
      </c>
      <c r="T107" s="37">
        <f>SUMIFS(СВЦЭМ!$D$34:$D$777,СВЦЭМ!$A$34:$A$777,$A107,СВЦЭМ!$B$34:$B$777,T$83)+'СЕТ СН'!$H$11+СВЦЭМ!$D$10+'СЕТ СН'!$H$6</f>
        <v>1351.0595951</v>
      </c>
      <c r="U107" s="37">
        <f>SUMIFS(СВЦЭМ!$D$34:$D$777,СВЦЭМ!$A$34:$A$777,$A107,СВЦЭМ!$B$34:$B$777,U$83)+'СЕТ СН'!$H$11+СВЦЭМ!$D$10+'СЕТ СН'!$H$6</f>
        <v>1360.8347595400001</v>
      </c>
      <c r="V107" s="37">
        <f>SUMIFS(СВЦЭМ!$D$34:$D$777,СВЦЭМ!$A$34:$A$777,$A107,СВЦЭМ!$B$34:$B$777,V$83)+'СЕТ СН'!$H$11+СВЦЭМ!$D$10+'СЕТ СН'!$H$6</f>
        <v>1388.8966765099999</v>
      </c>
      <c r="W107" s="37">
        <f>SUMIFS(СВЦЭМ!$D$34:$D$777,СВЦЭМ!$A$34:$A$777,$A107,СВЦЭМ!$B$34:$B$777,W$83)+'СЕТ СН'!$H$11+СВЦЭМ!$D$10+'СЕТ СН'!$H$6</f>
        <v>1395.96593704</v>
      </c>
      <c r="X107" s="37">
        <f>SUMIFS(СВЦЭМ!$D$34:$D$777,СВЦЭМ!$A$34:$A$777,$A107,СВЦЭМ!$B$34:$B$777,X$83)+'СЕТ СН'!$H$11+СВЦЭМ!$D$10+'СЕТ СН'!$H$6</f>
        <v>1336.5572382600001</v>
      </c>
      <c r="Y107" s="37">
        <f>SUMIFS(СВЦЭМ!$D$34:$D$777,СВЦЭМ!$A$34:$A$777,$A107,СВЦЭМ!$B$34:$B$777,Y$83)+'СЕТ СН'!$H$11+СВЦЭМ!$D$10+'СЕТ СН'!$H$6</f>
        <v>1344.42394543</v>
      </c>
    </row>
    <row r="108" spans="1:25" ht="15.75" x14ac:dyDescent="0.2">
      <c r="A108" s="36">
        <f t="shared" si="2"/>
        <v>42607</v>
      </c>
      <c r="B108" s="37">
        <f>SUMIFS(СВЦЭМ!$D$34:$D$777,СВЦЭМ!$A$34:$A$777,$A108,СВЦЭМ!$B$34:$B$777,B$83)+'СЕТ СН'!$H$11+СВЦЭМ!$D$10+'СЕТ СН'!$H$6</f>
        <v>1450.05226262</v>
      </c>
      <c r="C108" s="37">
        <f>SUMIFS(СВЦЭМ!$D$34:$D$777,СВЦЭМ!$A$34:$A$777,$A108,СВЦЭМ!$B$34:$B$777,C$83)+'СЕТ СН'!$H$11+СВЦЭМ!$D$10+'СЕТ СН'!$H$6</f>
        <v>1518.8875100700002</v>
      </c>
      <c r="D108" s="37">
        <f>SUMIFS(СВЦЭМ!$D$34:$D$777,СВЦЭМ!$A$34:$A$777,$A108,СВЦЭМ!$B$34:$B$777,D$83)+'СЕТ СН'!$H$11+СВЦЭМ!$D$10+'СЕТ СН'!$H$6</f>
        <v>1538.1096454000001</v>
      </c>
      <c r="E108" s="37">
        <f>SUMIFS(СВЦЭМ!$D$34:$D$777,СВЦЭМ!$A$34:$A$777,$A108,СВЦЭМ!$B$34:$B$777,E$83)+'СЕТ СН'!$H$11+СВЦЭМ!$D$10+'СЕТ СН'!$H$6</f>
        <v>1538.5442633500002</v>
      </c>
      <c r="F108" s="37">
        <f>SUMIFS(СВЦЭМ!$D$34:$D$777,СВЦЭМ!$A$34:$A$777,$A108,СВЦЭМ!$B$34:$B$777,F$83)+'СЕТ СН'!$H$11+СВЦЭМ!$D$10+'СЕТ СН'!$H$6</f>
        <v>1529.9140414000001</v>
      </c>
      <c r="G108" s="37">
        <f>SUMIFS(СВЦЭМ!$D$34:$D$777,СВЦЭМ!$A$34:$A$777,$A108,СВЦЭМ!$B$34:$B$777,G$83)+'СЕТ СН'!$H$11+СВЦЭМ!$D$10+'СЕТ СН'!$H$6</f>
        <v>1599.8635841600001</v>
      </c>
      <c r="H108" s="37">
        <f>SUMIFS(СВЦЭМ!$D$34:$D$777,СВЦЭМ!$A$34:$A$777,$A108,СВЦЭМ!$B$34:$B$777,H$83)+'СЕТ СН'!$H$11+СВЦЭМ!$D$10+'СЕТ СН'!$H$6</f>
        <v>1483.3735758900002</v>
      </c>
      <c r="I108" s="37">
        <f>SUMIFS(СВЦЭМ!$D$34:$D$777,СВЦЭМ!$A$34:$A$777,$A108,СВЦЭМ!$B$34:$B$777,I$83)+'СЕТ СН'!$H$11+СВЦЭМ!$D$10+'СЕТ СН'!$H$6</f>
        <v>1433.58507143</v>
      </c>
      <c r="J108" s="37">
        <f>SUMIFS(СВЦЭМ!$D$34:$D$777,СВЦЭМ!$A$34:$A$777,$A108,СВЦЭМ!$B$34:$B$777,J$83)+'СЕТ СН'!$H$11+СВЦЭМ!$D$10+'СЕТ СН'!$H$6</f>
        <v>1392.12362684</v>
      </c>
      <c r="K108" s="37">
        <f>SUMIFS(СВЦЭМ!$D$34:$D$777,СВЦЭМ!$A$34:$A$777,$A108,СВЦЭМ!$B$34:$B$777,K$83)+'СЕТ СН'!$H$11+СВЦЭМ!$D$10+'СЕТ СН'!$H$6</f>
        <v>1315.4770302900001</v>
      </c>
      <c r="L108" s="37">
        <f>SUMIFS(СВЦЭМ!$D$34:$D$777,СВЦЭМ!$A$34:$A$777,$A108,СВЦЭМ!$B$34:$B$777,L$83)+'СЕТ СН'!$H$11+СВЦЭМ!$D$10+'СЕТ СН'!$H$6</f>
        <v>1310.6786471600001</v>
      </c>
      <c r="M108" s="37">
        <f>SUMIFS(СВЦЭМ!$D$34:$D$777,СВЦЭМ!$A$34:$A$777,$A108,СВЦЭМ!$B$34:$B$777,M$83)+'СЕТ СН'!$H$11+СВЦЭМ!$D$10+'СЕТ СН'!$H$6</f>
        <v>1384.1832457599999</v>
      </c>
      <c r="N108" s="37">
        <f>SUMIFS(СВЦЭМ!$D$34:$D$777,СВЦЭМ!$A$34:$A$777,$A108,СВЦЭМ!$B$34:$B$777,N$83)+'СЕТ СН'!$H$11+СВЦЭМ!$D$10+'СЕТ СН'!$H$6</f>
        <v>1341.9468640700002</v>
      </c>
      <c r="O108" s="37">
        <f>SUMIFS(СВЦЭМ!$D$34:$D$777,СВЦЭМ!$A$34:$A$777,$A108,СВЦЭМ!$B$34:$B$777,O$83)+'СЕТ СН'!$H$11+СВЦЭМ!$D$10+'СЕТ СН'!$H$6</f>
        <v>1329.8128910200001</v>
      </c>
      <c r="P108" s="37">
        <f>SUMIFS(СВЦЭМ!$D$34:$D$777,СВЦЭМ!$A$34:$A$777,$A108,СВЦЭМ!$B$34:$B$777,P$83)+'СЕТ СН'!$H$11+СВЦЭМ!$D$10+'СЕТ СН'!$H$6</f>
        <v>1303.77465605</v>
      </c>
      <c r="Q108" s="37">
        <f>SUMIFS(СВЦЭМ!$D$34:$D$777,СВЦЭМ!$A$34:$A$777,$A108,СВЦЭМ!$B$34:$B$777,Q$83)+'СЕТ СН'!$H$11+СВЦЭМ!$D$10+'СЕТ СН'!$H$6</f>
        <v>1295.3044116300002</v>
      </c>
      <c r="R108" s="37">
        <f>SUMIFS(СВЦЭМ!$D$34:$D$777,СВЦЭМ!$A$34:$A$777,$A108,СВЦЭМ!$B$34:$B$777,R$83)+'СЕТ СН'!$H$11+СВЦЭМ!$D$10+'СЕТ СН'!$H$6</f>
        <v>1358.6534784300002</v>
      </c>
      <c r="S108" s="37">
        <f>SUMIFS(СВЦЭМ!$D$34:$D$777,СВЦЭМ!$A$34:$A$777,$A108,СВЦЭМ!$B$34:$B$777,S$83)+'СЕТ СН'!$H$11+СВЦЭМ!$D$10+'СЕТ СН'!$H$6</f>
        <v>1392.6069184600001</v>
      </c>
      <c r="T108" s="37">
        <f>SUMIFS(СВЦЭМ!$D$34:$D$777,СВЦЭМ!$A$34:$A$777,$A108,СВЦЭМ!$B$34:$B$777,T$83)+'СЕТ СН'!$H$11+СВЦЭМ!$D$10+'СЕТ СН'!$H$6</f>
        <v>1476.78370221</v>
      </c>
      <c r="U108" s="37">
        <f>SUMIFS(СВЦЭМ!$D$34:$D$777,СВЦЭМ!$A$34:$A$777,$A108,СВЦЭМ!$B$34:$B$777,U$83)+'СЕТ СН'!$H$11+СВЦЭМ!$D$10+'СЕТ СН'!$H$6</f>
        <v>1492.39790309</v>
      </c>
      <c r="V108" s="37">
        <f>SUMIFS(СВЦЭМ!$D$34:$D$777,СВЦЭМ!$A$34:$A$777,$A108,СВЦЭМ!$B$34:$B$777,V$83)+'СЕТ СН'!$H$11+СВЦЭМ!$D$10+'СЕТ СН'!$H$6</f>
        <v>1505.2901454900002</v>
      </c>
      <c r="W108" s="37">
        <f>SUMIFS(СВЦЭМ!$D$34:$D$777,СВЦЭМ!$A$34:$A$777,$A108,СВЦЭМ!$B$34:$B$777,W$83)+'СЕТ СН'!$H$11+СВЦЭМ!$D$10+'СЕТ СН'!$H$6</f>
        <v>1505.81381233</v>
      </c>
      <c r="X108" s="37">
        <f>SUMIFS(СВЦЭМ!$D$34:$D$777,СВЦЭМ!$A$34:$A$777,$A108,СВЦЭМ!$B$34:$B$777,X$83)+'СЕТ СН'!$H$11+СВЦЭМ!$D$10+'СЕТ СН'!$H$6</f>
        <v>1472.99616681</v>
      </c>
      <c r="Y108" s="37">
        <f>SUMIFS(СВЦЭМ!$D$34:$D$777,СВЦЭМ!$A$34:$A$777,$A108,СВЦЭМ!$B$34:$B$777,Y$83)+'СЕТ СН'!$H$11+СВЦЭМ!$D$10+'СЕТ СН'!$H$6</f>
        <v>1472.2870906000001</v>
      </c>
    </row>
    <row r="109" spans="1:25" ht="15.75" x14ac:dyDescent="0.2">
      <c r="A109" s="36">
        <f t="shared" si="2"/>
        <v>42608</v>
      </c>
      <c r="B109" s="37">
        <f>SUMIFS(СВЦЭМ!$D$34:$D$777,СВЦЭМ!$A$34:$A$777,$A109,СВЦЭМ!$B$34:$B$777,B$83)+'СЕТ СН'!$H$11+СВЦЭМ!$D$10+'СЕТ СН'!$H$6</f>
        <v>1565.7420873599999</v>
      </c>
      <c r="C109" s="37">
        <f>SUMIFS(СВЦЭМ!$D$34:$D$777,СВЦЭМ!$A$34:$A$777,$A109,СВЦЭМ!$B$34:$B$777,C$83)+'СЕТ СН'!$H$11+СВЦЭМ!$D$10+'СЕТ СН'!$H$6</f>
        <v>1625.7933616300002</v>
      </c>
      <c r="D109" s="37">
        <f>SUMIFS(СВЦЭМ!$D$34:$D$777,СВЦЭМ!$A$34:$A$777,$A109,СВЦЭМ!$B$34:$B$777,D$83)+'СЕТ СН'!$H$11+СВЦЭМ!$D$10+'СЕТ СН'!$H$6</f>
        <v>1676.65446703</v>
      </c>
      <c r="E109" s="37">
        <f>SUMIFS(СВЦЭМ!$D$34:$D$777,СВЦЭМ!$A$34:$A$777,$A109,СВЦЭМ!$B$34:$B$777,E$83)+'СЕТ СН'!$H$11+СВЦЭМ!$D$10+'СЕТ СН'!$H$6</f>
        <v>1678.1013666600002</v>
      </c>
      <c r="F109" s="37">
        <f>SUMIFS(СВЦЭМ!$D$34:$D$777,СВЦЭМ!$A$34:$A$777,$A109,СВЦЭМ!$B$34:$B$777,F$83)+'СЕТ СН'!$H$11+СВЦЭМ!$D$10+'СЕТ СН'!$H$6</f>
        <v>1690.55378617</v>
      </c>
      <c r="G109" s="37">
        <f>SUMIFS(СВЦЭМ!$D$34:$D$777,СВЦЭМ!$A$34:$A$777,$A109,СВЦЭМ!$B$34:$B$777,G$83)+'СЕТ СН'!$H$11+СВЦЭМ!$D$10+'СЕТ СН'!$H$6</f>
        <v>1721.9669516600002</v>
      </c>
      <c r="H109" s="37">
        <f>SUMIFS(СВЦЭМ!$D$34:$D$777,СВЦЭМ!$A$34:$A$777,$A109,СВЦЭМ!$B$34:$B$777,H$83)+'СЕТ СН'!$H$11+СВЦЭМ!$D$10+'СЕТ СН'!$H$6</f>
        <v>1741.7428952600003</v>
      </c>
      <c r="I109" s="37">
        <f>SUMIFS(СВЦЭМ!$D$34:$D$777,СВЦЭМ!$A$34:$A$777,$A109,СВЦЭМ!$B$34:$B$777,I$83)+'СЕТ СН'!$H$11+СВЦЭМ!$D$10+'СЕТ СН'!$H$6</f>
        <v>1586.42355877</v>
      </c>
      <c r="J109" s="37">
        <f>SUMIFS(СВЦЭМ!$D$34:$D$777,СВЦЭМ!$A$34:$A$777,$A109,СВЦЭМ!$B$34:$B$777,J$83)+'СЕТ СН'!$H$11+СВЦЭМ!$D$10+'СЕТ СН'!$H$6</f>
        <v>1446.25038124</v>
      </c>
      <c r="K109" s="37">
        <f>SUMIFS(СВЦЭМ!$D$34:$D$777,СВЦЭМ!$A$34:$A$777,$A109,СВЦЭМ!$B$34:$B$777,K$83)+'СЕТ СН'!$H$11+СВЦЭМ!$D$10+'СЕТ СН'!$H$6</f>
        <v>1396.01213878</v>
      </c>
      <c r="L109" s="37">
        <f>SUMIFS(СВЦЭМ!$D$34:$D$777,СВЦЭМ!$A$34:$A$777,$A109,СВЦЭМ!$B$34:$B$777,L$83)+'СЕТ СН'!$H$11+СВЦЭМ!$D$10+'СЕТ СН'!$H$6</f>
        <v>1417.7979419500002</v>
      </c>
      <c r="M109" s="37">
        <f>SUMIFS(СВЦЭМ!$D$34:$D$777,СВЦЭМ!$A$34:$A$777,$A109,СВЦЭМ!$B$34:$B$777,M$83)+'СЕТ СН'!$H$11+СВЦЭМ!$D$10+'СЕТ СН'!$H$6</f>
        <v>1517.0416366500001</v>
      </c>
      <c r="N109" s="37">
        <f>SUMIFS(СВЦЭМ!$D$34:$D$777,СВЦЭМ!$A$34:$A$777,$A109,СВЦЭМ!$B$34:$B$777,N$83)+'СЕТ СН'!$H$11+СВЦЭМ!$D$10+'СЕТ СН'!$H$6</f>
        <v>1423.6714433699999</v>
      </c>
      <c r="O109" s="37">
        <f>SUMIFS(СВЦЭМ!$D$34:$D$777,СВЦЭМ!$A$34:$A$777,$A109,СВЦЭМ!$B$34:$B$777,O$83)+'СЕТ СН'!$H$11+СВЦЭМ!$D$10+'СЕТ СН'!$H$6</f>
        <v>1663.23300088</v>
      </c>
      <c r="P109" s="37">
        <f>SUMIFS(СВЦЭМ!$D$34:$D$777,СВЦЭМ!$A$34:$A$777,$A109,СВЦЭМ!$B$34:$B$777,P$83)+'СЕТ СН'!$H$11+СВЦЭМ!$D$10+'СЕТ СН'!$H$6</f>
        <v>1793.99984322</v>
      </c>
      <c r="Q109" s="37">
        <f>SUMIFS(СВЦЭМ!$D$34:$D$777,СВЦЭМ!$A$34:$A$777,$A109,СВЦЭМ!$B$34:$B$777,Q$83)+'СЕТ СН'!$H$11+СВЦЭМ!$D$10+'СЕТ СН'!$H$6</f>
        <v>1521.63811624</v>
      </c>
      <c r="R109" s="37">
        <f>SUMIFS(СВЦЭМ!$D$34:$D$777,СВЦЭМ!$A$34:$A$777,$A109,СВЦЭМ!$B$34:$B$777,R$83)+'СЕТ СН'!$H$11+СВЦЭМ!$D$10+'СЕТ СН'!$H$6</f>
        <v>1384.8294541499999</v>
      </c>
      <c r="S109" s="37">
        <f>SUMIFS(СВЦЭМ!$D$34:$D$777,СВЦЭМ!$A$34:$A$777,$A109,СВЦЭМ!$B$34:$B$777,S$83)+'СЕТ СН'!$H$11+СВЦЭМ!$D$10+'СЕТ СН'!$H$6</f>
        <v>1445.1535985099999</v>
      </c>
      <c r="T109" s="37">
        <f>SUMIFS(СВЦЭМ!$D$34:$D$777,СВЦЭМ!$A$34:$A$777,$A109,СВЦЭМ!$B$34:$B$777,T$83)+'СЕТ СН'!$H$11+СВЦЭМ!$D$10+'СЕТ СН'!$H$6</f>
        <v>1430.5317352900001</v>
      </c>
      <c r="U109" s="37">
        <f>SUMIFS(СВЦЭМ!$D$34:$D$777,СВЦЭМ!$A$34:$A$777,$A109,СВЦЭМ!$B$34:$B$777,U$83)+'СЕТ СН'!$H$11+СВЦЭМ!$D$10+'СЕТ СН'!$H$6</f>
        <v>1491.1496259200001</v>
      </c>
      <c r="V109" s="37">
        <f>SUMIFS(СВЦЭМ!$D$34:$D$777,СВЦЭМ!$A$34:$A$777,$A109,СВЦЭМ!$B$34:$B$777,V$83)+'СЕТ СН'!$H$11+СВЦЭМ!$D$10+'СЕТ СН'!$H$6</f>
        <v>1524.6037055800002</v>
      </c>
      <c r="W109" s="37">
        <f>SUMIFS(СВЦЭМ!$D$34:$D$777,СВЦЭМ!$A$34:$A$777,$A109,СВЦЭМ!$B$34:$B$777,W$83)+'СЕТ СН'!$H$11+СВЦЭМ!$D$10+'СЕТ СН'!$H$6</f>
        <v>1482.41882207</v>
      </c>
      <c r="X109" s="37">
        <f>SUMIFS(СВЦЭМ!$D$34:$D$777,СВЦЭМ!$A$34:$A$777,$A109,СВЦЭМ!$B$34:$B$777,X$83)+'СЕТ СН'!$H$11+СВЦЭМ!$D$10+'СЕТ СН'!$H$6</f>
        <v>1439.03628583</v>
      </c>
      <c r="Y109" s="37">
        <f>SUMIFS(СВЦЭМ!$D$34:$D$777,СВЦЭМ!$A$34:$A$777,$A109,СВЦЭМ!$B$34:$B$777,Y$83)+'СЕТ СН'!$H$11+СВЦЭМ!$D$10+'СЕТ СН'!$H$6</f>
        <v>1394.3400542300001</v>
      </c>
    </row>
    <row r="110" spans="1:25" ht="15.75" x14ac:dyDescent="0.2">
      <c r="A110" s="36">
        <f t="shared" si="2"/>
        <v>42609</v>
      </c>
      <c r="B110" s="37">
        <f>SUMIFS(СВЦЭМ!$D$34:$D$777,СВЦЭМ!$A$34:$A$777,$A110,СВЦЭМ!$B$34:$B$777,B$83)+'СЕТ СН'!$H$11+СВЦЭМ!$D$10+'СЕТ СН'!$H$6</f>
        <v>1471.4298835300001</v>
      </c>
      <c r="C110" s="37">
        <f>SUMIFS(СВЦЭМ!$D$34:$D$777,СВЦЭМ!$A$34:$A$777,$A110,СВЦЭМ!$B$34:$B$777,C$83)+'СЕТ СН'!$H$11+СВЦЭМ!$D$10+'СЕТ СН'!$H$6</f>
        <v>1520.8226281699999</v>
      </c>
      <c r="D110" s="37">
        <f>SUMIFS(СВЦЭМ!$D$34:$D$777,СВЦЭМ!$A$34:$A$777,$A110,СВЦЭМ!$B$34:$B$777,D$83)+'СЕТ СН'!$H$11+СВЦЭМ!$D$10+'СЕТ СН'!$H$6</f>
        <v>1566.9081540100001</v>
      </c>
      <c r="E110" s="37">
        <f>SUMIFS(СВЦЭМ!$D$34:$D$777,СВЦЭМ!$A$34:$A$777,$A110,СВЦЭМ!$B$34:$B$777,E$83)+'СЕТ СН'!$H$11+СВЦЭМ!$D$10+'СЕТ СН'!$H$6</f>
        <v>1587.87176821</v>
      </c>
      <c r="F110" s="37">
        <f>SUMIFS(СВЦЭМ!$D$34:$D$777,СВЦЭМ!$A$34:$A$777,$A110,СВЦЭМ!$B$34:$B$777,F$83)+'СЕТ СН'!$H$11+СВЦЭМ!$D$10+'СЕТ СН'!$H$6</f>
        <v>1588.4587512799999</v>
      </c>
      <c r="G110" s="37">
        <f>SUMIFS(СВЦЭМ!$D$34:$D$777,СВЦЭМ!$A$34:$A$777,$A110,СВЦЭМ!$B$34:$B$777,G$83)+'СЕТ СН'!$H$11+СВЦЭМ!$D$10+'СЕТ СН'!$H$6</f>
        <v>1591.1039615</v>
      </c>
      <c r="H110" s="37">
        <f>SUMIFS(СВЦЭМ!$D$34:$D$777,СВЦЭМ!$A$34:$A$777,$A110,СВЦЭМ!$B$34:$B$777,H$83)+'СЕТ СН'!$H$11+СВЦЭМ!$D$10+'СЕТ СН'!$H$6</f>
        <v>1574.08795022</v>
      </c>
      <c r="I110" s="37">
        <f>SUMIFS(СВЦЭМ!$D$34:$D$777,СВЦЭМ!$A$34:$A$777,$A110,СВЦЭМ!$B$34:$B$777,I$83)+'СЕТ СН'!$H$11+СВЦЭМ!$D$10+'СЕТ СН'!$H$6</f>
        <v>1568.0254718000001</v>
      </c>
      <c r="J110" s="37">
        <f>SUMIFS(СВЦЭМ!$D$34:$D$777,СВЦЭМ!$A$34:$A$777,$A110,СВЦЭМ!$B$34:$B$777,J$83)+'СЕТ СН'!$H$11+СВЦЭМ!$D$10+'СЕТ СН'!$H$6</f>
        <v>1513.7989930200001</v>
      </c>
      <c r="K110" s="37">
        <f>SUMIFS(СВЦЭМ!$D$34:$D$777,СВЦЭМ!$A$34:$A$777,$A110,СВЦЭМ!$B$34:$B$777,K$83)+'СЕТ СН'!$H$11+СВЦЭМ!$D$10+'СЕТ СН'!$H$6</f>
        <v>1449.6547117499999</v>
      </c>
      <c r="L110" s="37">
        <f>SUMIFS(СВЦЭМ!$D$34:$D$777,СВЦЭМ!$A$34:$A$777,$A110,СВЦЭМ!$B$34:$B$777,L$83)+'СЕТ СН'!$H$11+СВЦЭМ!$D$10+'СЕТ СН'!$H$6</f>
        <v>1501.29223985</v>
      </c>
      <c r="M110" s="37">
        <f>SUMIFS(СВЦЭМ!$D$34:$D$777,СВЦЭМ!$A$34:$A$777,$A110,СВЦЭМ!$B$34:$B$777,M$83)+'СЕТ СН'!$H$11+СВЦЭМ!$D$10+'СЕТ СН'!$H$6</f>
        <v>1601.65418518</v>
      </c>
      <c r="N110" s="37">
        <f>SUMIFS(СВЦЭМ!$D$34:$D$777,СВЦЭМ!$A$34:$A$777,$A110,СВЦЭМ!$B$34:$B$777,N$83)+'СЕТ СН'!$H$11+СВЦЭМ!$D$10+'СЕТ СН'!$H$6</f>
        <v>1613.5525660600001</v>
      </c>
      <c r="O110" s="37">
        <f>SUMIFS(СВЦЭМ!$D$34:$D$777,СВЦЭМ!$A$34:$A$777,$A110,СВЦЭМ!$B$34:$B$777,O$83)+'СЕТ СН'!$H$11+СВЦЭМ!$D$10+'СЕТ СН'!$H$6</f>
        <v>1695.7814076600002</v>
      </c>
      <c r="P110" s="37">
        <f>SUMIFS(СВЦЭМ!$D$34:$D$777,СВЦЭМ!$A$34:$A$777,$A110,СВЦЭМ!$B$34:$B$777,P$83)+'СЕТ СН'!$H$11+СВЦЭМ!$D$10+'СЕТ СН'!$H$6</f>
        <v>1556.1351721599999</v>
      </c>
      <c r="Q110" s="37">
        <f>SUMIFS(СВЦЭМ!$D$34:$D$777,СВЦЭМ!$A$34:$A$777,$A110,СВЦЭМ!$B$34:$B$777,Q$83)+'СЕТ СН'!$H$11+СВЦЭМ!$D$10+'СЕТ СН'!$H$6</f>
        <v>1534.1619937300002</v>
      </c>
      <c r="R110" s="37">
        <f>SUMIFS(СВЦЭМ!$D$34:$D$777,СВЦЭМ!$A$34:$A$777,$A110,СВЦЭМ!$B$34:$B$777,R$83)+'СЕТ СН'!$H$11+СВЦЭМ!$D$10+'СЕТ СН'!$H$6</f>
        <v>1515.2477496199999</v>
      </c>
      <c r="S110" s="37">
        <f>SUMIFS(СВЦЭМ!$D$34:$D$777,СВЦЭМ!$A$34:$A$777,$A110,СВЦЭМ!$B$34:$B$777,S$83)+'СЕТ СН'!$H$11+СВЦЭМ!$D$10+'СЕТ СН'!$H$6</f>
        <v>1501.3914874100001</v>
      </c>
      <c r="T110" s="37">
        <f>SUMIFS(СВЦЭМ!$D$34:$D$777,СВЦЭМ!$A$34:$A$777,$A110,СВЦЭМ!$B$34:$B$777,T$83)+'СЕТ СН'!$H$11+СВЦЭМ!$D$10+'СЕТ СН'!$H$6</f>
        <v>1523.6613283400002</v>
      </c>
      <c r="U110" s="37">
        <f>SUMIFS(СВЦЭМ!$D$34:$D$777,СВЦЭМ!$A$34:$A$777,$A110,СВЦЭМ!$B$34:$B$777,U$83)+'СЕТ СН'!$H$11+СВЦЭМ!$D$10+'СЕТ СН'!$H$6</f>
        <v>1511.31015454</v>
      </c>
      <c r="V110" s="37">
        <f>SUMIFS(СВЦЭМ!$D$34:$D$777,СВЦЭМ!$A$34:$A$777,$A110,СВЦЭМ!$B$34:$B$777,V$83)+'СЕТ СН'!$H$11+СВЦЭМ!$D$10+'СЕТ СН'!$H$6</f>
        <v>1529.3589362600001</v>
      </c>
      <c r="W110" s="37">
        <f>SUMIFS(СВЦЭМ!$D$34:$D$777,СВЦЭМ!$A$34:$A$777,$A110,СВЦЭМ!$B$34:$B$777,W$83)+'СЕТ СН'!$H$11+СВЦЭМ!$D$10+'СЕТ СН'!$H$6</f>
        <v>1564.1386652000001</v>
      </c>
      <c r="X110" s="37">
        <f>SUMIFS(СВЦЭМ!$D$34:$D$777,СВЦЭМ!$A$34:$A$777,$A110,СВЦЭМ!$B$34:$B$777,X$83)+'СЕТ СН'!$H$11+СВЦЭМ!$D$10+'СЕТ СН'!$H$6</f>
        <v>1483.7945816500001</v>
      </c>
      <c r="Y110" s="37">
        <f>SUMIFS(СВЦЭМ!$D$34:$D$777,СВЦЭМ!$A$34:$A$777,$A110,СВЦЭМ!$B$34:$B$777,Y$83)+'СЕТ СН'!$H$11+СВЦЭМ!$D$10+'СЕТ СН'!$H$6</f>
        <v>1500.9530808700001</v>
      </c>
    </row>
    <row r="111" spans="1:25" ht="15.75" x14ac:dyDescent="0.2">
      <c r="A111" s="36">
        <f t="shared" si="2"/>
        <v>42610</v>
      </c>
      <c r="B111" s="37">
        <f>SUMIFS(СВЦЭМ!$D$34:$D$777,СВЦЭМ!$A$34:$A$777,$A111,СВЦЭМ!$B$34:$B$777,B$83)+'СЕТ СН'!$H$11+СВЦЭМ!$D$10+'СЕТ СН'!$H$6</f>
        <v>1605.7129465200001</v>
      </c>
      <c r="C111" s="37">
        <f>SUMIFS(СВЦЭМ!$D$34:$D$777,СВЦЭМ!$A$34:$A$777,$A111,СВЦЭМ!$B$34:$B$777,C$83)+'СЕТ СН'!$H$11+СВЦЭМ!$D$10+'СЕТ СН'!$H$6</f>
        <v>1753.1175269600003</v>
      </c>
      <c r="D111" s="37">
        <f>SUMIFS(СВЦЭМ!$D$34:$D$777,СВЦЭМ!$A$34:$A$777,$A111,СВЦЭМ!$B$34:$B$777,D$83)+'СЕТ СН'!$H$11+СВЦЭМ!$D$10+'СЕТ СН'!$H$6</f>
        <v>1803.4389848400001</v>
      </c>
      <c r="E111" s="37">
        <f>SUMIFS(СВЦЭМ!$D$34:$D$777,СВЦЭМ!$A$34:$A$777,$A111,СВЦЭМ!$B$34:$B$777,E$83)+'СЕТ СН'!$H$11+СВЦЭМ!$D$10+'СЕТ СН'!$H$6</f>
        <v>1782.64665711</v>
      </c>
      <c r="F111" s="37">
        <f>SUMIFS(СВЦЭМ!$D$34:$D$777,СВЦЭМ!$A$34:$A$777,$A111,СВЦЭМ!$B$34:$B$777,F$83)+'СЕТ СН'!$H$11+СВЦЭМ!$D$10+'СЕТ СН'!$H$6</f>
        <v>1789.6912771299999</v>
      </c>
      <c r="G111" s="37">
        <f>SUMIFS(СВЦЭМ!$D$34:$D$777,СВЦЭМ!$A$34:$A$777,$A111,СВЦЭМ!$B$34:$B$777,G$83)+'СЕТ СН'!$H$11+СВЦЭМ!$D$10+'СЕТ СН'!$H$6</f>
        <v>1792.1626966500003</v>
      </c>
      <c r="H111" s="37">
        <f>SUMIFS(СВЦЭМ!$D$34:$D$777,СВЦЭМ!$A$34:$A$777,$A111,СВЦЭМ!$B$34:$B$777,H$83)+'СЕТ СН'!$H$11+СВЦЭМ!$D$10+'СЕТ СН'!$H$6</f>
        <v>1767.6643753500002</v>
      </c>
      <c r="I111" s="37">
        <f>SUMIFS(СВЦЭМ!$D$34:$D$777,СВЦЭМ!$A$34:$A$777,$A111,СВЦЭМ!$B$34:$B$777,I$83)+'СЕТ СН'!$H$11+СВЦЭМ!$D$10+'СЕТ СН'!$H$6</f>
        <v>1732.8072471700002</v>
      </c>
      <c r="J111" s="37">
        <f>SUMIFS(СВЦЭМ!$D$34:$D$777,СВЦЭМ!$A$34:$A$777,$A111,СВЦЭМ!$B$34:$B$777,J$83)+'СЕТ СН'!$H$11+СВЦЭМ!$D$10+'СЕТ СН'!$H$6</f>
        <v>1658.71686477</v>
      </c>
      <c r="K111" s="37">
        <f>SUMIFS(СВЦЭМ!$D$34:$D$777,СВЦЭМ!$A$34:$A$777,$A111,СВЦЭМ!$B$34:$B$777,K$83)+'СЕТ СН'!$H$11+СВЦЭМ!$D$10+'СЕТ СН'!$H$6</f>
        <v>1588.0812872000001</v>
      </c>
      <c r="L111" s="37">
        <f>SUMIFS(СВЦЭМ!$D$34:$D$777,СВЦЭМ!$A$34:$A$777,$A111,СВЦЭМ!$B$34:$B$777,L$83)+'СЕТ СН'!$H$11+СВЦЭМ!$D$10+'СЕТ СН'!$H$6</f>
        <v>1551.6682827499999</v>
      </c>
      <c r="M111" s="37">
        <f>SUMIFS(СВЦЭМ!$D$34:$D$777,СВЦЭМ!$A$34:$A$777,$A111,СВЦЭМ!$B$34:$B$777,M$83)+'СЕТ СН'!$H$11+СВЦЭМ!$D$10+'СЕТ СН'!$H$6</f>
        <v>1525.7477181899999</v>
      </c>
      <c r="N111" s="37">
        <f>SUMIFS(СВЦЭМ!$D$34:$D$777,СВЦЭМ!$A$34:$A$777,$A111,СВЦЭМ!$B$34:$B$777,N$83)+'СЕТ СН'!$H$11+СВЦЭМ!$D$10+'СЕТ СН'!$H$6</f>
        <v>1535.01462616</v>
      </c>
      <c r="O111" s="37">
        <f>SUMIFS(СВЦЭМ!$D$34:$D$777,СВЦЭМ!$A$34:$A$777,$A111,СВЦЭМ!$B$34:$B$777,O$83)+'СЕТ СН'!$H$11+СВЦЭМ!$D$10+'СЕТ СН'!$H$6</f>
        <v>1557.4082960600001</v>
      </c>
      <c r="P111" s="37">
        <f>SUMIFS(СВЦЭМ!$D$34:$D$777,СВЦЭМ!$A$34:$A$777,$A111,СВЦЭМ!$B$34:$B$777,P$83)+'СЕТ СН'!$H$11+СВЦЭМ!$D$10+'СЕТ СН'!$H$6</f>
        <v>1633.1204457200001</v>
      </c>
      <c r="Q111" s="37">
        <f>SUMIFS(СВЦЭМ!$D$34:$D$777,СВЦЭМ!$A$34:$A$777,$A111,СВЦЭМ!$B$34:$B$777,Q$83)+'СЕТ СН'!$H$11+СВЦЭМ!$D$10+'СЕТ СН'!$H$6</f>
        <v>1604.5638740700001</v>
      </c>
      <c r="R111" s="37">
        <f>SUMIFS(СВЦЭМ!$D$34:$D$777,СВЦЭМ!$A$34:$A$777,$A111,СВЦЭМ!$B$34:$B$777,R$83)+'СЕТ СН'!$H$11+СВЦЭМ!$D$10+'СЕТ СН'!$H$6</f>
        <v>1560.29508065</v>
      </c>
      <c r="S111" s="37">
        <f>SUMIFS(СВЦЭМ!$D$34:$D$777,СВЦЭМ!$A$34:$A$777,$A111,СВЦЭМ!$B$34:$B$777,S$83)+'СЕТ СН'!$H$11+СВЦЭМ!$D$10+'СЕТ СН'!$H$6</f>
        <v>1537.0719466600001</v>
      </c>
      <c r="T111" s="37">
        <f>SUMIFS(СВЦЭМ!$D$34:$D$777,СВЦЭМ!$A$34:$A$777,$A111,СВЦЭМ!$B$34:$B$777,T$83)+'СЕТ СН'!$H$11+СВЦЭМ!$D$10+'СЕТ СН'!$H$6</f>
        <v>1528.1590355100002</v>
      </c>
      <c r="U111" s="37">
        <f>SUMIFS(СВЦЭМ!$D$34:$D$777,СВЦЭМ!$A$34:$A$777,$A111,СВЦЭМ!$B$34:$B$777,U$83)+'СЕТ СН'!$H$11+СВЦЭМ!$D$10+'СЕТ СН'!$H$6</f>
        <v>1498.4728095</v>
      </c>
      <c r="V111" s="37">
        <f>SUMIFS(СВЦЭМ!$D$34:$D$777,СВЦЭМ!$A$34:$A$777,$A111,СВЦЭМ!$B$34:$B$777,V$83)+'СЕТ СН'!$H$11+СВЦЭМ!$D$10+'СЕТ СН'!$H$6</f>
        <v>1469.3544869900002</v>
      </c>
      <c r="W111" s="37">
        <f>SUMIFS(СВЦЭМ!$D$34:$D$777,СВЦЭМ!$A$34:$A$777,$A111,СВЦЭМ!$B$34:$B$777,W$83)+'СЕТ СН'!$H$11+СВЦЭМ!$D$10+'СЕТ СН'!$H$6</f>
        <v>1615.12522115</v>
      </c>
      <c r="X111" s="37">
        <f>SUMIFS(СВЦЭМ!$D$34:$D$777,СВЦЭМ!$A$34:$A$777,$A111,СВЦЭМ!$B$34:$B$777,X$83)+'СЕТ СН'!$H$11+СВЦЭМ!$D$10+'СЕТ СН'!$H$6</f>
        <v>1503.49524526</v>
      </c>
      <c r="Y111" s="37">
        <f>SUMIFS(СВЦЭМ!$D$34:$D$777,СВЦЭМ!$A$34:$A$777,$A111,СВЦЭМ!$B$34:$B$777,Y$83)+'СЕТ СН'!$H$11+СВЦЭМ!$D$10+'СЕТ СН'!$H$6</f>
        <v>1510.8094700900001</v>
      </c>
    </row>
    <row r="112" spans="1:25" ht="15.75" x14ac:dyDescent="0.2">
      <c r="A112" s="36">
        <f t="shared" si="2"/>
        <v>42611</v>
      </c>
      <c r="B112" s="37">
        <f>SUMIFS(СВЦЭМ!$D$34:$D$777,СВЦЭМ!$A$34:$A$777,$A112,СВЦЭМ!$B$34:$B$777,B$83)+'СЕТ СН'!$H$11+СВЦЭМ!$D$10+'СЕТ СН'!$H$6</f>
        <v>1594.1962050699999</v>
      </c>
      <c r="C112" s="37">
        <f>SUMIFS(СВЦЭМ!$D$34:$D$777,СВЦЭМ!$A$34:$A$777,$A112,СВЦЭМ!$B$34:$B$777,C$83)+'СЕТ СН'!$H$11+СВЦЭМ!$D$10+'СЕТ СН'!$H$6</f>
        <v>1650.4308179</v>
      </c>
      <c r="D112" s="37">
        <f>SUMIFS(СВЦЭМ!$D$34:$D$777,СВЦЭМ!$A$34:$A$777,$A112,СВЦЭМ!$B$34:$B$777,D$83)+'СЕТ СН'!$H$11+СВЦЭМ!$D$10+'СЕТ СН'!$H$6</f>
        <v>1679.0257660900002</v>
      </c>
      <c r="E112" s="37">
        <f>SUMIFS(СВЦЭМ!$D$34:$D$777,СВЦЭМ!$A$34:$A$777,$A112,СВЦЭМ!$B$34:$B$777,E$83)+'СЕТ СН'!$H$11+СВЦЭМ!$D$10+'СЕТ СН'!$H$6</f>
        <v>1672.0079039000002</v>
      </c>
      <c r="F112" s="37">
        <f>SUMIFS(СВЦЭМ!$D$34:$D$777,СВЦЭМ!$A$34:$A$777,$A112,СВЦЭМ!$B$34:$B$777,F$83)+'СЕТ СН'!$H$11+СВЦЭМ!$D$10+'СЕТ СН'!$H$6</f>
        <v>1670.7076891000002</v>
      </c>
      <c r="G112" s="37">
        <f>SUMIFS(СВЦЭМ!$D$34:$D$777,СВЦЭМ!$A$34:$A$777,$A112,СВЦЭМ!$B$34:$B$777,G$83)+'СЕТ СН'!$H$11+СВЦЭМ!$D$10+'СЕТ СН'!$H$6</f>
        <v>1671.5088026799999</v>
      </c>
      <c r="H112" s="37">
        <f>SUMIFS(СВЦЭМ!$D$34:$D$777,СВЦЭМ!$A$34:$A$777,$A112,СВЦЭМ!$B$34:$B$777,H$83)+'СЕТ СН'!$H$11+СВЦЭМ!$D$10+'СЕТ СН'!$H$6</f>
        <v>1712.6728619800001</v>
      </c>
      <c r="I112" s="37">
        <f>SUMIFS(СВЦЭМ!$D$34:$D$777,СВЦЭМ!$A$34:$A$777,$A112,СВЦЭМ!$B$34:$B$777,I$83)+'СЕТ СН'!$H$11+СВЦЭМ!$D$10+'СЕТ СН'!$H$6</f>
        <v>1596.2411864800001</v>
      </c>
      <c r="J112" s="37">
        <f>SUMIFS(СВЦЭМ!$D$34:$D$777,СВЦЭМ!$A$34:$A$777,$A112,СВЦЭМ!$B$34:$B$777,J$83)+'СЕТ СН'!$H$11+СВЦЭМ!$D$10+'СЕТ СН'!$H$6</f>
        <v>1575.1491657199999</v>
      </c>
      <c r="K112" s="37">
        <f>SUMIFS(СВЦЭМ!$D$34:$D$777,СВЦЭМ!$A$34:$A$777,$A112,СВЦЭМ!$B$34:$B$777,K$83)+'СЕТ СН'!$H$11+СВЦЭМ!$D$10+'СЕТ СН'!$H$6</f>
        <v>1523.03741825</v>
      </c>
      <c r="L112" s="37">
        <f>SUMIFS(СВЦЭМ!$D$34:$D$777,СВЦЭМ!$A$34:$A$777,$A112,СВЦЭМ!$B$34:$B$777,L$83)+'СЕТ СН'!$H$11+СВЦЭМ!$D$10+'СЕТ СН'!$H$6</f>
        <v>1616.2821095999998</v>
      </c>
      <c r="M112" s="37">
        <f>SUMIFS(СВЦЭМ!$D$34:$D$777,СВЦЭМ!$A$34:$A$777,$A112,СВЦЭМ!$B$34:$B$777,M$83)+'СЕТ СН'!$H$11+СВЦЭМ!$D$10+'СЕТ СН'!$H$6</f>
        <v>1630.7388320300001</v>
      </c>
      <c r="N112" s="37">
        <f>SUMIFS(СВЦЭМ!$D$34:$D$777,СВЦЭМ!$A$34:$A$777,$A112,СВЦЭМ!$B$34:$B$777,N$83)+'СЕТ СН'!$H$11+СВЦЭМ!$D$10+'СЕТ СН'!$H$6</f>
        <v>1612.31691215</v>
      </c>
      <c r="O112" s="37">
        <f>SUMIFS(СВЦЭМ!$D$34:$D$777,СВЦЭМ!$A$34:$A$777,$A112,СВЦЭМ!$B$34:$B$777,O$83)+'СЕТ СН'!$H$11+СВЦЭМ!$D$10+'СЕТ СН'!$H$6</f>
        <v>1625.5874268600001</v>
      </c>
      <c r="P112" s="37">
        <f>SUMIFS(СВЦЭМ!$D$34:$D$777,СВЦЭМ!$A$34:$A$777,$A112,СВЦЭМ!$B$34:$B$777,P$83)+'СЕТ СН'!$H$11+СВЦЭМ!$D$10+'СЕТ СН'!$H$6</f>
        <v>1592.6400855300001</v>
      </c>
      <c r="Q112" s="37">
        <f>SUMIFS(СВЦЭМ!$D$34:$D$777,СВЦЭМ!$A$34:$A$777,$A112,СВЦЭМ!$B$34:$B$777,Q$83)+'СЕТ СН'!$H$11+СВЦЭМ!$D$10+'СЕТ СН'!$H$6</f>
        <v>1525.18651585</v>
      </c>
      <c r="R112" s="37">
        <f>SUMIFS(СВЦЭМ!$D$34:$D$777,СВЦЭМ!$A$34:$A$777,$A112,СВЦЭМ!$B$34:$B$777,R$83)+'СЕТ СН'!$H$11+СВЦЭМ!$D$10+'СЕТ СН'!$H$6</f>
        <v>1520.6846052599999</v>
      </c>
      <c r="S112" s="37">
        <f>SUMIFS(СВЦЭМ!$D$34:$D$777,СВЦЭМ!$A$34:$A$777,$A112,СВЦЭМ!$B$34:$B$777,S$83)+'СЕТ СН'!$H$11+СВЦЭМ!$D$10+'СЕТ СН'!$H$6</f>
        <v>1565.5196541400001</v>
      </c>
      <c r="T112" s="37">
        <f>SUMIFS(СВЦЭМ!$D$34:$D$777,СВЦЭМ!$A$34:$A$777,$A112,СВЦЭМ!$B$34:$B$777,T$83)+'СЕТ СН'!$H$11+СВЦЭМ!$D$10+'СЕТ СН'!$H$6</f>
        <v>1548.2887485599999</v>
      </c>
      <c r="U112" s="37">
        <f>SUMIFS(СВЦЭМ!$D$34:$D$777,СВЦЭМ!$A$34:$A$777,$A112,СВЦЭМ!$B$34:$B$777,U$83)+'СЕТ СН'!$H$11+СВЦЭМ!$D$10+'СЕТ СН'!$H$6</f>
        <v>1532.8962405299999</v>
      </c>
      <c r="V112" s="37">
        <f>SUMIFS(СВЦЭМ!$D$34:$D$777,СВЦЭМ!$A$34:$A$777,$A112,СВЦЭМ!$B$34:$B$777,V$83)+'СЕТ СН'!$H$11+СВЦЭМ!$D$10+'СЕТ СН'!$H$6</f>
        <v>1556.0739138200001</v>
      </c>
      <c r="W112" s="37">
        <f>SUMIFS(СВЦЭМ!$D$34:$D$777,СВЦЭМ!$A$34:$A$777,$A112,СВЦЭМ!$B$34:$B$777,W$83)+'СЕТ СН'!$H$11+СВЦЭМ!$D$10+'СЕТ СН'!$H$6</f>
        <v>1546.9761194100001</v>
      </c>
      <c r="X112" s="37">
        <f>SUMIFS(СВЦЭМ!$D$34:$D$777,СВЦЭМ!$A$34:$A$777,$A112,СВЦЭМ!$B$34:$B$777,X$83)+'СЕТ СН'!$H$11+СВЦЭМ!$D$10+'СЕТ СН'!$H$6</f>
        <v>1509.3844619000001</v>
      </c>
      <c r="Y112" s="37">
        <f>SUMIFS(СВЦЭМ!$D$34:$D$777,СВЦЭМ!$A$34:$A$777,$A112,СВЦЭМ!$B$34:$B$777,Y$83)+'СЕТ СН'!$H$11+СВЦЭМ!$D$10+'СЕТ СН'!$H$6</f>
        <v>1483.1378015</v>
      </c>
    </row>
    <row r="113" spans="1:27" ht="15.75" x14ac:dyDescent="0.2">
      <c r="A113" s="36">
        <f t="shared" si="2"/>
        <v>42612</v>
      </c>
      <c r="B113" s="37">
        <f>SUMIFS(СВЦЭМ!$D$34:$D$777,СВЦЭМ!$A$34:$A$777,$A113,СВЦЭМ!$B$34:$B$777,B$83)+'СЕТ СН'!$H$11+СВЦЭМ!$D$10+'СЕТ СН'!$H$6</f>
        <v>1550.9424186599999</v>
      </c>
      <c r="C113" s="37">
        <f>SUMIFS(СВЦЭМ!$D$34:$D$777,СВЦЭМ!$A$34:$A$777,$A113,СВЦЭМ!$B$34:$B$777,C$83)+'СЕТ СН'!$H$11+СВЦЭМ!$D$10+'СЕТ СН'!$H$6</f>
        <v>1628.1563359100001</v>
      </c>
      <c r="D113" s="37">
        <f>SUMIFS(СВЦЭМ!$D$34:$D$777,СВЦЭМ!$A$34:$A$777,$A113,СВЦЭМ!$B$34:$B$777,D$83)+'СЕТ СН'!$H$11+СВЦЭМ!$D$10+'СЕТ СН'!$H$6</f>
        <v>1671.1878512200001</v>
      </c>
      <c r="E113" s="37">
        <f>SUMIFS(СВЦЭМ!$D$34:$D$777,СВЦЭМ!$A$34:$A$777,$A113,СВЦЭМ!$B$34:$B$777,E$83)+'СЕТ СН'!$H$11+СВЦЭМ!$D$10+'СЕТ СН'!$H$6</f>
        <v>1701.2646154600002</v>
      </c>
      <c r="F113" s="37">
        <f>SUMIFS(СВЦЭМ!$D$34:$D$777,СВЦЭМ!$A$34:$A$777,$A113,СВЦЭМ!$B$34:$B$777,F$83)+'СЕТ СН'!$H$11+СВЦЭМ!$D$10+'СЕТ СН'!$H$6</f>
        <v>1648.1776959700001</v>
      </c>
      <c r="G113" s="37">
        <f>SUMIFS(СВЦЭМ!$D$34:$D$777,СВЦЭМ!$A$34:$A$777,$A113,СВЦЭМ!$B$34:$B$777,G$83)+'СЕТ СН'!$H$11+СВЦЭМ!$D$10+'СЕТ СН'!$H$6</f>
        <v>1632.2566688900001</v>
      </c>
      <c r="H113" s="37">
        <f>SUMIFS(СВЦЭМ!$D$34:$D$777,СВЦЭМ!$A$34:$A$777,$A113,СВЦЭМ!$B$34:$B$777,H$83)+'СЕТ СН'!$H$11+СВЦЭМ!$D$10+'СЕТ СН'!$H$6</f>
        <v>1620.0579852400001</v>
      </c>
      <c r="I113" s="37">
        <f>SUMIFS(СВЦЭМ!$D$34:$D$777,СВЦЭМ!$A$34:$A$777,$A113,СВЦЭМ!$B$34:$B$777,I$83)+'СЕТ СН'!$H$11+СВЦЭМ!$D$10+'СЕТ СН'!$H$6</f>
        <v>1543.5650209099999</v>
      </c>
      <c r="J113" s="37">
        <f>SUMIFS(СВЦЭМ!$D$34:$D$777,СВЦЭМ!$A$34:$A$777,$A113,СВЦЭМ!$B$34:$B$777,J$83)+'СЕТ СН'!$H$11+СВЦЭМ!$D$10+'СЕТ СН'!$H$6</f>
        <v>1600.10525783</v>
      </c>
      <c r="K113" s="37">
        <f>SUMIFS(СВЦЭМ!$D$34:$D$777,СВЦЭМ!$A$34:$A$777,$A113,СВЦЭМ!$B$34:$B$777,K$83)+'СЕТ СН'!$H$11+СВЦЭМ!$D$10+'СЕТ СН'!$H$6</f>
        <v>1557.27912457</v>
      </c>
      <c r="L113" s="37">
        <f>SUMIFS(СВЦЭМ!$D$34:$D$777,СВЦЭМ!$A$34:$A$777,$A113,СВЦЭМ!$B$34:$B$777,L$83)+'СЕТ СН'!$H$11+СВЦЭМ!$D$10+'СЕТ СН'!$H$6</f>
        <v>1646.1941876300002</v>
      </c>
      <c r="M113" s="37">
        <f>SUMIFS(СВЦЭМ!$D$34:$D$777,СВЦЭМ!$A$34:$A$777,$A113,СВЦЭМ!$B$34:$B$777,M$83)+'СЕТ СН'!$H$11+СВЦЭМ!$D$10+'СЕТ СН'!$H$6</f>
        <v>1632.1237489099999</v>
      </c>
      <c r="N113" s="37">
        <f>SUMIFS(СВЦЭМ!$D$34:$D$777,СВЦЭМ!$A$34:$A$777,$A113,СВЦЭМ!$B$34:$B$777,N$83)+'СЕТ СН'!$H$11+СВЦЭМ!$D$10+'СЕТ СН'!$H$6</f>
        <v>1537.5260864700001</v>
      </c>
      <c r="O113" s="37">
        <f>SUMIFS(СВЦЭМ!$D$34:$D$777,СВЦЭМ!$A$34:$A$777,$A113,СВЦЭМ!$B$34:$B$777,O$83)+'СЕТ СН'!$H$11+СВЦЭМ!$D$10+'СЕТ СН'!$H$6</f>
        <v>1557.1595541000002</v>
      </c>
      <c r="P113" s="37">
        <f>SUMIFS(СВЦЭМ!$D$34:$D$777,СВЦЭМ!$A$34:$A$777,$A113,СВЦЭМ!$B$34:$B$777,P$83)+'СЕТ СН'!$H$11+СВЦЭМ!$D$10+'СЕТ СН'!$H$6</f>
        <v>1567.7779567100001</v>
      </c>
      <c r="Q113" s="37">
        <f>SUMIFS(СВЦЭМ!$D$34:$D$777,СВЦЭМ!$A$34:$A$777,$A113,СВЦЭМ!$B$34:$B$777,Q$83)+'СЕТ СН'!$H$11+СВЦЭМ!$D$10+'СЕТ СН'!$H$6</f>
        <v>1632.5684230000002</v>
      </c>
      <c r="R113" s="37">
        <f>SUMIFS(СВЦЭМ!$D$34:$D$777,СВЦЭМ!$A$34:$A$777,$A113,СВЦЭМ!$B$34:$B$777,R$83)+'СЕТ СН'!$H$11+СВЦЭМ!$D$10+'СЕТ СН'!$H$6</f>
        <v>1664.66210022</v>
      </c>
      <c r="S113" s="37">
        <f>SUMIFS(СВЦЭМ!$D$34:$D$777,СВЦЭМ!$A$34:$A$777,$A113,СВЦЭМ!$B$34:$B$777,S$83)+'СЕТ СН'!$H$11+СВЦЭМ!$D$10+'СЕТ СН'!$H$6</f>
        <v>1727.2310965900001</v>
      </c>
      <c r="T113" s="37">
        <f>SUMIFS(СВЦЭМ!$D$34:$D$777,СВЦЭМ!$A$34:$A$777,$A113,СВЦЭМ!$B$34:$B$777,T$83)+'СЕТ СН'!$H$11+СВЦЭМ!$D$10+'СЕТ СН'!$H$6</f>
        <v>1693.3817549200003</v>
      </c>
      <c r="U113" s="37">
        <f>SUMIFS(СВЦЭМ!$D$34:$D$777,СВЦЭМ!$A$34:$A$777,$A113,СВЦЭМ!$B$34:$B$777,U$83)+'СЕТ СН'!$H$11+СВЦЭМ!$D$10+'СЕТ СН'!$H$6</f>
        <v>1676.3204411900001</v>
      </c>
      <c r="V113" s="37">
        <f>SUMIFS(СВЦЭМ!$D$34:$D$777,СВЦЭМ!$A$34:$A$777,$A113,СВЦЭМ!$B$34:$B$777,V$83)+'СЕТ СН'!$H$11+СВЦЭМ!$D$10+'СЕТ СН'!$H$6</f>
        <v>1632.0651062800002</v>
      </c>
      <c r="W113" s="37">
        <f>SUMIFS(СВЦЭМ!$D$34:$D$777,СВЦЭМ!$A$34:$A$777,$A113,СВЦЭМ!$B$34:$B$777,W$83)+'СЕТ СН'!$H$11+СВЦЭМ!$D$10+'СЕТ СН'!$H$6</f>
        <v>1619.9001045200002</v>
      </c>
      <c r="X113" s="37">
        <f>SUMIFS(СВЦЭМ!$D$34:$D$777,СВЦЭМ!$A$34:$A$777,$A113,СВЦЭМ!$B$34:$B$777,X$83)+'СЕТ СН'!$H$11+СВЦЭМ!$D$10+'СЕТ СН'!$H$6</f>
        <v>1531.9839763800001</v>
      </c>
      <c r="Y113" s="37">
        <f>SUMIFS(СВЦЭМ!$D$34:$D$777,СВЦЭМ!$A$34:$A$777,$A113,СВЦЭМ!$B$34:$B$777,Y$83)+'СЕТ СН'!$H$11+СВЦЭМ!$D$10+'СЕТ СН'!$H$6</f>
        <v>1501.0572769700002</v>
      </c>
    </row>
    <row r="114" spans="1:27" ht="15.75" x14ac:dyDescent="0.2">
      <c r="A114" s="36">
        <f t="shared" si="2"/>
        <v>42613</v>
      </c>
      <c r="B114" s="37">
        <f>SUMIFS(СВЦЭМ!$D$34:$D$777,СВЦЭМ!$A$34:$A$777,$A114,СВЦЭМ!$B$34:$B$777,B$83)+'СЕТ СН'!$H$11+СВЦЭМ!$D$10+'СЕТ СН'!$H$6</f>
        <v>1521.03143877</v>
      </c>
      <c r="C114" s="37">
        <f>SUMIFS(СВЦЭМ!$D$34:$D$777,СВЦЭМ!$A$34:$A$777,$A114,СВЦЭМ!$B$34:$B$777,C$83)+'СЕТ СН'!$H$11+СВЦЭМ!$D$10+'СЕТ СН'!$H$6</f>
        <v>1598.4403275499999</v>
      </c>
      <c r="D114" s="37">
        <f>SUMIFS(СВЦЭМ!$D$34:$D$777,СВЦЭМ!$A$34:$A$777,$A114,СВЦЭМ!$B$34:$B$777,D$83)+'СЕТ СН'!$H$11+СВЦЭМ!$D$10+'СЕТ СН'!$H$6</f>
        <v>1620.77961508</v>
      </c>
      <c r="E114" s="37">
        <f>SUMIFS(СВЦЭМ!$D$34:$D$777,СВЦЭМ!$A$34:$A$777,$A114,СВЦЭМ!$B$34:$B$777,E$83)+'СЕТ СН'!$H$11+СВЦЭМ!$D$10+'СЕТ СН'!$H$6</f>
        <v>1661.7514997000003</v>
      </c>
      <c r="F114" s="37">
        <f>SUMIFS(СВЦЭМ!$D$34:$D$777,СВЦЭМ!$A$34:$A$777,$A114,СВЦЭМ!$B$34:$B$777,F$83)+'СЕТ СН'!$H$11+СВЦЭМ!$D$10+'СЕТ СН'!$H$6</f>
        <v>1698.9376197900001</v>
      </c>
      <c r="G114" s="37">
        <f>SUMIFS(СВЦЭМ!$D$34:$D$777,СВЦЭМ!$A$34:$A$777,$A114,СВЦЭМ!$B$34:$B$777,G$83)+'СЕТ СН'!$H$11+СВЦЭМ!$D$10+'СЕТ СН'!$H$6</f>
        <v>1680.6236523800003</v>
      </c>
      <c r="H114" s="37">
        <f>SUMIFS(СВЦЭМ!$D$34:$D$777,СВЦЭМ!$A$34:$A$777,$A114,СВЦЭМ!$B$34:$B$777,H$83)+'СЕТ СН'!$H$11+СВЦЭМ!$D$10+'СЕТ СН'!$H$6</f>
        <v>1609.3070863299999</v>
      </c>
      <c r="I114" s="37">
        <f>SUMIFS(СВЦЭМ!$D$34:$D$777,СВЦЭМ!$A$34:$A$777,$A114,СВЦЭМ!$B$34:$B$777,I$83)+'СЕТ СН'!$H$11+СВЦЭМ!$D$10+'СЕТ СН'!$H$6</f>
        <v>1594.6237865799999</v>
      </c>
      <c r="J114" s="37">
        <f>SUMIFS(СВЦЭМ!$D$34:$D$777,СВЦЭМ!$A$34:$A$777,$A114,СВЦЭМ!$B$34:$B$777,J$83)+'СЕТ СН'!$H$11+СВЦЭМ!$D$10+'СЕТ СН'!$H$6</f>
        <v>1580.7167864200001</v>
      </c>
      <c r="K114" s="37">
        <f>SUMIFS(СВЦЭМ!$D$34:$D$777,СВЦЭМ!$A$34:$A$777,$A114,СВЦЭМ!$B$34:$B$777,K$83)+'СЕТ СН'!$H$11+СВЦЭМ!$D$10+'СЕТ СН'!$H$6</f>
        <v>1521.5431624900002</v>
      </c>
      <c r="L114" s="37">
        <f>SUMIFS(СВЦЭМ!$D$34:$D$777,СВЦЭМ!$A$34:$A$777,$A114,СВЦЭМ!$B$34:$B$777,L$83)+'СЕТ СН'!$H$11+СВЦЭМ!$D$10+'СЕТ СН'!$H$6</f>
        <v>1500.5340723600002</v>
      </c>
      <c r="M114" s="37">
        <f>SUMIFS(СВЦЭМ!$D$34:$D$777,СВЦЭМ!$A$34:$A$777,$A114,СВЦЭМ!$B$34:$B$777,M$83)+'СЕТ СН'!$H$11+СВЦЭМ!$D$10+'СЕТ СН'!$H$6</f>
        <v>1519.1203337000002</v>
      </c>
      <c r="N114" s="37">
        <f>SUMIFS(СВЦЭМ!$D$34:$D$777,СВЦЭМ!$A$34:$A$777,$A114,СВЦЭМ!$B$34:$B$777,N$83)+'СЕТ СН'!$H$11+СВЦЭМ!$D$10+'СЕТ СН'!$H$6</f>
        <v>1534.5051585400001</v>
      </c>
      <c r="O114" s="37">
        <f>SUMIFS(СВЦЭМ!$D$34:$D$777,СВЦЭМ!$A$34:$A$777,$A114,СВЦЭМ!$B$34:$B$777,O$83)+'СЕТ СН'!$H$11+СВЦЭМ!$D$10+'СЕТ СН'!$H$6</f>
        <v>1527.5323228500001</v>
      </c>
      <c r="P114" s="37">
        <f>SUMIFS(СВЦЭМ!$D$34:$D$777,СВЦЭМ!$A$34:$A$777,$A114,СВЦЭМ!$B$34:$B$777,P$83)+'СЕТ СН'!$H$11+СВЦЭМ!$D$10+'СЕТ СН'!$H$6</f>
        <v>1495.4140136599999</v>
      </c>
      <c r="Q114" s="37">
        <f>SUMIFS(СВЦЭМ!$D$34:$D$777,СВЦЭМ!$A$34:$A$777,$A114,СВЦЭМ!$B$34:$B$777,Q$83)+'СЕТ СН'!$H$11+СВЦЭМ!$D$10+'СЕТ СН'!$H$6</f>
        <v>1534.3458479200001</v>
      </c>
      <c r="R114" s="37">
        <f>SUMIFS(СВЦЭМ!$D$34:$D$777,СВЦЭМ!$A$34:$A$777,$A114,СВЦЭМ!$B$34:$B$777,R$83)+'СЕТ СН'!$H$11+СВЦЭМ!$D$10+'СЕТ СН'!$H$6</f>
        <v>1500.04210865</v>
      </c>
      <c r="S114" s="37">
        <f>SUMIFS(СВЦЭМ!$D$34:$D$777,СВЦЭМ!$A$34:$A$777,$A114,СВЦЭМ!$B$34:$B$777,S$83)+'СЕТ СН'!$H$11+СВЦЭМ!$D$10+'СЕТ СН'!$H$6</f>
        <v>1540.3567878700001</v>
      </c>
      <c r="T114" s="37">
        <f>SUMIFS(СВЦЭМ!$D$34:$D$777,СВЦЭМ!$A$34:$A$777,$A114,СВЦЭМ!$B$34:$B$777,T$83)+'СЕТ СН'!$H$11+СВЦЭМ!$D$10+'СЕТ СН'!$H$6</f>
        <v>1517.51064309</v>
      </c>
      <c r="U114" s="37">
        <f>SUMIFS(СВЦЭМ!$D$34:$D$777,СВЦЭМ!$A$34:$A$777,$A114,СВЦЭМ!$B$34:$B$777,U$83)+'СЕТ СН'!$H$11+СВЦЭМ!$D$10+'СЕТ СН'!$H$6</f>
        <v>1530.49726349</v>
      </c>
      <c r="V114" s="37">
        <f>SUMIFS(СВЦЭМ!$D$34:$D$777,СВЦЭМ!$A$34:$A$777,$A114,СВЦЭМ!$B$34:$B$777,V$83)+'СЕТ СН'!$H$11+СВЦЭМ!$D$10+'СЕТ СН'!$H$6</f>
        <v>1534.96527429</v>
      </c>
      <c r="W114" s="37">
        <f>SUMIFS(СВЦЭМ!$D$34:$D$777,СВЦЭМ!$A$34:$A$777,$A114,СВЦЭМ!$B$34:$B$777,W$83)+'СЕТ СН'!$H$11+СВЦЭМ!$D$10+'СЕТ СН'!$H$6</f>
        <v>1537.91332162</v>
      </c>
      <c r="X114" s="37">
        <f>SUMIFS(СВЦЭМ!$D$34:$D$777,СВЦЭМ!$A$34:$A$777,$A114,СВЦЭМ!$B$34:$B$777,X$83)+'СЕТ СН'!$H$11+СВЦЭМ!$D$10+'СЕТ СН'!$H$6</f>
        <v>1499.5162416100002</v>
      </c>
      <c r="Y114" s="37">
        <f>SUMIFS(СВЦЭМ!$D$34:$D$777,СВЦЭМ!$A$34:$A$777,$A114,СВЦЭМ!$B$34:$B$777,Y$83)+'СЕТ СН'!$H$11+СВЦЭМ!$D$10+'СЕТ СН'!$H$6</f>
        <v>1477.60305526</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87" t="s">
        <v>7</v>
      </c>
      <c r="B117" s="81" t="s">
        <v>76</v>
      </c>
      <c r="C117" s="82"/>
      <c r="D117" s="82"/>
      <c r="E117" s="82"/>
      <c r="F117" s="82"/>
      <c r="G117" s="82"/>
      <c r="H117" s="82"/>
      <c r="I117" s="82"/>
      <c r="J117" s="82"/>
      <c r="K117" s="82"/>
      <c r="L117" s="82"/>
      <c r="M117" s="82"/>
      <c r="N117" s="82"/>
      <c r="O117" s="82"/>
      <c r="P117" s="82"/>
      <c r="Q117" s="82"/>
      <c r="R117" s="82"/>
      <c r="S117" s="82"/>
      <c r="T117" s="82"/>
      <c r="U117" s="82"/>
      <c r="V117" s="82"/>
      <c r="W117" s="82"/>
      <c r="X117" s="82"/>
      <c r="Y117" s="83"/>
    </row>
    <row r="118" spans="1:27" ht="12.75" customHeight="1" x14ac:dyDescent="0.2">
      <c r="A118" s="88"/>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6"/>
    </row>
    <row r="119" spans="1:27" ht="12.75" customHeight="1" x14ac:dyDescent="0.2">
      <c r="A119" s="8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01.08.2016</v>
      </c>
      <c r="B120" s="37">
        <f>SUMIFS(СВЦЭМ!$D$34:$D$777,СВЦЭМ!$A$34:$A$777,$A120,СВЦЭМ!$B$34:$B$777,B$119)+'СЕТ СН'!$I$11+СВЦЭМ!$D$10+'СЕТ СН'!$I$6</f>
        <v>2016.12319084</v>
      </c>
      <c r="C120" s="37">
        <f>SUMIFS(СВЦЭМ!$D$34:$D$777,СВЦЭМ!$A$34:$A$777,$A120,СВЦЭМ!$B$34:$B$777,C$119)+'СЕТ СН'!$I$11+СВЦЭМ!$D$10+'СЕТ СН'!$I$6</f>
        <v>2087.4156070499998</v>
      </c>
      <c r="D120" s="37">
        <f>SUMIFS(СВЦЭМ!$D$34:$D$777,СВЦЭМ!$A$34:$A$777,$A120,СВЦЭМ!$B$34:$B$777,D$119)+'СЕТ СН'!$I$11+СВЦЭМ!$D$10+'СЕТ СН'!$I$6</f>
        <v>2134.65692885</v>
      </c>
      <c r="E120" s="37">
        <f>SUMIFS(СВЦЭМ!$D$34:$D$777,СВЦЭМ!$A$34:$A$777,$A120,СВЦЭМ!$B$34:$B$777,E$119)+'СЕТ СН'!$I$11+СВЦЭМ!$D$10+'СЕТ СН'!$I$6</f>
        <v>2153.5621825400003</v>
      </c>
      <c r="F120" s="37">
        <f>SUMIFS(СВЦЭМ!$D$34:$D$777,СВЦЭМ!$A$34:$A$777,$A120,СВЦЭМ!$B$34:$B$777,F$119)+'СЕТ СН'!$I$11+СВЦЭМ!$D$10+'СЕТ СН'!$I$6</f>
        <v>2155.4171366399996</v>
      </c>
      <c r="G120" s="37">
        <f>SUMIFS(СВЦЭМ!$D$34:$D$777,СВЦЭМ!$A$34:$A$777,$A120,СВЦЭМ!$B$34:$B$777,G$119)+'СЕТ СН'!$I$11+СВЦЭМ!$D$10+'СЕТ СН'!$I$6</f>
        <v>2139.1599295999999</v>
      </c>
      <c r="H120" s="37">
        <f>SUMIFS(СВЦЭМ!$D$34:$D$777,СВЦЭМ!$A$34:$A$777,$A120,СВЦЭМ!$B$34:$B$777,H$119)+'СЕТ СН'!$I$11+СВЦЭМ!$D$10+'СЕТ СН'!$I$6</f>
        <v>2100.0442504499997</v>
      </c>
      <c r="I120" s="37">
        <f>SUMIFS(СВЦЭМ!$D$34:$D$777,СВЦЭМ!$A$34:$A$777,$A120,СВЦЭМ!$B$34:$B$777,I$119)+'СЕТ СН'!$I$11+СВЦЭМ!$D$10+'СЕТ СН'!$I$6</f>
        <v>2062.5549435100002</v>
      </c>
      <c r="J120" s="37">
        <f>SUMIFS(СВЦЭМ!$D$34:$D$777,СВЦЭМ!$A$34:$A$777,$A120,СВЦЭМ!$B$34:$B$777,J$119)+'СЕТ СН'!$I$11+СВЦЭМ!$D$10+'СЕТ СН'!$I$6</f>
        <v>2104.57794792</v>
      </c>
      <c r="K120" s="37">
        <f>SUMIFS(СВЦЭМ!$D$34:$D$777,СВЦЭМ!$A$34:$A$777,$A120,СВЦЭМ!$B$34:$B$777,K$119)+'СЕТ СН'!$I$11+СВЦЭМ!$D$10+'СЕТ СН'!$I$6</f>
        <v>2037.89410471</v>
      </c>
      <c r="L120" s="37">
        <f>SUMIFS(СВЦЭМ!$D$34:$D$777,СВЦЭМ!$A$34:$A$777,$A120,СВЦЭМ!$B$34:$B$777,L$119)+'СЕТ СН'!$I$11+СВЦЭМ!$D$10+'СЕТ СН'!$I$6</f>
        <v>2015.0470107199999</v>
      </c>
      <c r="M120" s="37">
        <f>SUMIFS(СВЦЭМ!$D$34:$D$777,СВЦЭМ!$A$34:$A$777,$A120,СВЦЭМ!$B$34:$B$777,M$119)+'СЕТ СН'!$I$11+СВЦЭМ!$D$10+'СЕТ СН'!$I$6</f>
        <v>2056.0614063399998</v>
      </c>
      <c r="N120" s="37">
        <f>SUMIFS(СВЦЭМ!$D$34:$D$777,СВЦЭМ!$A$34:$A$777,$A120,СВЦЭМ!$B$34:$B$777,N$119)+'СЕТ СН'!$I$11+СВЦЭМ!$D$10+'СЕТ СН'!$I$6</f>
        <v>2068.6914707999999</v>
      </c>
      <c r="O120" s="37">
        <f>SUMIFS(СВЦЭМ!$D$34:$D$777,СВЦЭМ!$A$34:$A$777,$A120,СВЦЭМ!$B$34:$B$777,O$119)+'СЕТ СН'!$I$11+СВЦЭМ!$D$10+'СЕТ СН'!$I$6</f>
        <v>2091.7118680200001</v>
      </c>
      <c r="P120" s="37">
        <f>SUMIFS(СВЦЭМ!$D$34:$D$777,СВЦЭМ!$A$34:$A$777,$A120,СВЦЭМ!$B$34:$B$777,P$119)+'СЕТ СН'!$I$11+СВЦЭМ!$D$10+'СЕТ СН'!$I$6</f>
        <v>2038.2106890499999</v>
      </c>
      <c r="Q120" s="37">
        <f>SUMIFS(СВЦЭМ!$D$34:$D$777,СВЦЭМ!$A$34:$A$777,$A120,СВЦЭМ!$B$34:$B$777,Q$119)+'СЕТ СН'!$I$11+СВЦЭМ!$D$10+'СЕТ СН'!$I$6</f>
        <v>2034.4334050799998</v>
      </c>
      <c r="R120" s="37">
        <f>SUMIFS(СВЦЭМ!$D$34:$D$777,СВЦЭМ!$A$34:$A$777,$A120,СВЦЭМ!$B$34:$B$777,R$119)+'СЕТ СН'!$I$11+СВЦЭМ!$D$10+'СЕТ СН'!$I$6</f>
        <v>2027.5140984899999</v>
      </c>
      <c r="S120" s="37">
        <f>SUMIFS(СВЦЭМ!$D$34:$D$777,СВЦЭМ!$A$34:$A$777,$A120,СВЦЭМ!$B$34:$B$777,S$119)+'СЕТ СН'!$I$11+СВЦЭМ!$D$10+'СЕТ СН'!$I$6</f>
        <v>2092.7020647099998</v>
      </c>
      <c r="T120" s="37">
        <f>SUMIFS(СВЦЭМ!$D$34:$D$777,СВЦЭМ!$A$34:$A$777,$A120,СВЦЭМ!$B$34:$B$777,T$119)+'СЕТ СН'!$I$11+СВЦЭМ!$D$10+'СЕТ СН'!$I$6</f>
        <v>2059.6608431599998</v>
      </c>
      <c r="U120" s="37">
        <f>SUMIFS(СВЦЭМ!$D$34:$D$777,СВЦЭМ!$A$34:$A$777,$A120,СВЦЭМ!$B$34:$B$777,U$119)+'СЕТ СН'!$I$11+СВЦЭМ!$D$10+'СЕТ СН'!$I$6</f>
        <v>1958.71153202</v>
      </c>
      <c r="V120" s="37">
        <f>SUMIFS(СВЦЭМ!$D$34:$D$777,СВЦЭМ!$A$34:$A$777,$A120,СВЦЭМ!$B$34:$B$777,V$119)+'СЕТ СН'!$I$11+СВЦЭМ!$D$10+'СЕТ СН'!$I$6</f>
        <v>1924.0581898400001</v>
      </c>
      <c r="W120" s="37">
        <f>SUMIFS(СВЦЭМ!$D$34:$D$777,СВЦЭМ!$A$34:$A$777,$A120,СВЦЭМ!$B$34:$B$777,W$119)+'СЕТ СН'!$I$11+СВЦЭМ!$D$10+'СЕТ СН'!$I$6</f>
        <v>1935.6557308299998</v>
      </c>
      <c r="X120" s="37">
        <f>SUMIFS(СВЦЭМ!$D$34:$D$777,СВЦЭМ!$A$34:$A$777,$A120,СВЦЭМ!$B$34:$B$777,X$119)+'СЕТ СН'!$I$11+СВЦЭМ!$D$10+'СЕТ СН'!$I$6</f>
        <v>1901.9965919000001</v>
      </c>
      <c r="Y120" s="37">
        <f>SUMIFS(СВЦЭМ!$D$34:$D$777,СВЦЭМ!$A$34:$A$777,$A120,СВЦЭМ!$B$34:$B$777,Y$119)+'СЕТ СН'!$I$11+СВЦЭМ!$D$10+'СЕТ СН'!$I$6</f>
        <v>1941.7297386599998</v>
      </c>
      <c r="AA120" s="46"/>
    </row>
    <row r="121" spans="1:27" ht="15.75" x14ac:dyDescent="0.2">
      <c r="A121" s="36">
        <f>A120+1</f>
        <v>42584</v>
      </c>
      <c r="B121" s="37">
        <f>SUMIFS(СВЦЭМ!$D$34:$D$777,СВЦЭМ!$A$34:$A$777,$A121,СВЦЭМ!$B$34:$B$777,B$119)+'СЕТ СН'!$I$11+СВЦЭМ!$D$10+'СЕТ СН'!$I$6</f>
        <v>1968.5729511099998</v>
      </c>
      <c r="C121" s="37">
        <f>SUMIFS(СВЦЭМ!$D$34:$D$777,СВЦЭМ!$A$34:$A$777,$A121,СВЦЭМ!$B$34:$B$777,C$119)+'СЕТ СН'!$I$11+СВЦЭМ!$D$10+'СЕТ СН'!$I$6</f>
        <v>2074.1479172600002</v>
      </c>
      <c r="D121" s="37">
        <f>SUMIFS(СВЦЭМ!$D$34:$D$777,СВЦЭМ!$A$34:$A$777,$A121,СВЦЭМ!$B$34:$B$777,D$119)+'СЕТ СН'!$I$11+СВЦЭМ!$D$10+'СЕТ СН'!$I$6</f>
        <v>2091.1368296099999</v>
      </c>
      <c r="E121" s="37">
        <f>SUMIFS(СВЦЭМ!$D$34:$D$777,СВЦЭМ!$A$34:$A$777,$A121,СВЦЭМ!$B$34:$B$777,E$119)+'СЕТ СН'!$I$11+СВЦЭМ!$D$10+'СЕТ СН'!$I$6</f>
        <v>2098.4401051899999</v>
      </c>
      <c r="F121" s="37">
        <f>SUMIFS(СВЦЭМ!$D$34:$D$777,СВЦЭМ!$A$34:$A$777,$A121,СВЦЭМ!$B$34:$B$777,F$119)+'СЕТ СН'!$I$11+СВЦЭМ!$D$10+'СЕТ СН'!$I$6</f>
        <v>2115.2204895099999</v>
      </c>
      <c r="G121" s="37">
        <f>SUMIFS(СВЦЭМ!$D$34:$D$777,СВЦЭМ!$A$34:$A$777,$A121,СВЦЭМ!$B$34:$B$777,G$119)+'СЕТ СН'!$I$11+СВЦЭМ!$D$10+'СЕТ СН'!$I$6</f>
        <v>2114.2892387900001</v>
      </c>
      <c r="H121" s="37">
        <f>SUMIFS(СВЦЭМ!$D$34:$D$777,СВЦЭМ!$A$34:$A$777,$A121,СВЦЭМ!$B$34:$B$777,H$119)+'СЕТ СН'!$I$11+СВЦЭМ!$D$10+'СЕТ СН'!$I$6</f>
        <v>2066.7085161599998</v>
      </c>
      <c r="I121" s="37">
        <f>SUMIFS(СВЦЭМ!$D$34:$D$777,СВЦЭМ!$A$34:$A$777,$A121,СВЦЭМ!$B$34:$B$777,I$119)+'СЕТ СН'!$I$11+СВЦЭМ!$D$10+'СЕТ СН'!$I$6</f>
        <v>2049.3484698799998</v>
      </c>
      <c r="J121" s="37">
        <f>SUMIFS(СВЦЭМ!$D$34:$D$777,СВЦЭМ!$A$34:$A$777,$A121,СВЦЭМ!$B$34:$B$777,J$119)+'СЕТ СН'!$I$11+СВЦЭМ!$D$10+'СЕТ СН'!$I$6</f>
        <v>2098.7281692000001</v>
      </c>
      <c r="K121" s="37">
        <f>SUMIFS(СВЦЭМ!$D$34:$D$777,СВЦЭМ!$A$34:$A$777,$A121,СВЦЭМ!$B$34:$B$777,K$119)+'СЕТ СН'!$I$11+СВЦЭМ!$D$10+'СЕТ СН'!$I$6</f>
        <v>2265.1651996600003</v>
      </c>
      <c r="L121" s="37">
        <f>SUMIFS(СВЦЭМ!$D$34:$D$777,СВЦЭМ!$A$34:$A$777,$A121,СВЦЭМ!$B$34:$B$777,L$119)+'СЕТ СН'!$I$11+СВЦЭМ!$D$10+'СЕТ СН'!$I$6</f>
        <v>2641.38409598</v>
      </c>
      <c r="M121" s="37">
        <f>SUMIFS(СВЦЭМ!$D$34:$D$777,СВЦЭМ!$A$34:$A$777,$A121,СВЦЭМ!$B$34:$B$777,M$119)+'СЕТ СН'!$I$11+СВЦЭМ!$D$10+'СЕТ СН'!$I$6</f>
        <v>2719.8493845800003</v>
      </c>
      <c r="N121" s="37">
        <f>SUMIFS(СВЦЭМ!$D$34:$D$777,СВЦЭМ!$A$34:$A$777,$A121,СВЦЭМ!$B$34:$B$777,N$119)+'СЕТ СН'!$I$11+СВЦЭМ!$D$10+'СЕТ СН'!$I$6</f>
        <v>2490.8918111200001</v>
      </c>
      <c r="O121" s="37">
        <f>SUMIFS(СВЦЭМ!$D$34:$D$777,СВЦЭМ!$A$34:$A$777,$A121,СВЦЭМ!$B$34:$B$777,O$119)+'СЕТ СН'!$I$11+СВЦЭМ!$D$10+'СЕТ СН'!$I$6</f>
        <v>2209.9971544700002</v>
      </c>
      <c r="P121" s="37">
        <f>SUMIFS(СВЦЭМ!$D$34:$D$777,СВЦЭМ!$A$34:$A$777,$A121,СВЦЭМ!$B$34:$B$777,P$119)+'СЕТ СН'!$I$11+СВЦЭМ!$D$10+'СЕТ СН'!$I$6</f>
        <v>2095.7472341000002</v>
      </c>
      <c r="Q121" s="37">
        <f>SUMIFS(СВЦЭМ!$D$34:$D$777,СВЦЭМ!$A$34:$A$777,$A121,СВЦЭМ!$B$34:$B$777,Q$119)+'СЕТ СН'!$I$11+СВЦЭМ!$D$10+'СЕТ СН'!$I$6</f>
        <v>2066.2563374900001</v>
      </c>
      <c r="R121" s="37">
        <f>SUMIFS(СВЦЭМ!$D$34:$D$777,СВЦЭМ!$A$34:$A$777,$A121,СВЦЭМ!$B$34:$B$777,R$119)+'СЕТ СН'!$I$11+СВЦЭМ!$D$10+'СЕТ СН'!$I$6</f>
        <v>2104.0338745899999</v>
      </c>
      <c r="S121" s="37">
        <f>SUMIFS(СВЦЭМ!$D$34:$D$777,СВЦЭМ!$A$34:$A$777,$A121,СВЦЭМ!$B$34:$B$777,S$119)+'СЕТ СН'!$I$11+СВЦЭМ!$D$10+'СЕТ СН'!$I$6</f>
        <v>2152.3764747799996</v>
      </c>
      <c r="T121" s="37">
        <f>SUMIFS(СВЦЭМ!$D$34:$D$777,СВЦЭМ!$A$34:$A$777,$A121,СВЦЭМ!$B$34:$B$777,T$119)+'СЕТ СН'!$I$11+СВЦЭМ!$D$10+'СЕТ СН'!$I$6</f>
        <v>2078.7521219800001</v>
      </c>
      <c r="U121" s="37">
        <f>SUMIFS(СВЦЭМ!$D$34:$D$777,СВЦЭМ!$A$34:$A$777,$A121,СВЦЭМ!$B$34:$B$777,U$119)+'СЕТ СН'!$I$11+СВЦЭМ!$D$10+'СЕТ СН'!$I$6</f>
        <v>2019.6273218000001</v>
      </c>
      <c r="V121" s="37">
        <f>SUMIFS(СВЦЭМ!$D$34:$D$777,СВЦЭМ!$A$34:$A$777,$A121,СВЦЭМ!$B$34:$B$777,V$119)+'СЕТ СН'!$I$11+СВЦЭМ!$D$10+'СЕТ СН'!$I$6</f>
        <v>2014.11937764</v>
      </c>
      <c r="W121" s="37">
        <f>SUMIFS(СВЦЭМ!$D$34:$D$777,СВЦЭМ!$A$34:$A$777,$A121,СВЦЭМ!$B$34:$B$777,W$119)+'СЕТ СН'!$I$11+СВЦЭМ!$D$10+'СЕТ СН'!$I$6</f>
        <v>2036.0623016499999</v>
      </c>
      <c r="X121" s="37">
        <f>SUMIFS(СВЦЭМ!$D$34:$D$777,СВЦЭМ!$A$34:$A$777,$A121,СВЦЭМ!$B$34:$B$777,X$119)+'СЕТ СН'!$I$11+СВЦЭМ!$D$10+'СЕТ СН'!$I$6</f>
        <v>1992.9044157200001</v>
      </c>
      <c r="Y121" s="37">
        <f>SUMIFS(СВЦЭМ!$D$34:$D$777,СВЦЭМ!$A$34:$A$777,$A121,СВЦЭМ!$B$34:$B$777,Y$119)+'СЕТ СН'!$I$11+СВЦЭМ!$D$10+'СЕТ СН'!$I$6</f>
        <v>1971.9919725300001</v>
      </c>
    </row>
    <row r="122" spans="1:27" ht="15.75" x14ac:dyDescent="0.2">
      <c r="A122" s="36">
        <f t="shared" ref="A122:A150" si="3">A121+1</f>
        <v>42585</v>
      </c>
      <c r="B122" s="37">
        <f>SUMIFS(СВЦЭМ!$D$34:$D$777,СВЦЭМ!$A$34:$A$777,$A122,СВЦЭМ!$B$34:$B$777,B$119)+'СЕТ СН'!$I$11+СВЦЭМ!$D$10+'СЕТ СН'!$I$6</f>
        <v>2009.1132862700001</v>
      </c>
      <c r="C122" s="37">
        <f>SUMIFS(СВЦЭМ!$D$34:$D$777,СВЦЭМ!$A$34:$A$777,$A122,СВЦЭМ!$B$34:$B$777,C$119)+'СЕТ СН'!$I$11+СВЦЭМ!$D$10+'СЕТ СН'!$I$6</f>
        <v>2068.4495751200002</v>
      </c>
      <c r="D122" s="37">
        <f>SUMIFS(СВЦЭМ!$D$34:$D$777,СВЦЭМ!$A$34:$A$777,$A122,СВЦЭМ!$B$34:$B$777,D$119)+'СЕТ СН'!$I$11+СВЦЭМ!$D$10+'СЕТ СН'!$I$6</f>
        <v>2085.30017731</v>
      </c>
      <c r="E122" s="37">
        <f>SUMIFS(СВЦЭМ!$D$34:$D$777,СВЦЭМ!$A$34:$A$777,$A122,СВЦЭМ!$B$34:$B$777,E$119)+'СЕТ СН'!$I$11+СВЦЭМ!$D$10+'СЕТ СН'!$I$6</f>
        <v>2119.2997943299997</v>
      </c>
      <c r="F122" s="37">
        <f>SUMIFS(СВЦЭМ!$D$34:$D$777,СВЦЭМ!$A$34:$A$777,$A122,СВЦЭМ!$B$34:$B$777,F$119)+'СЕТ СН'!$I$11+СВЦЭМ!$D$10+'СЕТ СН'!$I$6</f>
        <v>2123.17278523</v>
      </c>
      <c r="G122" s="37">
        <f>SUMIFS(СВЦЭМ!$D$34:$D$777,СВЦЭМ!$A$34:$A$777,$A122,СВЦЭМ!$B$34:$B$777,G$119)+'СЕТ СН'!$I$11+СВЦЭМ!$D$10+'СЕТ СН'!$I$6</f>
        <v>2111.1479560899998</v>
      </c>
      <c r="H122" s="37">
        <f>SUMIFS(СВЦЭМ!$D$34:$D$777,СВЦЭМ!$A$34:$A$777,$A122,СВЦЭМ!$B$34:$B$777,H$119)+'СЕТ СН'!$I$11+СВЦЭМ!$D$10+'СЕТ СН'!$I$6</f>
        <v>2070.6499653700002</v>
      </c>
      <c r="I122" s="37">
        <f>SUMIFS(СВЦЭМ!$D$34:$D$777,СВЦЭМ!$A$34:$A$777,$A122,СВЦЭМ!$B$34:$B$777,I$119)+'СЕТ СН'!$I$11+СВЦЭМ!$D$10+'СЕТ СН'!$I$6</f>
        <v>2011.6333291400001</v>
      </c>
      <c r="J122" s="37">
        <f>SUMIFS(СВЦЭМ!$D$34:$D$777,СВЦЭМ!$A$34:$A$777,$A122,СВЦЭМ!$B$34:$B$777,J$119)+'СЕТ СН'!$I$11+СВЦЭМ!$D$10+'СЕТ СН'!$I$6</f>
        <v>2029.5387147599999</v>
      </c>
      <c r="K122" s="37">
        <f>SUMIFS(СВЦЭМ!$D$34:$D$777,СВЦЭМ!$A$34:$A$777,$A122,СВЦЭМ!$B$34:$B$777,K$119)+'СЕТ СН'!$I$11+СВЦЭМ!$D$10+'СЕТ СН'!$I$6</f>
        <v>2012.7865906900001</v>
      </c>
      <c r="L122" s="37">
        <f>SUMIFS(СВЦЭМ!$D$34:$D$777,СВЦЭМ!$A$34:$A$777,$A122,СВЦЭМ!$B$34:$B$777,L$119)+'СЕТ СН'!$I$11+СВЦЭМ!$D$10+'СЕТ СН'!$I$6</f>
        <v>1992.5112801800001</v>
      </c>
      <c r="M122" s="37">
        <f>SUMIFS(СВЦЭМ!$D$34:$D$777,СВЦЭМ!$A$34:$A$777,$A122,СВЦЭМ!$B$34:$B$777,M$119)+'СЕТ СН'!$I$11+СВЦЭМ!$D$10+'СЕТ СН'!$I$6</f>
        <v>2023.89009848</v>
      </c>
      <c r="N122" s="37">
        <f>SUMIFS(СВЦЭМ!$D$34:$D$777,СВЦЭМ!$A$34:$A$777,$A122,СВЦЭМ!$B$34:$B$777,N$119)+'СЕТ СН'!$I$11+СВЦЭМ!$D$10+'СЕТ СН'!$I$6</f>
        <v>2028.9318675899999</v>
      </c>
      <c r="O122" s="37">
        <f>SUMIFS(СВЦЭМ!$D$34:$D$777,СВЦЭМ!$A$34:$A$777,$A122,СВЦЭМ!$B$34:$B$777,O$119)+'СЕТ СН'!$I$11+СВЦЭМ!$D$10+'СЕТ СН'!$I$6</f>
        <v>2024.8771507299998</v>
      </c>
      <c r="P122" s="37">
        <f>SUMIFS(СВЦЭМ!$D$34:$D$777,СВЦЭМ!$A$34:$A$777,$A122,СВЦЭМ!$B$34:$B$777,P$119)+'СЕТ СН'!$I$11+СВЦЭМ!$D$10+'СЕТ СН'!$I$6</f>
        <v>1980.835552</v>
      </c>
      <c r="Q122" s="37">
        <f>SUMIFS(СВЦЭМ!$D$34:$D$777,СВЦЭМ!$A$34:$A$777,$A122,СВЦЭМ!$B$34:$B$777,Q$119)+'СЕТ СН'!$I$11+СВЦЭМ!$D$10+'СЕТ СН'!$I$6</f>
        <v>1977.54423716</v>
      </c>
      <c r="R122" s="37">
        <f>SUMIFS(СВЦЭМ!$D$34:$D$777,СВЦЭМ!$A$34:$A$777,$A122,СВЦЭМ!$B$34:$B$777,R$119)+'СЕТ СН'!$I$11+СВЦЭМ!$D$10+'СЕТ СН'!$I$6</f>
        <v>1968.7697226599998</v>
      </c>
      <c r="S122" s="37">
        <f>SUMIFS(СВЦЭМ!$D$34:$D$777,СВЦЭМ!$A$34:$A$777,$A122,СВЦЭМ!$B$34:$B$777,S$119)+'СЕТ СН'!$I$11+СВЦЭМ!$D$10+'СЕТ СН'!$I$6</f>
        <v>2062.4566051399997</v>
      </c>
      <c r="T122" s="37">
        <f>SUMIFS(СВЦЭМ!$D$34:$D$777,СВЦЭМ!$A$34:$A$777,$A122,СВЦЭМ!$B$34:$B$777,T$119)+'СЕТ СН'!$I$11+СВЦЭМ!$D$10+'СЕТ СН'!$I$6</f>
        <v>2065.7292948300001</v>
      </c>
      <c r="U122" s="37">
        <f>SUMIFS(СВЦЭМ!$D$34:$D$777,СВЦЭМ!$A$34:$A$777,$A122,СВЦЭМ!$B$34:$B$777,U$119)+'СЕТ СН'!$I$11+СВЦЭМ!$D$10+'СЕТ СН'!$I$6</f>
        <v>2022.8351323699999</v>
      </c>
      <c r="V122" s="37">
        <f>SUMIFS(СВЦЭМ!$D$34:$D$777,СВЦЭМ!$A$34:$A$777,$A122,СВЦЭМ!$B$34:$B$777,V$119)+'СЕТ СН'!$I$11+СВЦЭМ!$D$10+'СЕТ СН'!$I$6</f>
        <v>2040.0907505800001</v>
      </c>
      <c r="W122" s="37">
        <f>SUMIFS(СВЦЭМ!$D$34:$D$777,СВЦЭМ!$A$34:$A$777,$A122,СВЦЭМ!$B$34:$B$777,W$119)+'СЕТ СН'!$I$11+СВЦЭМ!$D$10+'СЕТ СН'!$I$6</f>
        <v>2049.82066037</v>
      </c>
      <c r="X122" s="37">
        <f>SUMIFS(СВЦЭМ!$D$34:$D$777,СВЦЭМ!$A$34:$A$777,$A122,СВЦЭМ!$B$34:$B$777,X$119)+'СЕТ СН'!$I$11+СВЦЭМ!$D$10+'СЕТ СН'!$I$6</f>
        <v>1980.7349066100001</v>
      </c>
      <c r="Y122" s="37">
        <f>SUMIFS(СВЦЭМ!$D$34:$D$777,СВЦЭМ!$A$34:$A$777,$A122,СВЦЭМ!$B$34:$B$777,Y$119)+'СЕТ СН'!$I$11+СВЦЭМ!$D$10+'СЕТ СН'!$I$6</f>
        <v>1946.19688997</v>
      </c>
    </row>
    <row r="123" spans="1:27" ht="15.75" x14ac:dyDescent="0.2">
      <c r="A123" s="36">
        <f t="shared" si="3"/>
        <v>42586</v>
      </c>
      <c r="B123" s="37">
        <f>SUMIFS(СВЦЭМ!$D$34:$D$777,СВЦЭМ!$A$34:$A$777,$A123,СВЦЭМ!$B$34:$B$777,B$119)+'СЕТ СН'!$I$11+СВЦЭМ!$D$10+'СЕТ СН'!$I$6</f>
        <v>2027.3391328499999</v>
      </c>
      <c r="C123" s="37">
        <f>SUMIFS(СВЦЭМ!$D$34:$D$777,СВЦЭМ!$A$34:$A$777,$A123,СВЦЭМ!$B$34:$B$777,C$119)+'СЕТ СН'!$I$11+СВЦЭМ!$D$10+'СЕТ СН'!$I$6</f>
        <v>2095.50401775</v>
      </c>
      <c r="D123" s="37">
        <f>SUMIFS(СВЦЭМ!$D$34:$D$777,СВЦЭМ!$A$34:$A$777,$A123,СВЦЭМ!$B$34:$B$777,D$119)+'СЕТ СН'!$I$11+СВЦЭМ!$D$10+'СЕТ СН'!$I$6</f>
        <v>2143.5270622199996</v>
      </c>
      <c r="E123" s="37">
        <f>SUMIFS(СВЦЭМ!$D$34:$D$777,СВЦЭМ!$A$34:$A$777,$A123,СВЦЭМ!$B$34:$B$777,E$119)+'СЕТ СН'!$I$11+СВЦЭМ!$D$10+'СЕТ СН'!$I$6</f>
        <v>2162.2339062700003</v>
      </c>
      <c r="F123" s="37">
        <f>SUMIFS(СВЦЭМ!$D$34:$D$777,СВЦЭМ!$A$34:$A$777,$A123,СВЦЭМ!$B$34:$B$777,F$119)+'СЕТ СН'!$I$11+СВЦЭМ!$D$10+'СЕТ СН'!$I$6</f>
        <v>2159.9724457100001</v>
      </c>
      <c r="G123" s="37">
        <f>SUMIFS(СВЦЭМ!$D$34:$D$777,СВЦЭМ!$A$34:$A$777,$A123,СВЦЭМ!$B$34:$B$777,G$119)+'СЕТ СН'!$I$11+СВЦЭМ!$D$10+'СЕТ СН'!$I$6</f>
        <v>2146.6262747199999</v>
      </c>
      <c r="H123" s="37">
        <f>SUMIFS(СВЦЭМ!$D$34:$D$777,СВЦЭМ!$A$34:$A$777,$A123,СВЦЭМ!$B$34:$B$777,H$119)+'СЕТ СН'!$I$11+СВЦЭМ!$D$10+'СЕТ СН'!$I$6</f>
        <v>2098.7996702199998</v>
      </c>
      <c r="I123" s="37">
        <f>SUMIFS(СВЦЭМ!$D$34:$D$777,СВЦЭМ!$A$34:$A$777,$A123,СВЦЭМ!$B$34:$B$777,I$119)+'СЕТ СН'!$I$11+СВЦЭМ!$D$10+'СЕТ СН'!$I$6</f>
        <v>2069.0087610700002</v>
      </c>
      <c r="J123" s="37">
        <f>SUMIFS(СВЦЭМ!$D$34:$D$777,СВЦЭМ!$A$34:$A$777,$A123,СВЦЭМ!$B$34:$B$777,J$119)+'СЕТ СН'!$I$11+СВЦЭМ!$D$10+'СЕТ СН'!$I$6</f>
        <v>2079.7133720399997</v>
      </c>
      <c r="K123" s="37">
        <f>SUMIFS(СВЦЭМ!$D$34:$D$777,СВЦЭМ!$A$34:$A$777,$A123,СВЦЭМ!$B$34:$B$777,K$119)+'СЕТ СН'!$I$11+СВЦЭМ!$D$10+'СЕТ СН'!$I$6</f>
        <v>2040.3552614499999</v>
      </c>
      <c r="L123" s="37">
        <f>SUMIFS(СВЦЭМ!$D$34:$D$777,СВЦЭМ!$A$34:$A$777,$A123,СВЦЭМ!$B$34:$B$777,L$119)+'СЕТ СН'!$I$11+СВЦЭМ!$D$10+'СЕТ СН'!$I$6</f>
        <v>2052.4015590399999</v>
      </c>
      <c r="M123" s="37">
        <f>SUMIFS(СВЦЭМ!$D$34:$D$777,СВЦЭМ!$A$34:$A$777,$A123,СВЦЭМ!$B$34:$B$777,M$119)+'СЕТ СН'!$I$11+СВЦЭМ!$D$10+'СЕТ СН'!$I$6</f>
        <v>2068.2652201000001</v>
      </c>
      <c r="N123" s="37">
        <f>SUMIFS(СВЦЭМ!$D$34:$D$777,СВЦЭМ!$A$34:$A$777,$A123,СВЦЭМ!$B$34:$B$777,N$119)+'СЕТ СН'!$I$11+СВЦЭМ!$D$10+'СЕТ СН'!$I$6</f>
        <v>2077.5901867499997</v>
      </c>
      <c r="O123" s="37">
        <f>SUMIFS(СВЦЭМ!$D$34:$D$777,СВЦЭМ!$A$34:$A$777,$A123,СВЦЭМ!$B$34:$B$777,O$119)+'СЕТ СН'!$I$11+СВЦЭМ!$D$10+'СЕТ СН'!$I$6</f>
        <v>2128.2503683799996</v>
      </c>
      <c r="P123" s="37">
        <f>SUMIFS(СВЦЭМ!$D$34:$D$777,СВЦЭМ!$A$34:$A$777,$A123,СВЦЭМ!$B$34:$B$777,P$119)+'СЕТ СН'!$I$11+СВЦЭМ!$D$10+'СЕТ СН'!$I$6</f>
        <v>2104.1889001600002</v>
      </c>
      <c r="Q123" s="37">
        <f>SUMIFS(СВЦЭМ!$D$34:$D$777,СВЦЭМ!$A$34:$A$777,$A123,СВЦЭМ!$B$34:$B$777,Q$119)+'СЕТ СН'!$I$11+СВЦЭМ!$D$10+'СЕТ СН'!$I$6</f>
        <v>2006.6267579299999</v>
      </c>
      <c r="R123" s="37">
        <f>SUMIFS(СВЦЭМ!$D$34:$D$777,СВЦЭМ!$A$34:$A$777,$A123,СВЦЭМ!$B$34:$B$777,R$119)+'СЕТ СН'!$I$11+СВЦЭМ!$D$10+'СЕТ СН'!$I$6</f>
        <v>1987.34153012</v>
      </c>
      <c r="S123" s="37">
        <f>SUMIFS(СВЦЭМ!$D$34:$D$777,СВЦЭМ!$A$34:$A$777,$A123,СВЦЭМ!$B$34:$B$777,S$119)+'СЕТ СН'!$I$11+СВЦЭМ!$D$10+'СЕТ СН'!$I$6</f>
        <v>2049.8888128600001</v>
      </c>
      <c r="T123" s="37">
        <f>SUMIFS(СВЦЭМ!$D$34:$D$777,СВЦЭМ!$A$34:$A$777,$A123,СВЦЭМ!$B$34:$B$777,T$119)+'СЕТ СН'!$I$11+СВЦЭМ!$D$10+'СЕТ СН'!$I$6</f>
        <v>2019.3734794900001</v>
      </c>
      <c r="U123" s="37">
        <f>SUMIFS(СВЦЭМ!$D$34:$D$777,СВЦЭМ!$A$34:$A$777,$A123,СВЦЭМ!$B$34:$B$777,U$119)+'СЕТ СН'!$I$11+СВЦЭМ!$D$10+'СЕТ СН'!$I$6</f>
        <v>2007.25992116</v>
      </c>
      <c r="V123" s="37">
        <f>SUMIFS(СВЦЭМ!$D$34:$D$777,СВЦЭМ!$A$34:$A$777,$A123,СВЦЭМ!$B$34:$B$777,V$119)+'СЕТ СН'!$I$11+СВЦЭМ!$D$10+'СЕТ СН'!$I$6</f>
        <v>2027.5116933199999</v>
      </c>
      <c r="W123" s="37">
        <f>SUMIFS(СВЦЭМ!$D$34:$D$777,СВЦЭМ!$A$34:$A$777,$A123,СВЦЭМ!$B$34:$B$777,W$119)+'СЕТ СН'!$I$11+СВЦЭМ!$D$10+'СЕТ СН'!$I$6</f>
        <v>2049.1533807300002</v>
      </c>
      <c r="X123" s="37">
        <f>SUMIFS(СВЦЭМ!$D$34:$D$777,СВЦЭМ!$A$34:$A$777,$A123,СВЦЭМ!$B$34:$B$777,X$119)+'СЕТ СН'!$I$11+СВЦЭМ!$D$10+'СЕТ СН'!$I$6</f>
        <v>2023.34558653</v>
      </c>
      <c r="Y123" s="37">
        <f>SUMIFS(СВЦЭМ!$D$34:$D$777,СВЦЭМ!$A$34:$A$777,$A123,СВЦЭМ!$B$34:$B$777,Y$119)+'СЕТ СН'!$I$11+СВЦЭМ!$D$10+'СЕТ СН'!$I$6</f>
        <v>2001.00607975</v>
      </c>
    </row>
    <row r="124" spans="1:27" ht="15.75" x14ac:dyDescent="0.2">
      <c r="A124" s="36">
        <f t="shared" si="3"/>
        <v>42587</v>
      </c>
      <c r="B124" s="37">
        <f>SUMIFS(СВЦЭМ!$D$34:$D$777,СВЦЭМ!$A$34:$A$777,$A124,СВЦЭМ!$B$34:$B$777,B$119)+'СЕТ СН'!$I$11+СВЦЭМ!$D$10+'СЕТ СН'!$I$6</f>
        <v>1936.4599128300001</v>
      </c>
      <c r="C124" s="37">
        <f>SUMIFS(СВЦЭМ!$D$34:$D$777,СВЦЭМ!$A$34:$A$777,$A124,СВЦЭМ!$B$34:$B$777,C$119)+'СЕТ СН'!$I$11+СВЦЭМ!$D$10+'СЕТ СН'!$I$6</f>
        <v>2027.75980484</v>
      </c>
      <c r="D124" s="37">
        <f>SUMIFS(СВЦЭМ!$D$34:$D$777,СВЦЭМ!$A$34:$A$777,$A124,СВЦЭМ!$B$34:$B$777,D$119)+'СЕТ СН'!$I$11+СВЦЭМ!$D$10+'СЕТ СН'!$I$6</f>
        <v>2043.5843145700001</v>
      </c>
      <c r="E124" s="37">
        <f>SUMIFS(СВЦЭМ!$D$34:$D$777,СВЦЭМ!$A$34:$A$777,$A124,СВЦЭМ!$B$34:$B$777,E$119)+'СЕТ СН'!$I$11+СВЦЭМ!$D$10+'СЕТ СН'!$I$6</f>
        <v>2048.2660652200002</v>
      </c>
      <c r="F124" s="37">
        <f>SUMIFS(СВЦЭМ!$D$34:$D$777,СВЦЭМ!$A$34:$A$777,$A124,СВЦЭМ!$B$34:$B$777,F$119)+'СЕТ СН'!$I$11+СВЦЭМ!$D$10+'СЕТ СН'!$I$6</f>
        <v>2046.3582317</v>
      </c>
      <c r="G124" s="37">
        <f>SUMIFS(СВЦЭМ!$D$34:$D$777,СВЦЭМ!$A$34:$A$777,$A124,СВЦЭМ!$B$34:$B$777,G$119)+'СЕТ СН'!$I$11+СВЦЭМ!$D$10+'СЕТ СН'!$I$6</f>
        <v>2056.0273853099998</v>
      </c>
      <c r="H124" s="37">
        <f>SUMIFS(СВЦЭМ!$D$34:$D$777,СВЦЭМ!$A$34:$A$777,$A124,СВЦЭМ!$B$34:$B$777,H$119)+'СЕТ СН'!$I$11+СВЦЭМ!$D$10+'СЕТ СН'!$I$6</f>
        <v>2036.5322126199999</v>
      </c>
      <c r="I124" s="37">
        <f>SUMIFS(СВЦЭМ!$D$34:$D$777,СВЦЭМ!$A$34:$A$777,$A124,СВЦЭМ!$B$34:$B$777,I$119)+'СЕТ СН'!$I$11+СВЦЭМ!$D$10+'СЕТ СН'!$I$6</f>
        <v>2039.3527712699999</v>
      </c>
      <c r="J124" s="37">
        <f>SUMIFS(СВЦЭМ!$D$34:$D$777,СВЦЭМ!$A$34:$A$777,$A124,СВЦЭМ!$B$34:$B$777,J$119)+'СЕТ СН'!$I$11+СВЦЭМ!$D$10+'СЕТ СН'!$I$6</f>
        <v>2036.79807196</v>
      </c>
      <c r="K124" s="37">
        <f>SUMIFS(СВЦЭМ!$D$34:$D$777,СВЦЭМ!$A$34:$A$777,$A124,СВЦЭМ!$B$34:$B$777,K$119)+'СЕТ СН'!$I$11+СВЦЭМ!$D$10+'СЕТ СН'!$I$6</f>
        <v>1999.9508150199999</v>
      </c>
      <c r="L124" s="37">
        <f>SUMIFS(СВЦЭМ!$D$34:$D$777,СВЦЭМ!$A$34:$A$777,$A124,СВЦЭМ!$B$34:$B$777,L$119)+'СЕТ СН'!$I$11+СВЦЭМ!$D$10+'СЕТ СН'!$I$6</f>
        <v>1996.7223681599999</v>
      </c>
      <c r="M124" s="37">
        <f>SUMIFS(СВЦЭМ!$D$34:$D$777,СВЦЭМ!$A$34:$A$777,$A124,СВЦЭМ!$B$34:$B$777,M$119)+'СЕТ СН'!$I$11+СВЦЭМ!$D$10+'СЕТ СН'!$I$6</f>
        <v>2056.0239056599999</v>
      </c>
      <c r="N124" s="37">
        <f>SUMIFS(СВЦЭМ!$D$34:$D$777,СВЦЭМ!$A$34:$A$777,$A124,СВЦЭМ!$B$34:$B$777,N$119)+'СЕТ СН'!$I$11+СВЦЭМ!$D$10+'СЕТ СН'!$I$6</f>
        <v>2084.62451706</v>
      </c>
      <c r="O124" s="37">
        <f>SUMIFS(СВЦЭМ!$D$34:$D$777,СВЦЭМ!$A$34:$A$777,$A124,СВЦЭМ!$B$34:$B$777,O$119)+'СЕТ СН'!$I$11+СВЦЭМ!$D$10+'СЕТ СН'!$I$6</f>
        <v>2522.3451377299998</v>
      </c>
      <c r="P124" s="37">
        <f>SUMIFS(СВЦЭМ!$D$34:$D$777,СВЦЭМ!$A$34:$A$777,$A124,СВЦЭМ!$B$34:$B$777,P$119)+'СЕТ СН'!$I$11+СВЦЭМ!$D$10+'СЕТ СН'!$I$6</f>
        <v>2695.0786436500002</v>
      </c>
      <c r="Q124" s="37">
        <f>SUMIFS(СВЦЭМ!$D$34:$D$777,СВЦЭМ!$A$34:$A$777,$A124,СВЦЭМ!$B$34:$B$777,Q$119)+'СЕТ СН'!$I$11+СВЦЭМ!$D$10+'СЕТ СН'!$I$6</f>
        <v>2412.8913983599996</v>
      </c>
      <c r="R124" s="37">
        <f>SUMIFS(СВЦЭМ!$D$34:$D$777,СВЦЭМ!$A$34:$A$777,$A124,СВЦЭМ!$B$34:$B$777,R$119)+'СЕТ СН'!$I$11+СВЦЭМ!$D$10+'СЕТ СН'!$I$6</f>
        <v>2030.0282145400001</v>
      </c>
      <c r="S124" s="37">
        <f>SUMIFS(СВЦЭМ!$D$34:$D$777,СВЦЭМ!$A$34:$A$777,$A124,СВЦЭМ!$B$34:$B$777,S$119)+'СЕТ СН'!$I$11+СВЦЭМ!$D$10+'СЕТ СН'!$I$6</f>
        <v>2036.40535916</v>
      </c>
      <c r="T124" s="37">
        <f>SUMIFS(СВЦЭМ!$D$34:$D$777,СВЦЭМ!$A$34:$A$777,$A124,СВЦЭМ!$B$34:$B$777,T$119)+'СЕТ СН'!$I$11+СВЦЭМ!$D$10+'СЕТ СН'!$I$6</f>
        <v>1983.59889376</v>
      </c>
      <c r="U124" s="37">
        <f>SUMIFS(СВЦЭМ!$D$34:$D$777,СВЦЭМ!$A$34:$A$777,$A124,СВЦЭМ!$B$34:$B$777,U$119)+'СЕТ СН'!$I$11+СВЦЭМ!$D$10+'СЕТ СН'!$I$6</f>
        <v>2017.8471003300001</v>
      </c>
      <c r="V124" s="37">
        <f>SUMIFS(СВЦЭМ!$D$34:$D$777,СВЦЭМ!$A$34:$A$777,$A124,СВЦЭМ!$B$34:$B$777,V$119)+'СЕТ СН'!$I$11+СВЦЭМ!$D$10+'СЕТ СН'!$I$6</f>
        <v>1995.4621287800001</v>
      </c>
      <c r="W124" s="37">
        <f>SUMIFS(СВЦЭМ!$D$34:$D$777,СВЦЭМ!$A$34:$A$777,$A124,СВЦЭМ!$B$34:$B$777,W$119)+'СЕТ СН'!$I$11+СВЦЭМ!$D$10+'СЕТ СН'!$I$6</f>
        <v>2029.3488053699998</v>
      </c>
      <c r="X124" s="37">
        <f>SUMIFS(СВЦЭМ!$D$34:$D$777,СВЦЭМ!$A$34:$A$777,$A124,СВЦЭМ!$B$34:$B$777,X$119)+'СЕТ СН'!$I$11+СВЦЭМ!$D$10+'СЕТ СН'!$I$6</f>
        <v>1966.68711794</v>
      </c>
      <c r="Y124" s="37">
        <f>SUMIFS(СВЦЭМ!$D$34:$D$777,СВЦЭМ!$A$34:$A$777,$A124,СВЦЭМ!$B$34:$B$777,Y$119)+'СЕТ СН'!$I$11+СВЦЭМ!$D$10+'СЕТ СН'!$I$6</f>
        <v>1983.58410665</v>
      </c>
    </row>
    <row r="125" spans="1:27" ht="15.75" x14ac:dyDescent="0.2">
      <c r="A125" s="36">
        <f t="shared" si="3"/>
        <v>42588</v>
      </c>
      <c r="B125" s="37">
        <f>SUMIFS(СВЦЭМ!$D$34:$D$777,СВЦЭМ!$A$34:$A$777,$A125,СВЦЭМ!$B$34:$B$777,B$119)+'СЕТ СН'!$I$11+СВЦЭМ!$D$10+'СЕТ СН'!$I$6</f>
        <v>2096.9416728799997</v>
      </c>
      <c r="C125" s="37">
        <f>SUMIFS(СВЦЭМ!$D$34:$D$777,СВЦЭМ!$A$34:$A$777,$A125,СВЦЭМ!$B$34:$B$777,C$119)+'СЕТ СН'!$I$11+СВЦЭМ!$D$10+'СЕТ СН'!$I$6</f>
        <v>2185.3516971399999</v>
      </c>
      <c r="D125" s="37">
        <f>SUMIFS(СВЦЭМ!$D$34:$D$777,СВЦЭМ!$A$34:$A$777,$A125,СВЦЭМ!$B$34:$B$777,D$119)+'СЕТ СН'!$I$11+СВЦЭМ!$D$10+'СЕТ СН'!$I$6</f>
        <v>2230.2181620700003</v>
      </c>
      <c r="E125" s="37">
        <f>SUMIFS(СВЦЭМ!$D$34:$D$777,СВЦЭМ!$A$34:$A$777,$A125,СВЦЭМ!$B$34:$B$777,E$119)+'СЕТ СН'!$I$11+СВЦЭМ!$D$10+'СЕТ СН'!$I$6</f>
        <v>2264.8899107099996</v>
      </c>
      <c r="F125" s="37">
        <f>SUMIFS(СВЦЭМ!$D$34:$D$777,СВЦЭМ!$A$34:$A$777,$A125,СВЦЭМ!$B$34:$B$777,F$119)+'СЕТ СН'!$I$11+СВЦЭМ!$D$10+'СЕТ СН'!$I$6</f>
        <v>2302.2692392600002</v>
      </c>
      <c r="G125" s="37">
        <f>SUMIFS(СВЦЭМ!$D$34:$D$777,СВЦЭМ!$A$34:$A$777,$A125,СВЦЭМ!$B$34:$B$777,G$119)+'СЕТ СН'!$I$11+СВЦЭМ!$D$10+'СЕТ СН'!$I$6</f>
        <v>2303.6701709399999</v>
      </c>
      <c r="H125" s="37">
        <f>SUMIFS(СВЦЭМ!$D$34:$D$777,СВЦЭМ!$A$34:$A$777,$A125,СВЦЭМ!$B$34:$B$777,H$119)+'СЕТ СН'!$I$11+СВЦЭМ!$D$10+'СЕТ СН'!$I$6</f>
        <v>2266.3278926800003</v>
      </c>
      <c r="I125" s="37">
        <f>SUMIFS(СВЦЭМ!$D$34:$D$777,СВЦЭМ!$A$34:$A$777,$A125,СВЦЭМ!$B$34:$B$777,I$119)+'СЕТ СН'!$I$11+СВЦЭМ!$D$10+'СЕТ СН'!$I$6</f>
        <v>2171.38599944</v>
      </c>
      <c r="J125" s="37">
        <f>SUMIFS(СВЦЭМ!$D$34:$D$777,СВЦЭМ!$A$34:$A$777,$A125,СВЦЭМ!$B$34:$B$777,J$119)+'СЕТ СН'!$I$11+СВЦЭМ!$D$10+'СЕТ СН'!$I$6</f>
        <v>2062.3208996499998</v>
      </c>
      <c r="K125" s="37">
        <f>SUMIFS(СВЦЭМ!$D$34:$D$777,СВЦЭМ!$A$34:$A$777,$A125,СВЦЭМ!$B$34:$B$777,K$119)+'СЕТ СН'!$I$11+СВЦЭМ!$D$10+'СЕТ СН'!$I$6</f>
        <v>2051.0583933899998</v>
      </c>
      <c r="L125" s="37">
        <f>SUMIFS(СВЦЭМ!$D$34:$D$777,СВЦЭМ!$A$34:$A$777,$A125,СВЦЭМ!$B$34:$B$777,L$119)+'СЕТ СН'!$I$11+СВЦЭМ!$D$10+'СЕТ СН'!$I$6</f>
        <v>2088.7964682100001</v>
      </c>
      <c r="M125" s="37">
        <f>SUMIFS(СВЦЭМ!$D$34:$D$777,СВЦЭМ!$A$34:$A$777,$A125,СВЦЭМ!$B$34:$B$777,M$119)+'СЕТ СН'!$I$11+СВЦЭМ!$D$10+'СЕТ СН'!$I$6</f>
        <v>2033.1568202200001</v>
      </c>
      <c r="N125" s="37">
        <f>SUMIFS(СВЦЭМ!$D$34:$D$777,СВЦЭМ!$A$34:$A$777,$A125,СВЦЭМ!$B$34:$B$777,N$119)+'СЕТ СН'!$I$11+СВЦЭМ!$D$10+'СЕТ СН'!$I$6</f>
        <v>2011.6797376700001</v>
      </c>
      <c r="O125" s="37">
        <f>SUMIFS(СВЦЭМ!$D$34:$D$777,СВЦЭМ!$A$34:$A$777,$A125,СВЦЭМ!$B$34:$B$777,O$119)+'СЕТ СН'!$I$11+СВЦЭМ!$D$10+'СЕТ СН'!$I$6</f>
        <v>2007.76052405</v>
      </c>
      <c r="P125" s="37">
        <f>SUMIFS(СВЦЭМ!$D$34:$D$777,СВЦЭМ!$A$34:$A$777,$A125,СВЦЭМ!$B$34:$B$777,P$119)+'СЕТ СН'!$I$11+СВЦЭМ!$D$10+'СЕТ СН'!$I$6</f>
        <v>2019.81089948</v>
      </c>
      <c r="Q125" s="37">
        <f>SUMIFS(СВЦЭМ!$D$34:$D$777,СВЦЭМ!$A$34:$A$777,$A125,СВЦЭМ!$B$34:$B$777,Q$119)+'СЕТ СН'!$I$11+СВЦЭМ!$D$10+'СЕТ СН'!$I$6</f>
        <v>2094.5506162800002</v>
      </c>
      <c r="R125" s="37">
        <f>SUMIFS(СВЦЭМ!$D$34:$D$777,СВЦЭМ!$A$34:$A$777,$A125,СВЦЭМ!$B$34:$B$777,R$119)+'СЕТ СН'!$I$11+СВЦЭМ!$D$10+'СЕТ СН'!$I$6</f>
        <v>2000.81950805</v>
      </c>
      <c r="S125" s="37">
        <f>SUMIFS(СВЦЭМ!$D$34:$D$777,СВЦЭМ!$A$34:$A$777,$A125,СВЦЭМ!$B$34:$B$777,S$119)+'СЕТ СН'!$I$11+СВЦЭМ!$D$10+'СЕТ СН'!$I$6</f>
        <v>1995.6856608600001</v>
      </c>
      <c r="T125" s="37">
        <f>SUMIFS(СВЦЭМ!$D$34:$D$777,СВЦЭМ!$A$34:$A$777,$A125,СВЦЭМ!$B$34:$B$777,T$119)+'СЕТ СН'!$I$11+СВЦЭМ!$D$10+'СЕТ СН'!$I$6</f>
        <v>2004.6453781499999</v>
      </c>
      <c r="U125" s="37">
        <f>SUMIFS(СВЦЭМ!$D$34:$D$777,СВЦЭМ!$A$34:$A$777,$A125,СВЦЭМ!$B$34:$B$777,U$119)+'СЕТ СН'!$I$11+СВЦЭМ!$D$10+'СЕТ СН'!$I$6</f>
        <v>1991.49988495</v>
      </c>
      <c r="V125" s="37">
        <f>SUMIFS(СВЦЭМ!$D$34:$D$777,СВЦЭМ!$A$34:$A$777,$A125,СВЦЭМ!$B$34:$B$777,V$119)+'СЕТ СН'!$I$11+СВЦЭМ!$D$10+'СЕТ СН'!$I$6</f>
        <v>2009.15609455</v>
      </c>
      <c r="W125" s="37">
        <f>SUMIFS(СВЦЭМ!$D$34:$D$777,СВЦЭМ!$A$34:$A$777,$A125,СВЦЭМ!$B$34:$B$777,W$119)+'СЕТ СН'!$I$11+СВЦЭМ!$D$10+'СЕТ СН'!$I$6</f>
        <v>2025.9970728200001</v>
      </c>
      <c r="X125" s="37">
        <f>SUMIFS(СВЦЭМ!$D$34:$D$777,СВЦЭМ!$A$34:$A$777,$A125,СВЦЭМ!$B$34:$B$777,X$119)+'СЕТ СН'!$I$11+СВЦЭМ!$D$10+'СЕТ СН'!$I$6</f>
        <v>1978.7173819700001</v>
      </c>
      <c r="Y125" s="37">
        <f>SUMIFS(СВЦЭМ!$D$34:$D$777,СВЦЭМ!$A$34:$A$777,$A125,СВЦЭМ!$B$34:$B$777,Y$119)+'СЕТ СН'!$I$11+СВЦЭМ!$D$10+'СЕТ СН'!$I$6</f>
        <v>2003.78204076</v>
      </c>
    </row>
    <row r="126" spans="1:27" ht="15.75" x14ac:dyDescent="0.2">
      <c r="A126" s="36">
        <f t="shared" si="3"/>
        <v>42589</v>
      </c>
      <c r="B126" s="37">
        <f>SUMIFS(СВЦЭМ!$D$34:$D$777,СВЦЭМ!$A$34:$A$777,$A126,СВЦЭМ!$B$34:$B$777,B$119)+'СЕТ СН'!$I$11+СВЦЭМ!$D$10+'СЕТ СН'!$I$6</f>
        <v>2064.13521898</v>
      </c>
      <c r="C126" s="37">
        <f>SUMIFS(СВЦЭМ!$D$34:$D$777,СВЦЭМ!$A$34:$A$777,$A126,СВЦЭМ!$B$34:$B$777,C$119)+'СЕТ СН'!$I$11+СВЦЭМ!$D$10+'СЕТ СН'!$I$6</f>
        <v>2158.4657586499998</v>
      </c>
      <c r="D126" s="37">
        <f>SUMIFS(СВЦЭМ!$D$34:$D$777,СВЦЭМ!$A$34:$A$777,$A126,СВЦЭМ!$B$34:$B$777,D$119)+'СЕТ СН'!$I$11+СВЦЭМ!$D$10+'СЕТ СН'!$I$6</f>
        <v>2224.4531704700003</v>
      </c>
      <c r="E126" s="37">
        <f>SUMIFS(СВЦЭМ!$D$34:$D$777,СВЦЭМ!$A$34:$A$777,$A126,СВЦЭМ!$B$34:$B$777,E$119)+'СЕТ СН'!$I$11+СВЦЭМ!$D$10+'СЕТ СН'!$I$6</f>
        <v>2259.0793049599997</v>
      </c>
      <c r="F126" s="37">
        <f>SUMIFS(СВЦЭМ!$D$34:$D$777,СВЦЭМ!$A$34:$A$777,$A126,СВЦЭМ!$B$34:$B$777,F$119)+'СЕТ СН'!$I$11+СВЦЭМ!$D$10+'СЕТ СН'!$I$6</f>
        <v>2269.2775813400003</v>
      </c>
      <c r="G126" s="37">
        <f>SUMIFS(СВЦЭМ!$D$34:$D$777,СВЦЭМ!$A$34:$A$777,$A126,СВЦЭМ!$B$34:$B$777,G$119)+'СЕТ СН'!$I$11+СВЦЭМ!$D$10+'СЕТ СН'!$I$6</f>
        <v>2277.1553482299996</v>
      </c>
      <c r="H126" s="37">
        <f>SUMIFS(СВЦЭМ!$D$34:$D$777,СВЦЭМ!$A$34:$A$777,$A126,СВЦЭМ!$B$34:$B$777,H$119)+'СЕТ СН'!$I$11+СВЦЭМ!$D$10+'СЕТ СН'!$I$6</f>
        <v>2233.55868384</v>
      </c>
      <c r="I126" s="37">
        <f>SUMIFS(СВЦЭМ!$D$34:$D$777,СВЦЭМ!$A$34:$A$777,$A126,СВЦЭМ!$B$34:$B$777,I$119)+'СЕТ СН'!$I$11+СВЦЭМ!$D$10+'СЕТ СН'!$I$6</f>
        <v>2194.0275415300002</v>
      </c>
      <c r="J126" s="37">
        <f>SUMIFS(СВЦЭМ!$D$34:$D$777,СВЦЭМ!$A$34:$A$777,$A126,СВЦЭМ!$B$34:$B$777,J$119)+'СЕТ СН'!$I$11+СВЦЭМ!$D$10+'СЕТ СН'!$I$6</f>
        <v>2098.53277368</v>
      </c>
      <c r="K126" s="37">
        <f>SUMIFS(СВЦЭМ!$D$34:$D$777,СВЦЭМ!$A$34:$A$777,$A126,СВЦЭМ!$B$34:$B$777,K$119)+'СЕТ СН'!$I$11+СВЦЭМ!$D$10+'СЕТ СН'!$I$6</f>
        <v>2037.17271514</v>
      </c>
      <c r="L126" s="37">
        <f>SUMIFS(СВЦЭМ!$D$34:$D$777,СВЦЭМ!$A$34:$A$777,$A126,СВЦЭМ!$B$34:$B$777,L$119)+'СЕТ СН'!$I$11+СВЦЭМ!$D$10+'СЕТ СН'!$I$6</f>
        <v>2072.6774027299998</v>
      </c>
      <c r="M126" s="37">
        <f>SUMIFS(СВЦЭМ!$D$34:$D$777,СВЦЭМ!$A$34:$A$777,$A126,СВЦЭМ!$B$34:$B$777,M$119)+'СЕТ СН'!$I$11+СВЦЭМ!$D$10+'СЕТ СН'!$I$6</f>
        <v>2044.4925713100001</v>
      </c>
      <c r="N126" s="37">
        <f>SUMIFS(СВЦЭМ!$D$34:$D$777,СВЦЭМ!$A$34:$A$777,$A126,СВЦЭМ!$B$34:$B$777,N$119)+'СЕТ СН'!$I$11+СВЦЭМ!$D$10+'СЕТ СН'!$I$6</f>
        <v>2006.54645669</v>
      </c>
      <c r="O126" s="37">
        <f>SUMIFS(СВЦЭМ!$D$34:$D$777,СВЦЭМ!$A$34:$A$777,$A126,СВЦЭМ!$B$34:$B$777,O$119)+'СЕТ СН'!$I$11+СВЦЭМ!$D$10+'СЕТ СН'!$I$6</f>
        <v>2012.2527033199999</v>
      </c>
      <c r="P126" s="37">
        <f>SUMIFS(СВЦЭМ!$D$34:$D$777,СВЦЭМ!$A$34:$A$777,$A126,СВЦЭМ!$B$34:$B$777,P$119)+'СЕТ СН'!$I$11+СВЦЭМ!$D$10+'СЕТ СН'!$I$6</f>
        <v>2116.9727111800003</v>
      </c>
      <c r="Q126" s="37">
        <f>SUMIFS(СВЦЭМ!$D$34:$D$777,СВЦЭМ!$A$34:$A$777,$A126,СВЦЭМ!$B$34:$B$777,Q$119)+'СЕТ СН'!$I$11+СВЦЭМ!$D$10+'СЕТ СН'!$I$6</f>
        <v>2036.46126334</v>
      </c>
      <c r="R126" s="37">
        <f>SUMIFS(СВЦЭМ!$D$34:$D$777,СВЦЭМ!$A$34:$A$777,$A126,СВЦЭМ!$B$34:$B$777,R$119)+'СЕТ СН'!$I$11+СВЦЭМ!$D$10+'СЕТ СН'!$I$6</f>
        <v>2033.1119767599998</v>
      </c>
      <c r="S126" s="37">
        <f>SUMIFS(СВЦЭМ!$D$34:$D$777,СВЦЭМ!$A$34:$A$777,$A126,СВЦЭМ!$B$34:$B$777,S$119)+'СЕТ СН'!$I$11+СВЦЭМ!$D$10+'СЕТ СН'!$I$6</f>
        <v>2062.7513574</v>
      </c>
      <c r="T126" s="37">
        <f>SUMIFS(СВЦЭМ!$D$34:$D$777,СВЦЭМ!$A$34:$A$777,$A126,СВЦЭМ!$B$34:$B$777,T$119)+'СЕТ СН'!$I$11+СВЦЭМ!$D$10+'СЕТ СН'!$I$6</f>
        <v>2112.1410977199998</v>
      </c>
      <c r="U126" s="37">
        <f>SUMIFS(СВЦЭМ!$D$34:$D$777,СВЦЭМ!$A$34:$A$777,$A126,СВЦЭМ!$B$34:$B$777,U$119)+'СЕТ СН'!$I$11+СВЦЭМ!$D$10+'СЕТ СН'!$I$6</f>
        <v>2036.7471514899999</v>
      </c>
      <c r="V126" s="37">
        <f>SUMIFS(СВЦЭМ!$D$34:$D$777,СВЦЭМ!$A$34:$A$777,$A126,СВЦЭМ!$B$34:$B$777,V$119)+'СЕТ СН'!$I$11+СВЦЭМ!$D$10+'СЕТ СН'!$I$6</f>
        <v>2047.2165808999998</v>
      </c>
      <c r="W126" s="37">
        <f>SUMIFS(СВЦЭМ!$D$34:$D$777,СВЦЭМ!$A$34:$A$777,$A126,СВЦЭМ!$B$34:$B$777,W$119)+'СЕТ СН'!$I$11+СВЦЭМ!$D$10+'СЕТ СН'!$I$6</f>
        <v>2060.9999662800001</v>
      </c>
      <c r="X126" s="37">
        <f>SUMIFS(СВЦЭМ!$D$34:$D$777,СВЦЭМ!$A$34:$A$777,$A126,СВЦЭМ!$B$34:$B$777,X$119)+'СЕТ СН'!$I$11+СВЦЭМ!$D$10+'СЕТ СН'!$I$6</f>
        <v>2034.4559737300001</v>
      </c>
      <c r="Y126" s="37">
        <f>SUMIFS(СВЦЭМ!$D$34:$D$777,СВЦЭМ!$A$34:$A$777,$A126,СВЦЭМ!$B$34:$B$777,Y$119)+'СЕТ СН'!$I$11+СВЦЭМ!$D$10+'СЕТ СН'!$I$6</f>
        <v>1997.8006780000001</v>
      </c>
    </row>
    <row r="127" spans="1:27" ht="15.75" x14ac:dyDescent="0.2">
      <c r="A127" s="36">
        <f t="shared" si="3"/>
        <v>42590</v>
      </c>
      <c r="B127" s="37">
        <f>SUMIFS(СВЦЭМ!$D$34:$D$777,СВЦЭМ!$A$34:$A$777,$A127,СВЦЭМ!$B$34:$B$777,B$119)+'СЕТ СН'!$I$11+СВЦЭМ!$D$10+'СЕТ СН'!$I$6</f>
        <v>2037.1418352999999</v>
      </c>
      <c r="C127" s="37">
        <f>SUMIFS(СВЦЭМ!$D$34:$D$777,СВЦЭМ!$A$34:$A$777,$A127,СВЦЭМ!$B$34:$B$777,C$119)+'СЕТ СН'!$I$11+СВЦЭМ!$D$10+'СЕТ СН'!$I$6</f>
        <v>2120.45648067</v>
      </c>
      <c r="D127" s="37">
        <f>SUMIFS(СВЦЭМ!$D$34:$D$777,СВЦЭМ!$A$34:$A$777,$A127,СВЦЭМ!$B$34:$B$777,D$119)+'СЕТ СН'!$I$11+СВЦЭМ!$D$10+'СЕТ СН'!$I$6</f>
        <v>2179.5251103700002</v>
      </c>
      <c r="E127" s="37">
        <f>SUMIFS(СВЦЭМ!$D$34:$D$777,СВЦЭМ!$A$34:$A$777,$A127,СВЦЭМ!$B$34:$B$777,E$119)+'СЕТ СН'!$I$11+СВЦЭМ!$D$10+'СЕТ СН'!$I$6</f>
        <v>2225.4057907400002</v>
      </c>
      <c r="F127" s="37">
        <f>SUMIFS(СВЦЭМ!$D$34:$D$777,СВЦЭМ!$A$34:$A$777,$A127,СВЦЭМ!$B$34:$B$777,F$119)+'СЕТ СН'!$I$11+СВЦЭМ!$D$10+'СЕТ СН'!$I$6</f>
        <v>2240.9686696600002</v>
      </c>
      <c r="G127" s="37">
        <f>SUMIFS(СВЦЭМ!$D$34:$D$777,СВЦЭМ!$A$34:$A$777,$A127,СВЦЭМ!$B$34:$B$777,G$119)+'СЕТ СН'!$I$11+СВЦЭМ!$D$10+'СЕТ СН'!$I$6</f>
        <v>2212.6540661899999</v>
      </c>
      <c r="H127" s="37">
        <f>SUMIFS(СВЦЭМ!$D$34:$D$777,СВЦЭМ!$A$34:$A$777,$A127,СВЦЭМ!$B$34:$B$777,H$119)+'СЕТ СН'!$I$11+СВЦЭМ!$D$10+'СЕТ СН'!$I$6</f>
        <v>2152.2643908299997</v>
      </c>
      <c r="I127" s="37">
        <f>SUMIFS(СВЦЭМ!$D$34:$D$777,СВЦЭМ!$A$34:$A$777,$A127,СВЦЭМ!$B$34:$B$777,I$119)+'СЕТ СН'!$I$11+СВЦЭМ!$D$10+'СЕТ СН'!$I$6</f>
        <v>2089.7174852200001</v>
      </c>
      <c r="J127" s="37">
        <f>SUMIFS(СВЦЭМ!$D$34:$D$777,СВЦЭМ!$A$34:$A$777,$A127,СВЦЭМ!$B$34:$B$777,J$119)+'СЕТ СН'!$I$11+СВЦЭМ!$D$10+'СЕТ СН'!$I$6</f>
        <v>2128.40701485</v>
      </c>
      <c r="K127" s="37">
        <f>SUMIFS(СВЦЭМ!$D$34:$D$777,СВЦЭМ!$A$34:$A$777,$A127,СВЦЭМ!$B$34:$B$777,K$119)+'СЕТ СН'!$I$11+СВЦЭМ!$D$10+'СЕТ СН'!$I$6</f>
        <v>2260.5773826699997</v>
      </c>
      <c r="L127" s="37">
        <f>SUMIFS(СВЦЭМ!$D$34:$D$777,СВЦЭМ!$A$34:$A$777,$A127,СВЦЭМ!$B$34:$B$777,L$119)+'СЕТ СН'!$I$11+СВЦЭМ!$D$10+'СЕТ СН'!$I$6</f>
        <v>2604.7328538000002</v>
      </c>
      <c r="M127" s="37">
        <f>SUMIFS(СВЦЭМ!$D$34:$D$777,СВЦЭМ!$A$34:$A$777,$A127,СВЦЭМ!$B$34:$B$777,M$119)+'СЕТ СН'!$I$11+СВЦЭМ!$D$10+'СЕТ СН'!$I$6</f>
        <v>2567.1868308599996</v>
      </c>
      <c r="N127" s="37">
        <f>SUMIFS(СВЦЭМ!$D$34:$D$777,СВЦЭМ!$A$34:$A$777,$A127,СВЦЭМ!$B$34:$B$777,N$119)+'СЕТ СН'!$I$11+СВЦЭМ!$D$10+'СЕТ СН'!$I$6</f>
        <v>2162.9052559800002</v>
      </c>
      <c r="O127" s="37">
        <f>SUMIFS(СВЦЭМ!$D$34:$D$777,СВЦЭМ!$A$34:$A$777,$A127,СВЦЭМ!$B$34:$B$777,O$119)+'СЕТ СН'!$I$11+СВЦЭМ!$D$10+'СЕТ СН'!$I$6</f>
        <v>2194.8709539700003</v>
      </c>
      <c r="P127" s="37">
        <f>SUMIFS(СВЦЭМ!$D$34:$D$777,СВЦЭМ!$A$34:$A$777,$A127,СВЦЭМ!$B$34:$B$777,P$119)+'СЕТ СН'!$I$11+СВЦЭМ!$D$10+'СЕТ СН'!$I$6</f>
        <v>2060.6265933700001</v>
      </c>
      <c r="Q127" s="37">
        <f>SUMIFS(СВЦЭМ!$D$34:$D$777,СВЦЭМ!$A$34:$A$777,$A127,СВЦЭМ!$B$34:$B$777,Q$119)+'СЕТ СН'!$I$11+СВЦЭМ!$D$10+'СЕТ СН'!$I$6</f>
        <v>2053.7988342399999</v>
      </c>
      <c r="R127" s="37">
        <f>SUMIFS(СВЦЭМ!$D$34:$D$777,СВЦЭМ!$A$34:$A$777,$A127,СВЦЭМ!$B$34:$B$777,R$119)+'СЕТ СН'!$I$11+СВЦЭМ!$D$10+'СЕТ СН'!$I$6</f>
        <v>2053.5041061500001</v>
      </c>
      <c r="S127" s="37">
        <f>SUMIFS(СВЦЭМ!$D$34:$D$777,СВЦЭМ!$A$34:$A$777,$A127,СВЦЭМ!$B$34:$B$777,S$119)+'СЕТ СН'!$I$11+СВЦЭМ!$D$10+'СЕТ СН'!$I$6</f>
        <v>2149.8197694600003</v>
      </c>
      <c r="T127" s="37">
        <f>SUMIFS(СВЦЭМ!$D$34:$D$777,СВЦЭМ!$A$34:$A$777,$A127,СВЦЭМ!$B$34:$B$777,T$119)+'СЕТ СН'!$I$11+СВЦЭМ!$D$10+'СЕТ СН'!$I$6</f>
        <v>2120.0741495900002</v>
      </c>
      <c r="U127" s="37">
        <f>SUMIFS(СВЦЭМ!$D$34:$D$777,СВЦЭМ!$A$34:$A$777,$A127,СВЦЭМ!$B$34:$B$777,U$119)+'СЕТ СН'!$I$11+СВЦЭМ!$D$10+'СЕТ СН'!$I$6</f>
        <v>2116.8467961899996</v>
      </c>
      <c r="V127" s="37">
        <f>SUMIFS(СВЦЭМ!$D$34:$D$777,СВЦЭМ!$A$34:$A$777,$A127,СВЦЭМ!$B$34:$B$777,V$119)+'СЕТ СН'!$I$11+СВЦЭМ!$D$10+'СЕТ СН'!$I$6</f>
        <v>2152.0156115899999</v>
      </c>
      <c r="W127" s="37">
        <f>SUMIFS(СВЦЭМ!$D$34:$D$777,СВЦЭМ!$A$34:$A$777,$A127,СВЦЭМ!$B$34:$B$777,W$119)+'СЕТ СН'!$I$11+СВЦЭМ!$D$10+'СЕТ СН'!$I$6</f>
        <v>2171.8365590399999</v>
      </c>
      <c r="X127" s="37">
        <f>SUMIFS(СВЦЭМ!$D$34:$D$777,СВЦЭМ!$A$34:$A$777,$A127,СВЦЭМ!$B$34:$B$777,X$119)+'СЕТ СН'!$I$11+СВЦЭМ!$D$10+'СЕТ СН'!$I$6</f>
        <v>2056.4419841700001</v>
      </c>
      <c r="Y127" s="37">
        <f>SUMIFS(СВЦЭМ!$D$34:$D$777,СВЦЭМ!$A$34:$A$777,$A127,СВЦЭМ!$B$34:$B$777,Y$119)+'СЕТ СН'!$I$11+СВЦЭМ!$D$10+'СЕТ СН'!$I$6</f>
        <v>2076.1046842400001</v>
      </c>
    </row>
    <row r="128" spans="1:27" ht="15.75" x14ac:dyDescent="0.2">
      <c r="A128" s="36">
        <f t="shared" si="3"/>
        <v>42591</v>
      </c>
      <c r="B128" s="37">
        <f>SUMIFS(СВЦЭМ!$D$34:$D$777,СВЦЭМ!$A$34:$A$777,$A128,СВЦЭМ!$B$34:$B$777,B$119)+'СЕТ СН'!$I$11+СВЦЭМ!$D$10+'СЕТ СН'!$I$6</f>
        <v>2117.1575261999997</v>
      </c>
      <c r="C128" s="37">
        <f>SUMIFS(СВЦЭМ!$D$34:$D$777,СВЦЭМ!$A$34:$A$777,$A128,СВЦЭМ!$B$34:$B$777,C$119)+'СЕТ СН'!$I$11+СВЦЭМ!$D$10+'СЕТ СН'!$I$6</f>
        <v>2208.5138302200003</v>
      </c>
      <c r="D128" s="37">
        <f>SUMIFS(СВЦЭМ!$D$34:$D$777,СВЦЭМ!$A$34:$A$777,$A128,СВЦЭМ!$B$34:$B$777,D$119)+'СЕТ СН'!$I$11+СВЦЭМ!$D$10+'СЕТ СН'!$I$6</f>
        <v>2243.7518279200003</v>
      </c>
      <c r="E128" s="37">
        <f>SUMIFS(СВЦЭМ!$D$34:$D$777,СВЦЭМ!$A$34:$A$777,$A128,СВЦЭМ!$B$34:$B$777,E$119)+'СЕТ СН'!$I$11+СВЦЭМ!$D$10+'СЕТ СН'!$I$6</f>
        <v>2237.03355728</v>
      </c>
      <c r="F128" s="37">
        <f>SUMIFS(СВЦЭМ!$D$34:$D$777,СВЦЭМ!$A$34:$A$777,$A128,СВЦЭМ!$B$34:$B$777,F$119)+'СЕТ СН'!$I$11+СВЦЭМ!$D$10+'СЕТ СН'!$I$6</f>
        <v>2187.1063658000003</v>
      </c>
      <c r="G128" s="37">
        <f>SUMIFS(СВЦЭМ!$D$34:$D$777,СВЦЭМ!$A$34:$A$777,$A128,СВЦЭМ!$B$34:$B$777,G$119)+'СЕТ СН'!$I$11+СВЦЭМ!$D$10+'СЕТ СН'!$I$6</f>
        <v>2235.2293827200001</v>
      </c>
      <c r="H128" s="37">
        <f>SUMIFS(СВЦЭМ!$D$34:$D$777,СВЦЭМ!$A$34:$A$777,$A128,СВЦЭМ!$B$34:$B$777,H$119)+'СЕТ СН'!$I$11+СВЦЭМ!$D$10+'СЕТ СН'!$I$6</f>
        <v>2111.2485383200001</v>
      </c>
      <c r="I128" s="37">
        <f>SUMIFS(СВЦЭМ!$D$34:$D$777,СВЦЭМ!$A$34:$A$777,$A128,СВЦЭМ!$B$34:$B$777,I$119)+'СЕТ СН'!$I$11+СВЦЭМ!$D$10+'СЕТ СН'!$I$6</f>
        <v>2074.85154543</v>
      </c>
      <c r="J128" s="37">
        <f>SUMIFS(СВЦЭМ!$D$34:$D$777,СВЦЭМ!$A$34:$A$777,$A128,СВЦЭМ!$B$34:$B$777,J$119)+'СЕТ СН'!$I$11+СВЦЭМ!$D$10+'СЕТ СН'!$I$6</f>
        <v>2044.5336605799998</v>
      </c>
      <c r="K128" s="37">
        <f>SUMIFS(СВЦЭМ!$D$34:$D$777,СВЦЭМ!$A$34:$A$777,$A128,СВЦЭМ!$B$34:$B$777,K$119)+'СЕТ СН'!$I$11+СВЦЭМ!$D$10+'СЕТ СН'!$I$6</f>
        <v>2079.4750789899999</v>
      </c>
      <c r="L128" s="37">
        <f>SUMIFS(СВЦЭМ!$D$34:$D$777,СВЦЭМ!$A$34:$A$777,$A128,СВЦЭМ!$B$34:$B$777,L$119)+'СЕТ СН'!$I$11+СВЦЭМ!$D$10+'СЕТ СН'!$I$6</f>
        <v>2098.7323724600001</v>
      </c>
      <c r="M128" s="37">
        <f>SUMIFS(СВЦЭМ!$D$34:$D$777,СВЦЭМ!$A$34:$A$777,$A128,СВЦЭМ!$B$34:$B$777,M$119)+'СЕТ СН'!$I$11+СВЦЭМ!$D$10+'СЕТ СН'!$I$6</f>
        <v>2113.3050388000001</v>
      </c>
      <c r="N128" s="37">
        <f>SUMIFS(СВЦЭМ!$D$34:$D$777,СВЦЭМ!$A$34:$A$777,$A128,СВЦЭМ!$B$34:$B$777,N$119)+'СЕТ СН'!$I$11+СВЦЭМ!$D$10+'СЕТ СН'!$I$6</f>
        <v>2140.4877876399996</v>
      </c>
      <c r="O128" s="37">
        <f>SUMIFS(СВЦЭМ!$D$34:$D$777,СВЦЭМ!$A$34:$A$777,$A128,СВЦЭМ!$B$34:$B$777,O$119)+'СЕТ СН'!$I$11+СВЦЭМ!$D$10+'СЕТ СН'!$I$6</f>
        <v>2128.9968165</v>
      </c>
      <c r="P128" s="37">
        <f>SUMIFS(СВЦЭМ!$D$34:$D$777,СВЦЭМ!$A$34:$A$777,$A128,СВЦЭМ!$B$34:$B$777,P$119)+'СЕТ СН'!$I$11+СВЦЭМ!$D$10+'СЕТ СН'!$I$6</f>
        <v>2132.8850708500004</v>
      </c>
      <c r="Q128" s="37">
        <f>SUMIFS(СВЦЭМ!$D$34:$D$777,СВЦЭМ!$A$34:$A$777,$A128,СВЦЭМ!$B$34:$B$777,Q$119)+'СЕТ СН'!$I$11+СВЦЭМ!$D$10+'СЕТ СН'!$I$6</f>
        <v>2105.3360634199998</v>
      </c>
      <c r="R128" s="37">
        <f>SUMIFS(СВЦЭМ!$D$34:$D$777,СВЦЭМ!$A$34:$A$777,$A128,СВЦЭМ!$B$34:$B$777,R$119)+'СЕТ СН'!$I$11+СВЦЭМ!$D$10+'СЕТ СН'!$I$6</f>
        <v>2129.3977335899999</v>
      </c>
      <c r="S128" s="37">
        <f>SUMIFS(СВЦЭМ!$D$34:$D$777,СВЦЭМ!$A$34:$A$777,$A128,СВЦЭМ!$B$34:$B$777,S$119)+'СЕТ СН'!$I$11+СВЦЭМ!$D$10+'СЕТ СН'!$I$6</f>
        <v>2168.1996377799996</v>
      </c>
      <c r="T128" s="37">
        <f>SUMIFS(СВЦЭМ!$D$34:$D$777,СВЦЭМ!$A$34:$A$777,$A128,СВЦЭМ!$B$34:$B$777,T$119)+'СЕТ СН'!$I$11+СВЦЭМ!$D$10+'СЕТ СН'!$I$6</f>
        <v>2161.9993259399998</v>
      </c>
      <c r="U128" s="37">
        <f>SUMIFS(СВЦЭМ!$D$34:$D$777,СВЦЭМ!$A$34:$A$777,$A128,СВЦЭМ!$B$34:$B$777,U$119)+'СЕТ СН'!$I$11+СВЦЭМ!$D$10+'СЕТ СН'!$I$6</f>
        <v>2080.1096033499998</v>
      </c>
      <c r="V128" s="37">
        <f>SUMIFS(СВЦЭМ!$D$34:$D$777,СВЦЭМ!$A$34:$A$777,$A128,СВЦЭМ!$B$34:$B$777,V$119)+'СЕТ СН'!$I$11+СВЦЭМ!$D$10+'СЕТ СН'!$I$6</f>
        <v>2075.4189445000002</v>
      </c>
      <c r="W128" s="37">
        <f>SUMIFS(СВЦЭМ!$D$34:$D$777,СВЦЭМ!$A$34:$A$777,$A128,СВЦЭМ!$B$34:$B$777,W$119)+'СЕТ СН'!$I$11+СВЦЭМ!$D$10+'СЕТ СН'!$I$6</f>
        <v>2126.8151921899998</v>
      </c>
      <c r="X128" s="37">
        <f>SUMIFS(СВЦЭМ!$D$34:$D$777,СВЦЭМ!$A$34:$A$777,$A128,СВЦЭМ!$B$34:$B$777,X$119)+'СЕТ СН'!$I$11+СВЦЭМ!$D$10+'СЕТ СН'!$I$6</f>
        <v>2018.1044563800001</v>
      </c>
      <c r="Y128" s="37">
        <f>SUMIFS(СВЦЭМ!$D$34:$D$777,СВЦЭМ!$A$34:$A$777,$A128,СВЦЭМ!$B$34:$B$777,Y$119)+'СЕТ СН'!$I$11+СВЦЭМ!$D$10+'СЕТ СН'!$I$6</f>
        <v>2026.8083112700001</v>
      </c>
    </row>
    <row r="129" spans="1:25" ht="15.75" x14ac:dyDescent="0.2">
      <c r="A129" s="36">
        <f t="shared" si="3"/>
        <v>42592</v>
      </c>
      <c r="B129" s="37">
        <f>SUMIFS(СВЦЭМ!$D$34:$D$777,СВЦЭМ!$A$34:$A$777,$A129,СВЦЭМ!$B$34:$B$777,B$119)+'СЕТ СН'!$I$11+СВЦЭМ!$D$10+'СЕТ СН'!$I$6</f>
        <v>2115.49289774</v>
      </c>
      <c r="C129" s="37">
        <f>SUMIFS(СВЦЭМ!$D$34:$D$777,СВЦЭМ!$A$34:$A$777,$A129,СВЦЭМ!$B$34:$B$777,C$119)+'СЕТ СН'!$I$11+СВЦЭМ!$D$10+'СЕТ СН'!$I$6</f>
        <v>2158.72564014</v>
      </c>
      <c r="D129" s="37">
        <f>SUMIFS(СВЦЭМ!$D$34:$D$777,СВЦЭМ!$A$34:$A$777,$A129,СВЦЭМ!$B$34:$B$777,D$119)+'СЕТ СН'!$I$11+СВЦЭМ!$D$10+'СЕТ СН'!$I$6</f>
        <v>2184.5562438099996</v>
      </c>
      <c r="E129" s="37">
        <f>SUMIFS(СВЦЭМ!$D$34:$D$777,СВЦЭМ!$A$34:$A$777,$A129,СВЦЭМ!$B$34:$B$777,E$119)+'СЕТ СН'!$I$11+СВЦЭМ!$D$10+'СЕТ СН'!$I$6</f>
        <v>2177.9932745699998</v>
      </c>
      <c r="F129" s="37">
        <f>SUMIFS(СВЦЭМ!$D$34:$D$777,СВЦЭМ!$A$34:$A$777,$A129,СВЦЭМ!$B$34:$B$777,F$119)+'СЕТ СН'!$I$11+СВЦЭМ!$D$10+'СЕТ СН'!$I$6</f>
        <v>2210.9418175199999</v>
      </c>
      <c r="G129" s="37">
        <f>SUMIFS(СВЦЭМ!$D$34:$D$777,СВЦЭМ!$A$34:$A$777,$A129,СВЦЭМ!$B$34:$B$777,G$119)+'СЕТ СН'!$I$11+СВЦЭМ!$D$10+'СЕТ СН'!$I$6</f>
        <v>2188.4069801699998</v>
      </c>
      <c r="H129" s="37">
        <f>SUMIFS(СВЦЭМ!$D$34:$D$777,СВЦЭМ!$A$34:$A$777,$A129,СВЦЭМ!$B$34:$B$777,H$119)+'СЕТ СН'!$I$11+СВЦЭМ!$D$10+'СЕТ СН'!$I$6</f>
        <v>2140.9915686100003</v>
      </c>
      <c r="I129" s="37">
        <f>SUMIFS(СВЦЭМ!$D$34:$D$777,СВЦЭМ!$A$34:$A$777,$A129,СВЦЭМ!$B$34:$B$777,I$119)+'СЕТ СН'!$I$11+СВЦЭМ!$D$10+'СЕТ СН'!$I$6</f>
        <v>2106.0446364099998</v>
      </c>
      <c r="J129" s="37">
        <f>SUMIFS(СВЦЭМ!$D$34:$D$777,СВЦЭМ!$A$34:$A$777,$A129,СВЦЭМ!$B$34:$B$777,J$119)+'СЕТ СН'!$I$11+СВЦЭМ!$D$10+'СЕТ СН'!$I$6</f>
        <v>2022.82767453</v>
      </c>
      <c r="K129" s="37">
        <f>SUMIFS(СВЦЭМ!$D$34:$D$777,СВЦЭМ!$A$34:$A$777,$A129,СВЦЭМ!$B$34:$B$777,K$119)+'СЕТ СН'!$I$11+СВЦЭМ!$D$10+'СЕТ СН'!$I$6</f>
        <v>1784.7865312599999</v>
      </c>
      <c r="L129" s="37">
        <f>SUMIFS(СВЦЭМ!$D$34:$D$777,СВЦЭМ!$A$34:$A$777,$A129,СВЦЭМ!$B$34:$B$777,L$119)+'СЕТ СН'!$I$11+СВЦЭМ!$D$10+'СЕТ СН'!$I$6</f>
        <v>2045.70183202</v>
      </c>
      <c r="M129" s="37">
        <f>SUMIFS(СВЦЭМ!$D$34:$D$777,СВЦЭМ!$A$34:$A$777,$A129,СВЦЭМ!$B$34:$B$777,M$119)+'СЕТ СН'!$I$11+СВЦЭМ!$D$10+'СЕТ СН'!$I$6</f>
        <v>2125.8771185799997</v>
      </c>
      <c r="N129" s="37">
        <f>SUMIFS(СВЦЭМ!$D$34:$D$777,СВЦЭМ!$A$34:$A$777,$A129,СВЦЭМ!$B$34:$B$777,N$119)+'СЕТ СН'!$I$11+СВЦЭМ!$D$10+'СЕТ СН'!$I$6</f>
        <v>2241.4899059500003</v>
      </c>
      <c r="O129" s="37">
        <f>SUMIFS(СВЦЭМ!$D$34:$D$777,СВЦЭМ!$A$34:$A$777,$A129,СВЦЭМ!$B$34:$B$777,O$119)+'СЕТ СН'!$I$11+СВЦЭМ!$D$10+'СЕТ СН'!$I$6</f>
        <v>2238.9793490700004</v>
      </c>
      <c r="P129" s="37">
        <f>SUMIFS(СВЦЭМ!$D$34:$D$777,СВЦЭМ!$A$34:$A$777,$A129,СВЦЭМ!$B$34:$B$777,P$119)+'СЕТ СН'!$I$11+СВЦЭМ!$D$10+'СЕТ СН'!$I$6</f>
        <v>2291.0189224200003</v>
      </c>
      <c r="Q129" s="37">
        <f>SUMIFS(СВЦЭМ!$D$34:$D$777,СВЦЭМ!$A$34:$A$777,$A129,СВЦЭМ!$B$34:$B$777,Q$119)+'СЕТ СН'!$I$11+СВЦЭМ!$D$10+'СЕТ СН'!$I$6</f>
        <v>2196.6096745100003</v>
      </c>
      <c r="R129" s="37">
        <f>SUMIFS(СВЦЭМ!$D$34:$D$777,СВЦЭМ!$A$34:$A$777,$A129,СВЦЭМ!$B$34:$B$777,R$119)+'СЕТ СН'!$I$11+СВЦЭМ!$D$10+'СЕТ СН'!$I$6</f>
        <v>2110.7773825300001</v>
      </c>
      <c r="S129" s="37">
        <f>SUMIFS(СВЦЭМ!$D$34:$D$777,СВЦЭМ!$A$34:$A$777,$A129,СВЦЭМ!$B$34:$B$777,S$119)+'СЕТ СН'!$I$11+СВЦЭМ!$D$10+'СЕТ СН'!$I$6</f>
        <v>2221.9863567900002</v>
      </c>
      <c r="T129" s="37">
        <f>SUMIFS(СВЦЭМ!$D$34:$D$777,СВЦЭМ!$A$34:$A$777,$A129,СВЦЭМ!$B$34:$B$777,T$119)+'СЕТ СН'!$I$11+СВЦЭМ!$D$10+'СЕТ СН'!$I$6</f>
        <v>2272.10377827</v>
      </c>
      <c r="U129" s="37">
        <f>SUMIFS(СВЦЭМ!$D$34:$D$777,СВЦЭМ!$A$34:$A$777,$A129,СВЦЭМ!$B$34:$B$777,U$119)+'СЕТ СН'!$I$11+СВЦЭМ!$D$10+'СЕТ СН'!$I$6</f>
        <v>2275.5361798900003</v>
      </c>
      <c r="V129" s="37">
        <f>SUMIFS(СВЦЭМ!$D$34:$D$777,СВЦЭМ!$A$34:$A$777,$A129,СВЦЭМ!$B$34:$B$777,V$119)+'СЕТ СН'!$I$11+СВЦЭМ!$D$10+'СЕТ СН'!$I$6</f>
        <v>2392.3706024800003</v>
      </c>
      <c r="W129" s="37">
        <f>SUMIFS(СВЦЭМ!$D$34:$D$777,СВЦЭМ!$A$34:$A$777,$A129,СВЦЭМ!$B$34:$B$777,W$119)+'СЕТ СН'!$I$11+СВЦЭМ!$D$10+'СЕТ СН'!$I$6</f>
        <v>2361.9186997899997</v>
      </c>
      <c r="X129" s="37">
        <f>SUMIFS(СВЦЭМ!$D$34:$D$777,СВЦЭМ!$A$34:$A$777,$A129,СВЦЭМ!$B$34:$B$777,X$119)+'СЕТ СН'!$I$11+СВЦЭМ!$D$10+'СЕТ СН'!$I$6</f>
        <v>2199.5140693900003</v>
      </c>
      <c r="Y129" s="37">
        <f>SUMIFS(СВЦЭМ!$D$34:$D$777,СВЦЭМ!$A$34:$A$777,$A129,СВЦЭМ!$B$34:$B$777,Y$119)+'СЕТ СН'!$I$11+СВЦЭМ!$D$10+'СЕТ СН'!$I$6</f>
        <v>2191.1665879800003</v>
      </c>
    </row>
    <row r="130" spans="1:25" ht="15.75" x14ac:dyDescent="0.2">
      <c r="A130" s="36">
        <f t="shared" si="3"/>
        <v>42593</v>
      </c>
      <c r="B130" s="37">
        <f>SUMIFS(СВЦЭМ!$D$34:$D$777,СВЦЭМ!$A$34:$A$777,$A130,СВЦЭМ!$B$34:$B$777,B$119)+'СЕТ СН'!$I$11+СВЦЭМ!$D$10+'СЕТ СН'!$I$6</f>
        <v>2223.0416458899999</v>
      </c>
      <c r="C130" s="37">
        <f>SUMIFS(СВЦЭМ!$D$34:$D$777,СВЦЭМ!$A$34:$A$777,$A130,СВЦЭМ!$B$34:$B$777,C$119)+'СЕТ СН'!$I$11+СВЦЭМ!$D$10+'СЕТ СН'!$I$6</f>
        <v>2312.1928957600003</v>
      </c>
      <c r="D130" s="37">
        <f>SUMIFS(СВЦЭМ!$D$34:$D$777,СВЦЭМ!$A$34:$A$777,$A130,СВЦЭМ!$B$34:$B$777,D$119)+'СЕТ СН'!$I$11+СВЦЭМ!$D$10+'СЕТ СН'!$I$6</f>
        <v>2373.04781082</v>
      </c>
      <c r="E130" s="37">
        <f>SUMIFS(СВЦЭМ!$D$34:$D$777,СВЦЭМ!$A$34:$A$777,$A130,СВЦЭМ!$B$34:$B$777,E$119)+'СЕТ СН'!$I$11+СВЦЭМ!$D$10+'СЕТ СН'!$I$6</f>
        <v>2306.3530933100001</v>
      </c>
      <c r="F130" s="37">
        <f>SUMIFS(СВЦЭМ!$D$34:$D$777,СВЦЭМ!$A$34:$A$777,$A130,СВЦЭМ!$B$34:$B$777,F$119)+'СЕТ СН'!$I$11+СВЦЭМ!$D$10+'СЕТ СН'!$I$6</f>
        <v>2310.47931935</v>
      </c>
      <c r="G130" s="37">
        <f>SUMIFS(СВЦЭМ!$D$34:$D$777,СВЦЭМ!$A$34:$A$777,$A130,СВЦЭМ!$B$34:$B$777,G$119)+'СЕТ СН'!$I$11+СВЦЭМ!$D$10+'СЕТ СН'!$I$6</f>
        <v>2293.30553044</v>
      </c>
      <c r="H130" s="37">
        <f>SUMIFS(СВЦЭМ!$D$34:$D$777,СВЦЭМ!$A$34:$A$777,$A130,СВЦЭМ!$B$34:$B$777,H$119)+'СЕТ СН'!$I$11+СВЦЭМ!$D$10+'СЕТ СН'!$I$6</f>
        <v>2267.62345065</v>
      </c>
      <c r="I130" s="37">
        <f>SUMIFS(СВЦЭМ!$D$34:$D$777,СВЦЭМ!$A$34:$A$777,$A130,СВЦЭМ!$B$34:$B$777,I$119)+'СЕТ СН'!$I$11+СВЦЭМ!$D$10+'СЕТ СН'!$I$6</f>
        <v>2277.0899999499998</v>
      </c>
      <c r="J130" s="37">
        <f>SUMIFS(СВЦЭМ!$D$34:$D$777,СВЦЭМ!$A$34:$A$777,$A130,СВЦЭМ!$B$34:$B$777,J$119)+'СЕТ СН'!$I$11+СВЦЭМ!$D$10+'СЕТ СН'!$I$6</f>
        <v>2099.1982216900001</v>
      </c>
      <c r="K130" s="37">
        <f>SUMIFS(СВЦЭМ!$D$34:$D$777,СВЦЭМ!$A$34:$A$777,$A130,СВЦЭМ!$B$34:$B$777,K$119)+'СЕТ СН'!$I$11+СВЦЭМ!$D$10+'СЕТ СН'!$I$6</f>
        <v>2103.1025289499999</v>
      </c>
      <c r="L130" s="37">
        <f>SUMIFS(СВЦЭМ!$D$34:$D$777,СВЦЭМ!$A$34:$A$777,$A130,СВЦЭМ!$B$34:$B$777,L$119)+'СЕТ СН'!$I$11+СВЦЭМ!$D$10+'СЕТ СН'!$I$6</f>
        <v>2102.9934442899998</v>
      </c>
      <c r="M130" s="37">
        <f>SUMIFS(СВЦЭМ!$D$34:$D$777,СВЦЭМ!$A$34:$A$777,$A130,СВЦЭМ!$B$34:$B$777,M$119)+'СЕТ СН'!$I$11+СВЦЭМ!$D$10+'СЕТ СН'!$I$6</f>
        <v>2114.3284011400001</v>
      </c>
      <c r="N130" s="37">
        <f>SUMIFS(СВЦЭМ!$D$34:$D$777,СВЦЭМ!$A$34:$A$777,$A130,СВЦЭМ!$B$34:$B$777,N$119)+'СЕТ СН'!$I$11+СВЦЭМ!$D$10+'СЕТ СН'!$I$6</f>
        <v>2028.1489805400001</v>
      </c>
      <c r="O130" s="37">
        <f>SUMIFS(СВЦЭМ!$D$34:$D$777,СВЦЭМ!$A$34:$A$777,$A130,СВЦЭМ!$B$34:$B$777,O$119)+'СЕТ СН'!$I$11+СВЦЭМ!$D$10+'СЕТ СН'!$I$6</f>
        <v>2044.58287574</v>
      </c>
      <c r="P130" s="37">
        <f>SUMIFS(СВЦЭМ!$D$34:$D$777,СВЦЭМ!$A$34:$A$777,$A130,СВЦЭМ!$B$34:$B$777,P$119)+'СЕТ СН'!$I$11+СВЦЭМ!$D$10+'СЕТ СН'!$I$6</f>
        <v>2188.4098048400001</v>
      </c>
      <c r="Q130" s="37">
        <f>SUMIFS(СВЦЭМ!$D$34:$D$777,СВЦЭМ!$A$34:$A$777,$A130,СВЦЭМ!$B$34:$B$777,Q$119)+'СЕТ СН'!$I$11+СВЦЭМ!$D$10+'СЕТ СН'!$I$6</f>
        <v>2142.9739039300002</v>
      </c>
      <c r="R130" s="37">
        <f>SUMIFS(СВЦЭМ!$D$34:$D$777,СВЦЭМ!$A$34:$A$777,$A130,СВЦЭМ!$B$34:$B$777,R$119)+'СЕТ СН'!$I$11+СВЦЭМ!$D$10+'СЕТ СН'!$I$6</f>
        <v>2861.2923669299998</v>
      </c>
      <c r="S130" s="37">
        <f>SUMIFS(СВЦЭМ!$D$34:$D$777,СВЦЭМ!$A$34:$A$777,$A130,СВЦЭМ!$B$34:$B$777,S$119)+'СЕТ СН'!$I$11+СВЦЭМ!$D$10+'СЕТ СН'!$I$6</f>
        <v>2260.84058676</v>
      </c>
      <c r="T130" s="37">
        <f>SUMIFS(СВЦЭМ!$D$34:$D$777,СВЦЭМ!$A$34:$A$777,$A130,СВЦЭМ!$B$34:$B$777,T$119)+'СЕТ СН'!$I$11+СВЦЭМ!$D$10+'СЕТ СН'!$I$6</f>
        <v>2241.8253424499999</v>
      </c>
      <c r="U130" s="37">
        <f>SUMIFS(СВЦЭМ!$D$34:$D$777,СВЦЭМ!$A$34:$A$777,$A130,СВЦЭМ!$B$34:$B$777,U$119)+'СЕТ СН'!$I$11+СВЦЭМ!$D$10+'СЕТ СН'!$I$6</f>
        <v>2158.2988626699998</v>
      </c>
      <c r="V130" s="37">
        <f>SUMIFS(СВЦЭМ!$D$34:$D$777,СВЦЭМ!$A$34:$A$777,$A130,СВЦЭМ!$B$34:$B$777,V$119)+'СЕТ СН'!$I$11+СВЦЭМ!$D$10+'СЕТ СН'!$I$6</f>
        <v>2173.1227840299998</v>
      </c>
      <c r="W130" s="37">
        <f>SUMIFS(СВЦЭМ!$D$34:$D$777,СВЦЭМ!$A$34:$A$777,$A130,СВЦЭМ!$B$34:$B$777,W$119)+'СЕТ СН'!$I$11+СВЦЭМ!$D$10+'СЕТ СН'!$I$6</f>
        <v>2171.6116863899997</v>
      </c>
      <c r="X130" s="37">
        <f>SUMIFS(СВЦЭМ!$D$34:$D$777,СВЦЭМ!$A$34:$A$777,$A130,СВЦЭМ!$B$34:$B$777,X$119)+'СЕТ СН'!$I$11+СВЦЭМ!$D$10+'СЕТ СН'!$I$6</f>
        <v>2099.6852086700001</v>
      </c>
      <c r="Y130" s="37">
        <f>SUMIFS(СВЦЭМ!$D$34:$D$777,СВЦЭМ!$A$34:$A$777,$A130,СВЦЭМ!$B$34:$B$777,Y$119)+'СЕТ СН'!$I$11+СВЦЭМ!$D$10+'СЕТ СН'!$I$6</f>
        <v>2156.4888603199997</v>
      </c>
    </row>
    <row r="131" spans="1:25" ht="15.75" x14ac:dyDescent="0.2">
      <c r="A131" s="36">
        <f t="shared" si="3"/>
        <v>42594</v>
      </c>
      <c r="B131" s="37">
        <f>SUMIFS(СВЦЭМ!$D$34:$D$777,СВЦЭМ!$A$34:$A$777,$A131,СВЦЭМ!$B$34:$B$777,B$119)+'СЕТ СН'!$I$11+СВЦЭМ!$D$10+'СЕТ СН'!$I$6</f>
        <v>2277.5449812699999</v>
      </c>
      <c r="C131" s="37">
        <f>SUMIFS(СВЦЭМ!$D$34:$D$777,СВЦЭМ!$A$34:$A$777,$A131,СВЦЭМ!$B$34:$B$777,C$119)+'СЕТ СН'!$I$11+СВЦЭМ!$D$10+'СЕТ СН'!$I$6</f>
        <v>2370.6188595399999</v>
      </c>
      <c r="D131" s="37">
        <f>SUMIFS(СВЦЭМ!$D$34:$D$777,СВЦЭМ!$A$34:$A$777,$A131,СВЦЭМ!$B$34:$B$777,D$119)+'СЕТ СН'!$I$11+СВЦЭМ!$D$10+'СЕТ СН'!$I$6</f>
        <v>2346.0348964799996</v>
      </c>
      <c r="E131" s="37">
        <f>SUMIFS(СВЦЭМ!$D$34:$D$777,СВЦЭМ!$A$34:$A$777,$A131,СВЦЭМ!$B$34:$B$777,E$119)+'СЕТ СН'!$I$11+СВЦЭМ!$D$10+'СЕТ СН'!$I$6</f>
        <v>2366.99048408</v>
      </c>
      <c r="F131" s="37">
        <f>SUMIFS(СВЦЭМ!$D$34:$D$777,СВЦЭМ!$A$34:$A$777,$A131,СВЦЭМ!$B$34:$B$777,F$119)+'СЕТ СН'!$I$11+СВЦЭМ!$D$10+'СЕТ СН'!$I$6</f>
        <v>2351.3305406700001</v>
      </c>
      <c r="G131" s="37">
        <f>SUMIFS(СВЦЭМ!$D$34:$D$777,СВЦЭМ!$A$34:$A$777,$A131,СВЦЭМ!$B$34:$B$777,G$119)+'СЕТ СН'!$I$11+СВЦЭМ!$D$10+'СЕТ СН'!$I$6</f>
        <v>2336.7126946400003</v>
      </c>
      <c r="H131" s="37">
        <f>SUMIFS(СВЦЭМ!$D$34:$D$777,СВЦЭМ!$A$34:$A$777,$A131,СВЦЭМ!$B$34:$B$777,H$119)+'СЕТ СН'!$I$11+СВЦЭМ!$D$10+'СЕТ СН'!$I$6</f>
        <v>2307.8413882100003</v>
      </c>
      <c r="I131" s="37">
        <f>SUMIFS(СВЦЭМ!$D$34:$D$777,СВЦЭМ!$A$34:$A$777,$A131,СВЦЭМ!$B$34:$B$777,I$119)+'СЕТ СН'!$I$11+СВЦЭМ!$D$10+'СЕТ СН'!$I$6</f>
        <v>2291.5273072999998</v>
      </c>
      <c r="J131" s="37">
        <f>SUMIFS(СВЦЭМ!$D$34:$D$777,СВЦЭМ!$A$34:$A$777,$A131,СВЦЭМ!$B$34:$B$777,J$119)+'СЕТ СН'!$I$11+СВЦЭМ!$D$10+'СЕТ СН'!$I$6</f>
        <v>2219.3815726599996</v>
      </c>
      <c r="K131" s="37">
        <f>SUMIFS(СВЦЭМ!$D$34:$D$777,СВЦЭМ!$A$34:$A$777,$A131,СВЦЭМ!$B$34:$B$777,K$119)+'СЕТ СН'!$I$11+СВЦЭМ!$D$10+'СЕТ СН'!$I$6</f>
        <v>2118.4246415400003</v>
      </c>
      <c r="L131" s="37">
        <f>SUMIFS(СВЦЭМ!$D$34:$D$777,СВЦЭМ!$A$34:$A$777,$A131,СВЦЭМ!$B$34:$B$777,L$119)+'СЕТ СН'!$I$11+СВЦЭМ!$D$10+'СЕТ СН'!$I$6</f>
        <v>2061.91326888</v>
      </c>
      <c r="M131" s="37">
        <f>SUMIFS(СВЦЭМ!$D$34:$D$777,СВЦЭМ!$A$34:$A$777,$A131,СВЦЭМ!$B$34:$B$777,M$119)+'СЕТ СН'!$I$11+СВЦЭМ!$D$10+'СЕТ СН'!$I$6</f>
        <v>2128.4360491899997</v>
      </c>
      <c r="N131" s="37">
        <f>SUMIFS(СВЦЭМ!$D$34:$D$777,СВЦЭМ!$A$34:$A$777,$A131,СВЦЭМ!$B$34:$B$777,N$119)+'СЕТ СН'!$I$11+СВЦЭМ!$D$10+'СЕТ СН'!$I$6</f>
        <v>2049.2161887000002</v>
      </c>
      <c r="O131" s="37">
        <f>SUMIFS(СВЦЭМ!$D$34:$D$777,СВЦЭМ!$A$34:$A$777,$A131,СВЦЭМ!$B$34:$B$777,O$119)+'СЕТ СН'!$I$11+СВЦЭМ!$D$10+'СЕТ СН'!$I$6</f>
        <v>2111.3556316599997</v>
      </c>
      <c r="P131" s="37">
        <f>SUMIFS(СВЦЭМ!$D$34:$D$777,СВЦЭМ!$A$34:$A$777,$A131,СВЦЭМ!$B$34:$B$777,P$119)+'СЕТ СН'!$I$11+СВЦЭМ!$D$10+'СЕТ СН'!$I$6</f>
        <v>2076.5440469300001</v>
      </c>
      <c r="Q131" s="37">
        <f>SUMIFS(СВЦЭМ!$D$34:$D$777,СВЦЭМ!$A$34:$A$777,$A131,СВЦЭМ!$B$34:$B$777,Q$119)+'СЕТ СН'!$I$11+СВЦЭМ!$D$10+'СЕТ СН'!$I$6</f>
        <v>2069.1933137199999</v>
      </c>
      <c r="R131" s="37">
        <f>SUMIFS(СВЦЭМ!$D$34:$D$777,СВЦЭМ!$A$34:$A$777,$A131,СВЦЭМ!$B$34:$B$777,R$119)+'СЕТ СН'!$I$11+СВЦЭМ!$D$10+'СЕТ СН'!$I$6</f>
        <v>2057.74560668</v>
      </c>
      <c r="S131" s="37">
        <f>SUMIFS(СВЦЭМ!$D$34:$D$777,СВЦЭМ!$A$34:$A$777,$A131,СВЦЭМ!$B$34:$B$777,S$119)+'СЕТ СН'!$I$11+СВЦЭМ!$D$10+'СЕТ СН'!$I$6</f>
        <v>2072.9356672700001</v>
      </c>
      <c r="T131" s="37">
        <f>SUMIFS(СВЦЭМ!$D$34:$D$777,СВЦЭМ!$A$34:$A$777,$A131,СВЦЭМ!$B$34:$B$777,T$119)+'СЕТ СН'!$I$11+СВЦЭМ!$D$10+'СЕТ СН'!$I$6</f>
        <v>2047.0440108299999</v>
      </c>
      <c r="U131" s="37">
        <f>SUMIFS(СВЦЭМ!$D$34:$D$777,СВЦЭМ!$A$34:$A$777,$A131,СВЦЭМ!$B$34:$B$777,U$119)+'СЕТ СН'!$I$11+СВЦЭМ!$D$10+'СЕТ СН'!$I$6</f>
        <v>1976.0806678899999</v>
      </c>
      <c r="V131" s="37">
        <f>SUMIFS(СВЦЭМ!$D$34:$D$777,СВЦЭМ!$A$34:$A$777,$A131,СВЦЭМ!$B$34:$B$777,V$119)+'СЕТ СН'!$I$11+СВЦЭМ!$D$10+'СЕТ СН'!$I$6</f>
        <v>1997.7011624500001</v>
      </c>
      <c r="W131" s="37">
        <f>SUMIFS(СВЦЭМ!$D$34:$D$777,СВЦЭМ!$A$34:$A$777,$A131,СВЦЭМ!$B$34:$B$777,W$119)+'СЕТ СН'!$I$11+СВЦЭМ!$D$10+'СЕТ СН'!$I$6</f>
        <v>2044.5499288400001</v>
      </c>
      <c r="X131" s="37">
        <f>SUMIFS(СВЦЭМ!$D$34:$D$777,СВЦЭМ!$A$34:$A$777,$A131,СВЦЭМ!$B$34:$B$777,X$119)+'СЕТ СН'!$I$11+СВЦЭМ!$D$10+'СЕТ СН'!$I$6</f>
        <v>2016.8312698999998</v>
      </c>
      <c r="Y131" s="37">
        <f>SUMIFS(СВЦЭМ!$D$34:$D$777,СВЦЭМ!$A$34:$A$777,$A131,СВЦЭМ!$B$34:$B$777,Y$119)+'СЕТ СН'!$I$11+СВЦЭМ!$D$10+'СЕТ СН'!$I$6</f>
        <v>2049.4187357199999</v>
      </c>
    </row>
    <row r="132" spans="1:25" ht="15.75" x14ac:dyDescent="0.2">
      <c r="A132" s="36">
        <f t="shared" si="3"/>
        <v>42595</v>
      </c>
      <c r="B132" s="37">
        <f>SUMIFS(СВЦЭМ!$D$34:$D$777,СВЦЭМ!$A$34:$A$777,$A132,СВЦЭМ!$B$34:$B$777,B$119)+'СЕТ СН'!$I$11+СВЦЭМ!$D$10+'СЕТ СН'!$I$6</f>
        <v>2114.7174931999998</v>
      </c>
      <c r="C132" s="37">
        <f>SUMIFS(СВЦЭМ!$D$34:$D$777,СВЦЭМ!$A$34:$A$777,$A132,СВЦЭМ!$B$34:$B$777,C$119)+'СЕТ СН'!$I$11+СВЦЭМ!$D$10+'СЕТ СН'!$I$6</f>
        <v>2165.1936471899999</v>
      </c>
      <c r="D132" s="37">
        <f>SUMIFS(СВЦЭМ!$D$34:$D$777,СВЦЭМ!$A$34:$A$777,$A132,СВЦЭМ!$B$34:$B$777,D$119)+'СЕТ СН'!$I$11+СВЦЭМ!$D$10+'СЕТ СН'!$I$6</f>
        <v>2205.8600784199998</v>
      </c>
      <c r="E132" s="37">
        <f>SUMIFS(СВЦЭМ!$D$34:$D$777,СВЦЭМ!$A$34:$A$777,$A132,СВЦЭМ!$B$34:$B$777,E$119)+'СЕТ СН'!$I$11+СВЦЭМ!$D$10+'СЕТ СН'!$I$6</f>
        <v>2253.15203449</v>
      </c>
      <c r="F132" s="37">
        <f>SUMIFS(СВЦЭМ!$D$34:$D$777,СВЦЭМ!$A$34:$A$777,$A132,СВЦЭМ!$B$34:$B$777,F$119)+'СЕТ СН'!$I$11+СВЦЭМ!$D$10+'СЕТ СН'!$I$6</f>
        <v>2260.0645282200003</v>
      </c>
      <c r="G132" s="37">
        <f>SUMIFS(СВЦЭМ!$D$34:$D$777,СВЦЭМ!$A$34:$A$777,$A132,СВЦЭМ!$B$34:$B$777,G$119)+'СЕТ СН'!$I$11+СВЦЭМ!$D$10+'СЕТ СН'!$I$6</f>
        <v>2283.6188062399997</v>
      </c>
      <c r="H132" s="37">
        <f>SUMIFS(СВЦЭМ!$D$34:$D$777,СВЦЭМ!$A$34:$A$777,$A132,СВЦЭМ!$B$34:$B$777,H$119)+'СЕТ СН'!$I$11+СВЦЭМ!$D$10+'СЕТ СН'!$I$6</f>
        <v>2242.1996632800001</v>
      </c>
      <c r="I132" s="37">
        <f>SUMIFS(СВЦЭМ!$D$34:$D$777,СВЦЭМ!$A$34:$A$777,$A132,СВЦЭМ!$B$34:$B$777,I$119)+'СЕТ СН'!$I$11+СВЦЭМ!$D$10+'СЕТ СН'!$I$6</f>
        <v>2216.94916375</v>
      </c>
      <c r="J132" s="37">
        <f>SUMIFS(СВЦЭМ!$D$34:$D$777,СВЦЭМ!$A$34:$A$777,$A132,СВЦЭМ!$B$34:$B$777,J$119)+'СЕТ СН'!$I$11+СВЦЭМ!$D$10+'СЕТ СН'!$I$6</f>
        <v>2130.7586814400001</v>
      </c>
      <c r="K132" s="37">
        <f>SUMIFS(СВЦЭМ!$D$34:$D$777,СВЦЭМ!$A$34:$A$777,$A132,СВЦЭМ!$B$34:$B$777,K$119)+'СЕТ СН'!$I$11+СВЦЭМ!$D$10+'СЕТ СН'!$I$6</f>
        <v>2079.52180791</v>
      </c>
      <c r="L132" s="37">
        <f>SUMIFS(СВЦЭМ!$D$34:$D$777,СВЦЭМ!$A$34:$A$777,$A132,СВЦЭМ!$B$34:$B$777,L$119)+'СЕТ СН'!$I$11+СВЦЭМ!$D$10+'СЕТ СН'!$I$6</f>
        <v>2081.0353660599999</v>
      </c>
      <c r="M132" s="37">
        <f>SUMIFS(СВЦЭМ!$D$34:$D$777,СВЦЭМ!$A$34:$A$777,$A132,СВЦЭМ!$B$34:$B$777,M$119)+'СЕТ СН'!$I$11+СВЦЭМ!$D$10+'СЕТ СН'!$I$6</f>
        <v>2067.9336443299999</v>
      </c>
      <c r="N132" s="37">
        <f>SUMIFS(СВЦЭМ!$D$34:$D$777,СВЦЭМ!$A$34:$A$777,$A132,СВЦЭМ!$B$34:$B$777,N$119)+'СЕТ СН'!$I$11+СВЦЭМ!$D$10+'СЕТ СН'!$I$6</f>
        <v>2047.0253152400001</v>
      </c>
      <c r="O132" s="37">
        <f>SUMIFS(СВЦЭМ!$D$34:$D$777,СВЦЭМ!$A$34:$A$777,$A132,СВЦЭМ!$B$34:$B$777,O$119)+'СЕТ СН'!$I$11+СВЦЭМ!$D$10+'СЕТ СН'!$I$6</f>
        <v>2053.2940009899999</v>
      </c>
      <c r="P132" s="37">
        <f>SUMIFS(СВЦЭМ!$D$34:$D$777,СВЦЭМ!$A$34:$A$777,$A132,СВЦЭМ!$B$34:$B$777,P$119)+'СЕТ СН'!$I$11+СВЦЭМ!$D$10+'СЕТ СН'!$I$6</f>
        <v>2032.67607606</v>
      </c>
      <c r="Q132" s="37">
        <f>SUMIFS(СВЦЭМ!$D$34:$D$777,СВЦЭМ!$A$34:$A$777,$A132,СВЦЭМ!$B$34:$B$777,Q$119)+'СЕТ СН'!$I$11+СВЦЭМ!$D$10+'СЕТ СН'!$I$6</f>
        <v>2049.67452396</v>
      </c>
      <c r="R132" s="37">
        <f>SUMIFS(СВЦЭМ!$D$34:$D$777,СВЦЭМ!$A$34:$A$777,$A132,СВЦЭМ!$B$34:$B$777,R$119)+'СЕТ СН'!$I$11+СВЦЭМ!$D$10+'СЕТ СН'!$I$6</f>
        <v>2047.2298521799999</v>
      </c>
      <c r="S132" s="37">
        <f>SUMIFS(СВЦЭМ!$D$34:$D$777,СВЦЭМ!$A$34:$A$777,$A132,СВЦЭМ!$B$34:$B$777,S$119)+'СЕТ СН'!$I$11+СВЦЭМ!$D$10+'СЕТ СН'!$I$6</f>
        <v>2049.0519174000001</v>
      </c>
      <c r="T132" s="37">
        <f>SUMIFS(СВЦЭМ!$D$34:$D$777,СВЦЭМ!$A$34:$A$777,$A132,СВЦЭМ!$B$34:$B$777,T$119)+'СЕТ СН'!$I$11+СВЦЭМ!$D$10+'СЕТ СН'!$I$6</f>
        <v>2030.5260258999999</v>
      </c>
      <c r="U132" s="37">
        <f>SUMIFS(СВЦЭМ!$D$34:$D$777,СВЦЭМ!$A$34:$A$777,$A132,СВЦЭМ!$B$34:$B$777,U$119)+'СЕТ СН'!$I$11+СВЦЭМ!$D$10+'СЕТ СН'!$I$6</f>
        <v>2048.1004923599999</v>
      </c>
      <c r="V132" s="37">
        <f>SUMIFS(СВЦЭМ!$D$34:$D$777,СВЦЭМ!$A$34:$A$777,$A132,СВЦЭМ!$B$34:$B$777,V$119)+'СЕТ СН'!$I$11+СВЦЭМ!$D$10+'СЕТ СН'!$I$6</f>
        <v>2074.5923621399998</v>
      </c>
      <c r="W132" s="37">
        <f>SUMIFS(СВЦЭМ!$D$34:$D$777,СВЦЭМ!$A$34:$A$777,$A132,СВЦЭМ!$B$34:$B$777,W$119)+'СЕТ СН'!$I$11+СВЦЭМ!$D$10+'СЕТ СН'!$I$6</f>
        <v>2080.2121093199999</v>
      </c>
      <c r="X132" s="37">
        <f>SUMIFS(СВЦЭМ!$D$34:$D$777,СВЦЭМ!$A$34:$A$777,$A132,СВЦЭМ!$B$34:$B$777,X$119)+'СЕТ СН'!$I$11+СВЦЭМ!$D$10+'СЕТ СН'!$I$6</f>
        <v>2013.4089147099999</v>
      </c>
      <c r="Y132" s="37">
        <f>SUMIFS(СВЦЭМ!$D$34:$D$777,СВЦЭМ!$A$34:$A$777,$A132,СВЦЭМ!$B$34:$B$777,Y$119)+'СЕТ СН'!$I$11+СВЦЭМ!$D$10+'СЕТ СН'!$I$6</f>
        <v>2062.0356682399997</v>
      </c>
    </row>
    <row r="133" spans="1:25" ht="15.75" x14ac:dyDescent="0.2">
      <c r="A133" s="36">
        <f t="shared" si="3"/>
        <v>42596</v>
      </c>
      <c r="B133" s="37">
        <f>SUMIFS(СВЦЭМ!$D$34:$D$777,СВЦЭМ!$A$34:$A$777,$A133,СВЦЭМ!$B$34:$B$777,B$119)+'СЕТ СН'!$I$11+СВЦЭМ!$D$10+'СЕТ СН'!$I$6</f>
        <v>2150.98972873</v>
      </c>
      <c r="C133" s="37">
        <f>SUMIFS(СВЦЭМ!$D$34:$D$777,СВЦЭМ!$A$34:$A$777,$A133,СВЦЭМ!$B$34:$B$777,C$119)+'СЕТ СН'!$I$11+СВЦЭМ!$D$10+'СЕТ СН'!$I$6</f>
        <v>2210.0792383400003</v>
      </c>
      <c r="D133" s="37">
        <f>SUMIFS(СВЦЭМ!$D$34:$D$777,СВЦЭМ!$A$34:$A$777,$A133,СВЦЭМ!$B$34:$B$777,D$119)+'СЕТ СН'!$I$11+СВЦЭМ!$D$10+'СЕТ СН'!$I$6</f>
        <v>2234.8059417499999</v>
      </c>
      <c r="E133" s="37">
        <f>SUMIFS(СВЦЭМ!$D$34:$D$777,СВЦЭМ!$A$34:$A$777,$A133,СВЦЭМ!$B$34:$B$777,E$119)+'СЕТ СН'!$I$11+СВЦЭМ!$D$10+'СЕТ СН'!$I$6</f>
        <v>2251.9236457099996</v>
      </c>
      <c r="F133" s="37">
        <f>SUMIFS(СВЦЭМ!$D$34:$D$777,СВЦЭМ!$A$34:$A$777,$A133,СВЦЭМ!$B$34:$B$777,F$119)+'СЕТ СН'!$I$11+СВЦЭМ!$D$10+'СЕТ СН'!$I$6</f>
        <v>2259.55782748</v>
      </c>
      <c r="G133" s="37">
        <f>SUMIFS(СВЦЭМ!$D$34:$D$777,СВЦЭМ!$A$34:$A$777,$A133,СВЦЭМ!$B$34:$B$777,G$119)+'СЕТ СН'!$I$11+СВЦЭМ!$D$10+'СЕТ СН'!$I$6</f>
        <v>2258.2074874</v>
      </c>
      <c r="H133" s="37">
        <f>SUMIFS(СВЦЭМ!$D$34:$D$777,СВЦЭМ!$A$34:$A$777,$A133,СВЦЭМ!$B$34:$B$777,H$119)+'СЕТ СН'!$I$11+СВЦЭМ!$D$10+'СЕТ СН'!$I$6</f>
        <v>2230.9005282199996</v>
      </c>
      <c r="I133" s="37">
        <f>SUMIFS(СВЦЭМ!$D$34:$D$777,СВЦЭМ!$A$34:$A$777,$A133,СВЦЭМ!$B$34:$B$777,I$119)+'СЕТ СН'!$I$11+СВЦЭМ!$D$10+'СЕТ СН'!$I$6</f>
        <v>2224.3492494800003</v>
      </c>
      <c r="J133" s="37">
        <f>SUMIFS(СВЦЭМ!$D$34:$D$777,СВЦЭМ!$A$34:$A$777,$A133,СВЦЭМ!$B$34:$B$777,J$119)+'СЕТ СН'!$I$11+СВЦЭМ!$D$10+'СЕТ СН'!$I$6</f>
        <v>2153.6284848599998</v>
      </c>
      <c r="K133" s="37">
        <f>SUMIFS(СВЦЭМ!$D$34:$D$777,СВЦЭМ!$A$34:$A$777,$A133,СВЦЭМ!$B$34:$B$777,K$119)+'СЕТ СН'!$I$11+СВЦЭМ!$D$10+'СЕТ СН'!$I$6</f>
        <v>2056.3604488599999</v>
      </c>
      <c r="L133" s="37">
        <f>SUMIFS(СВЦЭМ!$D$34:$D$777,СВЦЭМ!$A$34:$A$777,$A133,СВЦЭМ!$B$34:$B$777,L$119)+'СЕТ СН'!$I$11+СВЦЭМ!$D$10+'СЕТ СН'!$I$6</f>
        <v>2090.80759971</v>
      </c>
      <c r="M133" s="37">
        <f>SUMIFS(СВЦЭМ!$D$34:$D$777,СВЦЭМ!$A$34:$A$777,$A133,СВЦЭМ!$B$34:$B$777,M$119)+'СЕТ СН'!$I$11+СВЦЭМ!$D$10+'СЕТ СН'!$I$6</f>
        <v>2162.4968833100002</v>
      </c>
      <c r="N133" s="37">
        <f>SUMIFS(СВЦЭМ!$D$34:$D$777,СВЦЭМ!$A$34:$A$777,$A133,СВЦЭМ!$B$34:$B$777,N$119)+'СЕТ СН'!$I$11+СВЦЭМ!$D$10+'СЕТ СН'!$I$6</f>
        <v>2193.3231666499996</v>
      </c>
      <c r="O133" s="37">
        <f>SUMIFS(СВЦЭМ!$D$34:$D$777,СВЦЭМ!$A$34:$A$777,$A133,СВЦЭМ!$B$34:$B$777,O$119)+'СЕТ СН'!$I$11+СВЦЭМ!$D$10+'СЕТ СН'!$I$6</f>
        <v>2345.43425071</v>
      </c>
      <c r="P133" s="37">
        <f>SUMIFS(СВЦЭМ!$D$34:$D$777,СВЦЭМ!$A$34:$A$777,$A133,СВЦЭМ!$B$34:$B$777,P$119)+'СЕТ СН'!$I$11+СВЦЭМ!$D$10+'СЕТ СН'!$I$6</f>
        <v>2182.30472435</v>
      </c>
      <c r="Q133" s="37">
        <f>SUMIFS(СВЦЭМ!$D$34:$D$777,СВЦЭМ!$A$34:$A$777,$A133,СВЦЭМ!$B$34:$B$777,Q$119)+'СЕТ СН'!$I$11+СВЦЭМ!$D$10+'СЕТ СН'!$I$6</f>
        <v>2155.0720050500004</v>
      </c>
      <c r="R133" s="37">
        <f>SUMIFS(СВЦЭМ!$D$34:$D$777,СВЦЭМ!$A$34:$A$777,$A133,СВЦЭМ!$B$34:$B$777,R$119)+'СЕТ СН'!$I$11+СВЦЭМ!$D$10+'СЕТ СН'!$I$6</f>
        <v>2136.0314208700001</v>
      </c>
      <c r="S133" s="37">
        <f>SUMIFS(СВЦЭМ!$D$34:$D$777,СВЦЭМ!$A$34:$A$777,$A133,СВЦЭМ!$B$34:$B$777,S$119)+'СЕТ СН'!$I$11+СВЦЭМ!$D$10+'СЕТ СН'!$I$6</f>
        <v>2167.26632853</v>
      </c>
      <c r="T133" s="37">
        <f>SUMIFS(СВЦЭМ!$D$34:$D$777,СВЦЭМ!$A$34:$A$777,$A133,СВЦЭМ!$B$34:$B$777,T$119)+'СЕТ СН'!$I$11+СВЦЭМ!$D$10+'СЕТ СН'!$I$6</f>
        <v>2155.6537164599999</v>
      </c>
      <c r="U133" s="37">
        <f>SUMIFS(СВЦЭМ!$D$34:$D$777,СВЦЭМ!$A$34:$A$777,$A133,СВЦЭМ!$B$34:$B$777,U$119)+'СЕТ СН'!$I$11+СВЦЭМ!$D$10+'СЕТ СН'!$I$6</f>
        <v>2156.9900006400003</v>
      </c>
      <c r="V133" s="37">
        <f>SUMIFS(СВЦЭМ!$D$34:$D$777,СВЦЭМ!$A$34:$A$777,$A133,СВЦЭМ!$B$34:$B$777,V$119)+'СЕТ СН'!$I$11+СВЦЭМ!$D$10+'СЕТ СН'!$I$6</f>
        <v>2124.6872001299998</v>
      </c>
      <c r="W133" s="37">
        <f>SUMIFS(СВЦЭМ!$D$34:$D$777,СВЦЭМ!$A$34:$A$777,$A133,СВЦЭМ!$B$34:$B$777,W$119)+'СЕТ СН'!$I$11+СВЦЭМ!$D$10+'СЕТ СН'!$I$6</f>
        <v>2080.7652142699999</v>
      </c>
      <c r="X133" s="37">
        <f>SUMIFS(СВЦЭМ!$D$34:$D$777,СВЦЭМ!$A$34:$A$777,$A133,СВЦЭМ!$B$34:$B$777,X$119)+'СЕТ СН'!$I$11+СВЦЭМ!$D$10+'СЕТ СН'!$I$6</f>
        <v>2064.84576195</v>
      </c>
      <c r="Y133" s="37">
        <f>SUMIFS(СВЦЭМ!$D$34:$D$777,СВЦЭМ!$A$34:$A$777,$A133,СВЦЭМ!$B$34:$B$777,Y$119)+'СЕТ СН'!$I$11+СВЦЭМ!$D$10+'СЕТ СН'!$I$6</f>
        <v>2165.7536423299998</v>
      </c>
    </row>
    <row r="134" spans="1:25" ht="15.75" x14ac:dyDescent="0.2">
      <c r="A134" s="36">
        <f t="shared" si="3"/>
        <v>42597</v>
      </c>
      <c r="B134" s="37">
        <f>SUMIFS(СВЦЭМ!$D$34:$D$777,СВЦЭМ!$A$34:$A$777,$A134,СВЦЭМ!$B$34:$B$777,B$119)+'СЕТ СН'!$I$11+СВЦЭМ!$D$10+'СЕТ СН'!$I$6</f>
        <v>2213.1452046200002</v>
      </c>
      <c r="C134" s="37">
        <f>SUMIFS(СВЦЭМ!$D$34:$D$777,СВЦЭМ!$A$34:$A$777,$A134,СВЦЭМ!$B$34:$B$777,C$119)+'СЕТ СН'!$I$11+СВЦЭМ!$D$10+'СЕТ СН'!$I$6</f>
        <v>2274.52471728</v>
      </c>
      <c r="D134" s="37">
        <f>SUMIFS(СВЦЭМ!$D$34:$D$777,СВЦЭМ!$A$34:$A$777,$A134,СВЦЭМ!$B$34:$B$777,D$119)+'СЕТ СН'!$I$11+СВЦЭМ!$D$10+'СЕТ СН'!$I$6</f>
        <v>2381.4263675700004</v>
      </c>
      <c r="E134" s="37">
        <f>SUMIFS(СВЦЭМ!$D$34:$D$777,СВЦЭМ!$A$34:$A$777,$A134,СВЦЭМ!$B$34:$B$777,E$119)+'СЕТ СН'!$I$11+СВЦЭМ!$D$10+'СЕТ СН'!$I$6</f>
        <v>2371.6406590099996</v>
      </c>
      <c r="F134" s="37">
        <f>SUMIFS(СВЦЭМ!$D$34:$D$777,СВЦЭМ!$A$34:$A$777,$A134,СВЦЭМ!$B$34:$B$777,F$119)+'СЕТ СН'!$I$11+СВЦЭМ!$D$10+'СЕТ СН'!$I$6</f>
        <v>2295.2419267200003</v>
      </c>
      <c r="G134" s="37">
        <f>SUMIFS(СВЦЭМ!$D$34:$D$777,СВЦЭМ!$A$34:$A$777,$A134,СВЦЭМ!$B$34:$B$777,G$119)+'СЕТ СН'!$I$11+СВЦЭМ!$D$10+'СЕТ СН'!$I$6</f>
        <v>2280.7460705799999</v>
      </c>
      <c r="H134" s="37">
        <f>SUMIFS(СВЦЭМ!$D$34:$D$777,СВЦЭМ!$A$34:$A$777,$A134,СВЦЭМ!$B$34:$B$777,H$119)+'СЕТ СН'!$I$11+СВЦЭМ!$D$10+'СЕТ СН'!$I$6</f>
        <v>2274.00057935</v>
      </c>
      <c r="I134" s="37">
        <f>SUMIFS(СВЦЭМ!$D$34:$D$777,СВЦЭМ!$A$34:$A$777,$A134,СВЦЭМ!$B$34:$B$777,I$119)+'СЕТ СН'!$I$11+СВЦЭМ!$D$10+'СЕТ СН'!$I$6</f>
        <v>2272.9844835000004</v>
      </c>
      <c r="J134" s="37">
        <f>SUMIFS(СВЦЭМ!$D$34:$D$777,СВЦЭМ!$A$34:$A$777,$A134,СВЦЭМ!$B$34:$B$777,J$119)+'СЕТ СН'!$I$11+СВЦЭМ!$D$10+'СЕТ СН'!$I$6</f>
        <v>2166.6816448</v>
      </c>
      <c r="K134" s="37">
        <f>SUMIFS(СВЦЭМ!$D$34:$D$777,СВЦЭМ!$A$34:$A$777,$A134,СВЦЭМ!$B$34:$B$777,K$119)+'СЕТ СН'!$I$11+СВЦЭМ!$D$10+'СЕТ СН'!$I$6</f>
        <v>2005.08009051</v>
      </c>
      <c r="L134" s="37">
        <f>SUMIFS(СВЦЭМ!$D$34:$D$777,СВЦЭМ!$A$34:$A$777,$A134,СВЦЭМ!$B$34:$B$777,L$119)+'СЕТ СН'!$I$11+СВЦЭМ!$D$10+'СЕТ СН'!$I$6</f>
        <v>2005.61878852</v>
      </c>
      <c r="M134" s="37">
        <f>SUMIFS(СВЦЭМ!$D$34:$D$777,СВЦЭМ!$A$34:$A$777,$A134,СВЦЭМ!$B$34:$B$777,M$119)+'СЕТ СН'!$I$11+СВЦЭМ!$D$10+'СЕТ СН'!$I$6</f>
        <v>1951.8140859599998</v>
      </c>
      <c r="N134" s="37">
        <f>SUMIFS(СВЦЭМ!$D$34:$D$777,СВЦЭМ!$A$34:$A$777,$A134,СВЦЭМ!$B$34:$B$777,N$119)+'СЕТ СН'!$I$11+СВЦЭМ!$D$10+'СЕТ СН'!$I$6</f>
        <v>1979.9851636600001</v>
      </c>
      <c r="O134" s="37">
        <f>SUMIFS(СВЦЭМ!$D$34:$D$777,СВЦЭМ!$A$34:$A$777,$A134,СВЦЭМ!$B$34:$B$777,O$119)+'СЕТ СН'!$I$11+СВЦЭМ!$D$10+'СЕТ СН'!$I$6</f>
        <v>1995.03568933</v>
      </c>
      <c r="P134" s="37">
        <f>SUMIFS(СВЦЭМ!$D$34:$D$777,СВЦЭМ!$A$34:$A$777,$A134,СВЦЭМ!$B$34:$B$777,P$119)+'СЕТ СН'!$I$11+СВЦЭМ!$D$10+'СЕТ СН'!$I$6</f>
        <v>2020.5933231700001</v>
      </c>
      <c r="Q134" s="37">
        <f>SUMIFS(СВЦЭМ!$D$34:$D$777,СВЦЭМ!$A$34:$A$777,$A134,СВЦЭМ!$B$34:$B$777,Q$119)+'СЕТ СН'!$I$11+СВЦЭМ!$D$10+'СЕТ СН'!$I$6</f>
        <v>1985.5680583200001</v>
      </c>
      <c r="R134" s="37">
        <f>SUMIFS(СВЦЭМ!$D$34:$D$777,СВЦЭМ!$A$34:$A$777,$A134,СВЦЭМ!$B$34:$B$777,R$119)+'СЕТ СН'!$I$11+СВЦЭМ!$D$10+'СЕТ СН'!$I$6</f>
        <v>2003.7761159199999</v>
      </c>
      <c r="S134" s="37">
        <f>SUMIFS(СВЦЭМ!$D$34:$D$777,СВЦЭМ!$A$34:$A$777,$A134,СВЦЭМ!$B$34:$B$777,S$119)+'СЕТ СН'!$I$11+СВЦЭМ!$D$10+'СЕТ СН'!$I$6</f>
        <v>2064.0294247000002</v>
      </c>
      <c r="T134" s="37">
        <f>SUMIFS(СВЦЭМ!$D$34:$D$777,СВЦЭМ!$A$34:$A$777,$A134,СВЦЭМ!$B$34:$B$777,T$119)+'СЕТ СН'!$I$11+СВЦЭМ!$D$10+'СЕТ СН'!$I$6</f>
        <v>2066.8700440900002</v>
      </c>
      <c r="U134" s="37">
        <f>SUMIFS(СВЦЭМ!$D$34:$D$777,СВЦЭМ!$A$34:$A$777,$A134,СВЦЭМ!$B$34:$B$777,U$119)+'СЕТ СН'!$I$11+СВЦЭМ!$D$10+'СЕТ СН'!$I$6</f>
        <v>2075.19040232</v>
      </c>
      <c r="V134" s="37">
        <f>SUMIFS(СВЦЭМ!$D$34:$D$777,СВЦЭМ!$A$34:$A$777,$A134,СВЦЭМ!$B$34:$B$777,V$119)+'СЕТ СН'!$I$11+СВЦЭМ!$D$10+'СЕТ СН'!$I$6</f>
        <v>2060.6959461199999</v>
      </c>
      <c r="W134" s="37">
        <f>SUMIFS(СВЦЭМ!$D$34:$D$777,СВЦЭМ!$A$34:$A$777,$A134,СВЦЭМ!$B$34:$B$777,W$119)+'СЕТ СН'!$I$11+СВЦЭМ!$D$10+'СЕТ СН'!$I$6</f>
        <v>2042.58538572</v>
      </c>
      <c r="X134" s="37">
        <f>SUMIFS(СВЦЭМ!$D$34:$D$777,СВЦЭМ!$A$34:$A$777,$A134,СВЦЭМ!$B$34:$B$777,X$119)+'СЕТ СН'!$I$11+СВЦЭМ!$D$10+'СЕТ СН'!$I$6</f>
        <v>2080.21011989</v>
      </c>
      <c r="Y134" s="37">
        <f>SUMIFS(СВЦЭМ!$D$34:$D$777,СВЦЭМ!$A$34:$A$777,$A134,СВЦЭМ!$B$34:$B$777,Y$119)+'СЕТ СН'!$I$11+СВЦЭМ!$D$10+'СЕТ СН'!$I$6</f>
        <v>2166.0615252300004</v>
      </c>
    </row>
    <row r="135" spans="1:25" ht="15.75" x14ac:dyDescent="0.2">
      <c r="A135" s="36">
        <f t="shared" si="3"/>
        <v>42598</v>
      </c>
      <c r="B135" s="37">
        <f>SUMIFS(СВЦЭМ!$D$34:$D$777,СВЦЭМ!$A$34:$A$777,$A135,СВЦЭМ!$B$34:$B$777,B$119)+'СЕТ СН'!$I$11+СВЦЭМ!$D$10+'СЕТ СН'!$I$6</f>
        <v>2221.2040286199999</v>
      </c>
      <c r="C135" s="37">
        <f>SUMIFS(СВЦЭМ!$D$34:$D$777,СВЦЭМ!$A$34:$A$777,$A135,СВЦЭМ!$B$34:$B$777,C$119)+'СЕТ СН'!$I$11+СВЦЭМ!$D$10+'СЕТ СН'!$I$6</f>
        <v>2253.4840575600001</v>
      </c>
      <c r="D135" s="37">
        <f>SUMIFS(СВЦЭМ!$D$34:$D$777,СВЦЭМ!$A$34:$A$777,$A135,СВЦЭМ!$B$34:$B$777,D$119)+'СЕТ СН'!$I$11+СВЦЭМ!$D$10+'СЕТ СН'!$I$6</f>
        <v>2265.7460044600002</v>
      </c>
      <c r="E135" s="37">
        <f>SUMIFS(СВЦЭМ!$D$34:$D$777,СВЦЭМ!$A$34:$A$777,$A135,СВЦЭМ!$B$34:$B$777,E$119)+'СЕТ СН'!$I$11+СВЦЭМ!$D$10+'СЕТ СН'!$I$6</f>
        <v>2293.5267466799996</v>
      </c>
      <c r="F135" s="37">
        <f>SUMIFS(СВЦЭМ!$D$34:$D$777,СВЦЭМ!$A$34:$A$777,$A135,СВЦЭМ!$B$34:$B$777,F$119)+'СЕТ СН'!$I$11+СВЦЭМ!$D$10+'СЕТ СН'!$I$6</f>
        <v>2323.6898055199999</v>
      </c>
      <c r="G135" s="37">
        <f>SUMIFS(СВЦЭМ!$D$34:$D$777,СВЦЭМ!$A$34:$A$777,$A135,СВЦЭМ!$B$34:$B$777,G$119)+'СЕТ СН'!$I$11+СВЦЭМ!$D$10+'СЕТ СН'!$I$6</f>
        <v>2332.6484284400003</v>
      </c>
      <c r="H135" s="37">
        <f>SUMIFS(СВЦЭМ!$D$34:$D$777,СВЦЭМ!$A$34:$A$777,$A135,СВЦЭМ!$B$34:$B$777,H$119)+'СЕТ СН'!$I$11+СВЦЭМ!$D$10+'СЕТ СН'!$I$6</f>
        <v>2285.4208124799998</v>
      </c>
      <c r="I135" s="37">
        <f>SUMIFS(СВЦЭМ!$D$34:$D$777,СВЦЭМ!$A$34:$A$777,$A135,СВЦЭМ!$B$34:$B$777,I$119)+'СЕТ СН'!$I$11+СВЦЭМ!$D$10+'СЕТ СН'!$I$6</f>
        <v>2264.7190476599999</v>
      </c>
      <c r="J135" s="37">
        <f>SUMIFS(СВЦЭМ!$D$34:$D$777,СВЦЭМ!$A$34:$A$777,$A135,СВЦЭМ!$B$34:$B$777,J$119)+'СЕТ СН'!$I$11+СВЦЭМ!$D$10+'СЕТ СН'!$I$6</f>
        <v>2152.9209362700003</v>
      </c>
      <c r="K135" s="37">
        <f>SUMIFS(СВЦЭМ!$D$34:$D$777,СВЦЭМ!$A$34:$A$777,$A135,СВЦЭМ!$B$34:$B$777,K$119)+'СЕТ СН'!$I$11+СВЦЭМ!$D$10+'СЕТ СН'!$I$6</f>
        <v>2057.0300273900002</v>
      </c>
      <c r="L135" s="37">
        <f>SUMIFS(СВЦЭМ!$D$34:$D$777,СВЦЭМ!$A$34:$A$777,$A135,СВЦЭМ!$B$34:$B$777,L$119)+'СЕТ СН'!$I$11+СВЦЭМ!$D$10+'СЕТ СН'!$I$6</f>
        <v>1987.4060032699999</v>
      </c>
      <c r="M135" s="37">
        <f>SUMIFS(СВЦЭМ!$D$34:$D$777,СВЦЭМ!$A$34:$A$777,$A135,СВЦЭМ!$B$34:$B$777,M$119)+'СЕТ СН'!$I$11+СВЦЭМ!$D$10+'СЕТ СН'!$I$6</f>
        <v>1991.8014940200001</v>
      </c>
      <c r="N135" s="37">
        <f>SUMIFS(СВЦЭМ!$D$34:$D$777,СВЦЭМ!$A$34:$A$777,$A135,СВЦЭМ!$B$34:$B$777,N$119)+'СЕТ СН'!$I$11+СВЦЭМ!$D$10+'СЕТ СН'!$I$6</f>
        <v>1997.3359981399999</v>
      </c>
      <c r="O135" s="37">
        <f>SUMIFS(СВЦЭМ!$D$34:$D$777,СВЦЭМ!$A$34:$A$777,$A135,СВЦЭМ!$B$34:$B$777,O$119)+'СЕТ СН'!$I$11+СВЦЭМ!$D$10+'СЕТ СН'!$I$6</f>
        <v>2032.70943029</v>
      </c>
      <c r="P135" s="37">
        <f>SUMIFS(СВЦЭМ!$D$34:$D$777,СВЦЭМ!$A$34:$A$777,$A135,СВЦЭМ!$B$34:$B$777,P$119)+'СЕТ СН'!$I$11+СВЦЭМ!$D$10+'СЕТ СН'!$I$6</f>
        <v>1987.7408239900001</v>
      </c>
      <c r="Q135" s="37">
        <f>SUMIFS(СВЦЭМ!$D$34:$D$777,СВЦЭМ!$A$34:$A$777,$A135,СВЦЭМ!$B$34:$B$777,Q$119)+'СЕТ СН'!$I$11+СВЦЭМ!$D$10+'СЕТ СН'!$I$6</f>
        <v>1964.1010275899998</v>
      </c>
      <c r="R135" s="37">
        <f>SUMIFS(СВЦЭМ!$D$34:$D$777,СВЦЭМ!$A$34:$A$777,$A135,СВЦЭМ!$B$34:$B$777,R$119)+'СЕТ СН'!$I$11+СВЦЭМ!$D$10+'СЕТ СН'!$I$6</f>
        <v>1999.9656064400001</v>
      </c>
      <c r="S135" s="37">
        <f>SUMIFS(СВЦЭМ!$D$34:$D$777,СВЦЭМ!$A$34:$A$777,$A135,СВЦЭМ!$B$34:$B$777,S$119)+'СЕТ СН'!$I$11+СВЦЭМ!$D$10+'СЕТ СН'!$I$6</f>
        <v>2064.6468746400001</v>
      </c>
      <c r="T135" s="37">
        <f>SUMIFS(СВЦЭМ!$D$34:$D$777,СВЦЭМ!$A$34:$A$777,$A135,СВЦЭМ!$B$34:$B$777,T$119)+'СЕТ СН'!$I$11+СВЦЭМ!$D$10+'СЕТ СН'!$I$6</f>
        <v>2062.90331479</v>
      </c>
      <c r="U135" s="37">
        <f>SUMIFS(СВЦЭМ!$D$34:$D$777,СВЦЭМ!$A$34:$A$777,$A135,СВЦЭМ!$B$34:$B$777,U$119)+'СЕТ СН'!$I$11+СВЦЭМ!$D$10+'СЕТ СН'!$I$6</f>
        <v>2052.33986645</v>
      </c>
      <c r="V135" s="37">
        <f>SUMIFS(СВЦЭМ!$D$34:$D$777,СВЦЭМ!$A$34:$A$777,$A135,СВЦЭМ!$B$34:$B$777,V$119)+'СЕТ СН'!$I$11+СВЦЭМ!$D$10+'СЕТ СН'!$I$6</f>
        <v>2067.6659979199999</v>
      </c>
      <c r="W135" s="37">
        <f>SUMIFS(СВЦЭМ!$D$34:$D$777,СВЦЭМ!$A$34:$A$777,$A135,СВЦЭМ!$B$34:$B$777,W$119)+'СЕТ СН'!$I$11+СВЦЭМ!$D$10+'СЕТ СН'!$I$6</f>
        <v>2089.5533340900001</v>
      </c>
      <c r="X135" s="37">
        <f>SUMIFS(СВЦЭМ!$D$34:$D$777,СВЦЭМ!$A$34:$A$777,$A135,СВЦЭМ!$B$34:$B$777,X$119)+'СЕТ СН'!$I$11+СВЦЭМ!$D$10+'СЕТ СН'!$I$6</f>
        <v>2034.5614393199999</v>
      </c>
      <c r="Y135" s="37">
        <f>SUMIFS(СВЦЭМ!$D$34:$D$777,СВЦЭМ!$A$34:$A$777,$A135,СВЦЭМ!$B$34:$B$777,Y$119)+'СЕТ СН'!$I$11+СВЦЭМ!$D$10+'СЕТ СН'!$I$6</f>
        <v>2118.4499145199998</v>
      </c>
    </row>
    <row r="136" spans="1:25" ht="15.75" x14ac:dyDescent="0.2">
      <c r="A136" s="36">
        <f t="shared" si="3"/>
        <v>42599</v>
      </c>
      <c r="B136" s="37">
        <f>SUMIFS(СВЦЭМ!$D$34:$D$777,СВЦЭМ!$A$34:$A$777,$A136,СВЦЭМ!$B$34:$B$777,B$119)+'СЕТ СН'!$I$11+СВЦЭМ!$D$10+'СЕТ СН'!$I$6</f>
        <v>2173.9441356899997</v>
      </c>
      <c r="C136" s="37">
        <f>SUMIFS(СВЦЭМ!$D$34:$D$777,СВЦЭМ!$A$34:$A$777,$A136,СВЦЭМ!$B$34:$B$777,C$119)+'СЕТ СН'!$I$11+СВЦЭМ!$D$10+'СЕТ СН'!$I$6</f>
        <v>2292.2729970600003</v>
      </c>
      <c r="D136" s="37">
        <f>SUMIFS(СВЦЭМ!$D$34:$D$777,СВЦЭМ!$A$34:$A$777,$A136,СВЦЭМ!$B$34:$B$777,D$119)+'СЕТ СН'!$I$11+СВЦЭМ!$D$10+'СЕТ СН'!$I$6</f>
        <v>2347.3048626199998</v>
      </c>
      <c r="E136" s="37">
        <f>SUMIFS(СВЦЭМ!$D$34:$D$777,СВЦЭМ!$A$34:$A$777,$A136,СВЦЭМ!$B$34:$B$777,E$119)+'СЕТ СН'!$I$11+СВЦЭМ!$D$10+'СЕТ СН'!$I$6</f>
        <v>2390.1964043400003</v>
      </c>
      <c r="F136" s="37">
        <f>SUMIFS(СВЦЭМ!$D$34:$D$777,СВЦЭМ!$A$34:$A$777,$A136,СВЦЭМ!$B$34:$B$777,F$119)+'СЕТ СН'!$I$11+СВЦЭМ!$D$10+'СЕТ СН'!$I$6</f>
        <v>2373.9504945899998</v>
      </c>
      <c r="G136" s="37">
        <f>SUMIFS(СВЦЭМ!$D$34:$D$777,СВЦЭМ!$A$34:$A$777,$A136,СВЦЭМ!$B$34:$B$777,G$119)+'СЕТ СН'!$I$11+СВЦЭМ!$D$10+'СЕТ СН'!$I$6</f>
        <v>2395.30898742</v>
      </c>
      <c r="H136" s="37">
        <f>SUMIFS(СВЦЭМ!$D$34:$D$777,СВЦЭМ!$A$34:$A$777,$A136,СВЦЭМ!$B$34:$B$777,H$119)+'СЕТ СН'!$I$11+СВЦЭМ!$D$10+'СЕТ СН'!$I$6</f>
        <v>2260.5422374199998</v>
      </c>
      <c r="I136" s="37">
        <f>SUMIFS(СВЦЭМ!$D$34:$D$777,СВЦЭМ!$A$34:$A$777,$A136,СВЦЭМ!$B$34:$B$777,I$119)+'СЕТ СН'!$I$11+СВЦЭМ!$D$10+'СЕТ СН'!$I$6</f>
        <v>2202.3366844100001</v>
      </c>
      <c r="J136" s="37">
        <f>SUMIFS(СВЦЭМ!$D$34:$D$777,СВЦЭМ!$A$34:$A$777,$A136,СВЦЭМ!$B$34:$B$777,J$119)+'СЕТ СН'!$I$11+СВЦЭМ!$D$10+'СЕТ СН'!$I$6</f>
        <v>2109.5564804099999</v>
      </c>
      <c r="K136" s="37">
        <f>SUMIFS(СВЦЭМ!$D$34:$D$777,СВЦЭМ!$A$34:$A$777,$A136,СВЦЭМ!$B$34:$B$777,K$119)+'СЕТ СН'!$I$11+СВЦЭМ!$D$10+'СЕТ СН'!$I$6</f>
        <v>2036.67764042</v>
      </c>
      <c r="L136" s="37">
        <f>SUMIFS(СВЦЭМ!$D$34:$D$777,СВЦЭМ!$A$34:$A$777,$A136,СВЦЭМ!$B$34:$B$777,L$119)+'СЕТ СН'!$I$11+СВЦЭМ!$D$10+'СЕТ СН'!$I$6</f>
        <v>1987.9062474100001</v>
      </c>
      <c r="M136" s="37">
        <f>SUMIFS(СВЦЭМ!$D$34:$D$777,СВЦЭМ!$A$34:$A$777,$A136,СВЦЭМ!$B$34:$B$777,M$119)+'СЕТ СН'!$I$11+СВЦЭМ!$D$10+'СЕТ СН'!$I$6</f>
        <v>2009.4640660699999</v>
      </c>
      <c r="N136" s="37">
        <f>SUMIFS(СВЦЭМ!$D$34:$D$777,СВЦЭМ!$A$34:$A$777,$A136,СВЦЭМ!$B$34:$B$777,N$119)+'СЕТ СН'!$I$11+СВЦЭМ!$D$10+'СЕТ СН'!$I$6</f>
        <v>2042.3654200000001</v>
      </c>
      <c r="O136" s="37">
        <f>SUMIFS(СВЦЭМ!$D$34:$D$777,СВЦЭМ!$A$34:$A$777,$A136,СВЦЭМ!$B$34:$B$777,O$119)+'СЕТ СН'!$I$11+СВЦЭМ!$D$10+'СЕТ СН'!$I$6</f>
        <v>2023.21177683</v>
      </c>
      <c r="P136" s="37">
        <f>SUMIFS(СВЦЭМ!$D$34:$D$777,СВЦЭМ!$A$34:$A$777,$A136,СВЦЭМ!$B$34:$B$777,P$119)+'СЕТ СН'!$I$11+СВЦЭМ!$D$10+'СЕТ СН'!$I$6</f>
        <v>2025.7090447599999</v>
      </c>
      <c r="Q136" s="37">
        <f>SUMIFS(СВЦЭМ!$D$34:$D$777,СВЦЭМ!$A$34:$A$777,$A136,СВЦЭМ!$B$34:$B$777,Q$119)+'СЕТ СН'!$I$11+СВЦЭМ!$D$10+'СЕТ СН'!$I$6</f>
        <v>2022.6355370599999</v>
      </c>
      <c r="R136" s="37">
        <f>SUMIFS(СВЦЭМ!$D$34:$D$777,СВЦЭМ!$A$34:$A$777,$A136,СВЦЭМ!$B$34:$B$777,R$119)+'СЕТ СН'!$I$11+СВЦЭМ!$D$10+'СЕТ СН'!$I$6</f>
        <v>2024.23490922</v>
      </c>
      <c r="S136" s="37">
        <f>SUMIFS(СВЦЭМ!$D$34:$D$777,СВЦЭМ!$A$34:$A$777,$A136,СВЦЭМ!$B$34:$B$777,S$119)+'СЕТ СН'!$I$11+СВЦЭМ!$D$10+'СЕТ СН'!$I$6</f>
        <v>2088.9606245999998</v>
      </c>
      <c r="T136" s="37">
        <f>SUMIFS(СВЦЭМ!$D$34:$D$777,СВЦЭМ!$A$34:$A$777,$A136,СВЦЭМ!$B$34:$B$777,T$119)+'СЕТ СН'!$I$11+СВЦЭМ!$D$10+'СЕТ СН'!$I$6</f>
        <v>2149.8485219699996</v>
      </c>
      <c r="U136" s="37">
        <f>SUMIFS(СВЦЭМ!$D$34:$D$777,СВЦЭМ!$A$34:$A$777,$A136,СВЦЭМ!$B$34:$B$777,U$119)+'СЕТ СН'!$I$11+СВЦЭМ!$D$10+'СЕТ СН'!$I$6</f>
        <v>2109.03507868</v>
      </c>
      <c r="V136" s="37">
        <f>SUMIFS(СВЦЭМ!$D$34:$D$777,СВЦЭМ!$A$34:$A$777,$A136,СВЦЭМ!$B$34:$B$777,V$119)+'СЕТ СН'!$I$11+СВЦЭМ!$D$10+'СЕТ СН'!$I$6</f>
        <v>2113.43003929</v>
      </c>
      <c r="W136" s="37">
        <f>SUMIFS(СВЦЭМ!$D$34:$D$777,СВЦЭМ!$A$34:$A$777,$A136,СВЦЭМ!$B$34:$B$777,W$119)+'СЕТ СН'!$I$11+СВЦЭМ!$D$10+'СЕТ СН'!$I$6</f>
        <v>2093.93323212</v>
      </c>
      <c r="X136" s="37">
        <f>SUMIFS(СВЦЭМ!$D$34:$D$777,СВЦЭМ!$A$34:$A$777,$A136,СВЦЭМ!$B$34:$B$777,X$119)+'СЕТ СН'!$I$11+СВЦЭМ!$D$10+'СЕТ СН'!$I$6</f>
        <v>2036.04623197</v>
      </c>
      <c r="Y136" s="37">
        <f>SUMIFS(СВЦЭМ!$D$34:$D$777,СВЦЭМ!$A$34:$A$777,$A136,СВЦЭМ!$B$34:$B$777,Y$119)+'СЕТ СН'!$I$11+СВЦЭМ!$D$10+'СЕТ СН'!$I$6</f>
        <v>2090.9589559000001</v>
      </c>
    </row>
    <row r="137" spans="1:25" ht="15.75" x14ac:dyDescent="0.2">
      <c r="A137" s="36">
        <f t="shared" si="3"/>
        <v>42600</v>
      </c>
      <c r="B137" s="37">
        <f>SUMIFS(СВЦЭМ!$D$34:$D$777,СВЦЭМ!$A$34:$A$777,$A137,СВЦЭМ!$B$34:$B$777,B$119)+'СЕТ СН'!$I$11+СВЦЭМ!$D$10+'СЕТ СН'!$I$6</f>
        <v>2050.6833895999998</v>
      </c>
      <c r="C137" s="37">
        <f>SUMIFS(СВЦЭМ!$D$34:$D$777,СВЦЭМ!$A$34:$A$777,$A137,СВЦЭМ!$B$34:$B$777,C$119)+'СЕТ СН'!$I$11+СВЦЭМ!$D$10+'СЕТ СН'!$I$6</f>
        <v>2131.8861116600001</v>
      </c>
      <c r="D137" s="37">
        <f>SUMIFS(СВЦЭМ!$D$34:$D$777,СВЦЭМ!$A$34:$A$777,$A137,СВЦЭМ!$B$34:$B$777,D$119)+'СЕТ СН'!$I$11+СВЦЭМ!$D$10+'СЕТ СН'!$I$6</f>
        <v>2203.5891038700001</v>
      </c>
      <c r="E137" s="37">
        <f>SUMIFS(СВЦЭМ!$D$34:$D$777,СВЦЭМ!$A$34:$A$777,$A137,СВЦЭМ!$B$34:$B$777,E$119)+'СЕТ СН'!$I$11+СВЦЭМ!$D$10+'СЕТ СН'!$I$6</f>
        <v>2222.8351137099999</v>
      </c>
      <c r="F137" s="37">
        <f>SUMIFS(СВЦЭМ!$D$34:$D$777,СВЦЭМ!$A$34:$A$777,$A137,СВЦЭМ!$B$34:$B$777,F$119)+'СЕТ СН'!$I$11+СВЦЭМ!$D$10+'СЕТ СН'!$I$6</f>
        <v>2291.6761408399998</v>
      </c>
      <c r="G137" s="37">
        <f>SUMIFS(СВЦЭМ!$D$34:$D$777,СВЦЭМ!$A$34:$A$777,$A137,СВЦЭМ!$B$34:$B$777,G$119)+'СЕТ СН'!$I$11+СВЦЭМ!$D$10+'СЕТ СН'!$I$6</f>
        <v>2252.83918382</v>
      </c>
      <c r="H137" s="37">
        <f>SUMIFS(СВЦЭМ!$D$34:$D$777,СВЦЭМ!$A$34:$A$777,$A137,СВЦЭМ!$B$34:$B$777,H$119)+'СЕТ СН'!$I$11+СВЦЭМ!$D$10+'СЕТ СН'!$I$6</f>
        <v>2305.90861958</v>
      </c>
      <c r="I137" s="37">
        <f>SUMIFS(СВЦЭМ!$D$34:$D$777,СВЦЭМ!$A$34:$A$777,$A137,СВЦЭМ!$B$34:$B$777,I$119)+'СЕТ СН'!$I$11+СВЦЭМ!$D$10+'СЕТ СН'!$I$6</f>
        <v>2162.7608668900002</v>
      </c>
      <c r="J137" s="37">
        <f>SUMIFS(СВЦЭМ!$D$34:$D$777,СВЦЭМ!$A$34:$A$777,$A137,СВЦЭМ!$B$34:$B$777,J$119)+'СЕТ СН'!$I$11+СВЦЭМ!$D$10+'СЕТ СН'!$I$6</f>
        <v>2062.1314540200001</v>
      </c>
      <c r="K137" s="37">
        <f>SUMIFS(СВЦЭМ!$D$34:$D$777,СВЦЭМ!$A$34:$A$777,$A137,СВЦЭМ!$B$34:$B$777,K$119)+'СЕТ СН'!$I$11+СВЦЭМ!$D$10+'СЕТ СН'!$I$6</f>
        <v>1955.9490892399999</v>
      </c>
      <c r="L137" s="37">
        <f>SUMIFS(СВЦЭМ!$D$34:$D$777,СВЦЭМ!$A$34:$A$777,$A137,СВЦЭМ!$B$34:$B$777,L$119)+'СЕТ СН'!$I$11+СВЦЭМ!$D$10+'СЕТ СН'!$I$6</f>
        <v>1908.96152998</v>
      </c>
      <c r="M137" s="37">
        <f>SUMIFS(СВЦЭМ!$D$34:$D$777,СВЦЭМ!$A$34:$A$777,$A137,СВЦЭМ!$B$34:$B$777,M$119)+'СЕТ СН'!$I$11+СВЦЭМ!$D$10+'СЕТ СН'!$I$6</f>
        <v>1935.05170544</v>
      </c>
      <c r="N137" s="37">
        <f>SUMIFS(СВЦЭМ!$D$34:$D$777,СВЦЭМ!$A$34:$A$777,$A137,СВЦЭМ!$B$34:$B$777,N$119)+'СЕТ СН'!$I$11+СВЦЭМ!$D$10+'СЕТ СН'!$I$6</f>
        <v>1911.6148608200001</v>
      </c>
      <c r="O137" s="37">
        <f>SUMIFS(СВЦЭМ!$D$34:$D$777,СВЦЭМ!$A$34:$A$777,$A137,СВЦЭМ!$B$34:$B$777,O$119)+'СЕТ СН'!$I$11+СВЦЭМ!$D$10+'СЕТ СН'!$I$6</f>
        <v>1912.3644951799999</v>
      </c>
      <c r="P137" s="37">
        <f>SUMIFS(СВЦЭМ!$D$34:$D$777,СВЦЭМ!$A$34:$A$777,$A137,СВЦЭМ!$B$34:$B$777,P$119)+'СЕТ СН'!$I$11+СВЦЭМ!$D$10+'СЕТ СН'!$I$6</f>
        <v>1908.36351173</v>
      </c>
      <c r="Q137" s="37">
        <f>SUMIFS(СВЦЭМ!$D$34:$D$777,СВЦЭМ!$A$34:$A$777,$A137,СВЦЭМ!$B$34:$B$777,Q$119)+'СЕТ СН'!$I$11+СВЦЭМ!$D$10+'СЕТ СН'!$I$6</f>
        <v>1875.83899933</v>
      </c>
      <c r="R137" s="37">
        <f>SUMIFS(СВЦЭМ!$D$34:$D$777,СВЦЭМ!$A$34:$A$777,$A137,СВЦЭМ!$B$34:$B$777,R$119)+'СЕТ СН'!$I$11+СВЦЭМ!$D$10+'СЕТ СН'!$I$6</f>
        <v>1902.5487995200001</v>
      </c>
      <c r="S137" s="37">
        <f>SUMIFS(СВЦЭМ!$D$34:$D$777,СВЦЭМ!$A$34:$A$777,$A137,СВЦЭМ!$B$34:$B$777,S$119)+'СЕТ СН'!$I$11+СВЦЭМ!$D$10+'СЕТ СН'!$I$6</f>
        <v>1899.9806615499999</v>
      </c>
      <c r="T137" s="37">
        <f>SUMIFS(СВЦЭМ!$D$34:$D$777,СВЦЭМ!$A$34:$A$777,$A137,СВЦЭМ!$B$34:$B$777,T$119)+'СЕТ СН'!$I$11+СВЦЭМ!$D$10+'СЕТ СН'!$I$6</f>
        <v>1882.04967016</v>
      </c>
      <c r="U137" s="37">
        <f>SUMIFS(СВЦЭМ!$D$34:$D$777,СВЦЭМ!$A$34:$A$777,$A137,СВЦЭМ!$B$34:$B$777,U$119)+'СЕТ СН'!$I$11+СВЦЭМ!$D$10+'СЕТ СН'!$I$6</f>
        <v>1883.90462078</v>
      </c>
      <c r="V137" s="37">
        <f>SUMIFS(СВЦЭМ!$D$34:$D$777,СВЦЭМ!$A$34:$A$777,$A137,СВЦЭМ!$B$34:$B$777,V$119)+'СЕТ СН'!$I$11+СВЦЭМ!$D$10+'СЕТ СН'!$I$6</f>
        <v>1908.76152187</v>
      </c>
      <c r="W137" s="37">
        <f>SUMIFS(СВЦЭМ!$D$34:$D$777,СВЦЭМ!$A$34:$A$777,$A137,СВЦЭМ!$B$34:$B$777,W$119)+'СЕТ СН'!$I$11+СВЦЭМ!$D$10+'СЕТ СН'!$I$6</f>
        <v>1927.95678438</v>
      </c>
      <c r="X137" s="37">
        <f>SUMIFS(СВЦЭМ!$D$34:$D$777,СВЦЭМ!$A$34:$A$777,$A137,СВЦЭМ!$B$34:$B$777,X$119)+'СЕТ СН'!$I$11+СВЦЭМ!$D$10+'СЕТ СН'!$I$6</f>
        <v>1886.1194500500001</v>
      </c>
      <c r="Y137" s="37">
        <f>SUMIFS(СВЦЭМ!$D$34:$D$777,СВЦЭМ!$A$34:$A$777,$A137,СВЦЭМ!$B$34:$B$777,Y$119)+'СЕТ СН'!$I$11+СВЦЭМ!$D$10+'СЕТ СН'!$I$6</f>
        <v>1943.7162278999999</v>
      </c>
    </row>
    <row r="138" spans="1:25" ht="15.75" x14ac:dyDescent="0.2">
      <c r="A138" s="36">
        <f t="shared" si="3"/>
        <v>42601</v>
      </c>
      <c r="B138" s="37">
        <f>SUMIFS(СВЦЭМ!$D$34:$D$777,СВЦЭМ!$A$34:$A$777,$A138,СВЦЭМ!$B$34:$B$777,B$119)+'СЕТ СН'!$I$11+СВЦЭМ!$D$10+'СЕТ СН'!$I$6</f>
        <v>2040.9669166200001</v>
      </c>
      <c r="C138" s="37">
        <f>SUMIFS(СВЦЭМ!$D$34:$D$777,СВЦЭМ!$A$34:$A$777,$A138,СВЦЭМ!$B$34:$B$777,C$119)+'СЕТ СН'!$I$11+СВЦЭМ!$D$10+'СЕТ СН'!$I$6</f>
        <v>2103.1346001500001</v>
      </c>
      <c r="D138" s="37">
        <f>SUMIFS(СВЦЭМ!$D$34:$D$777,СВЦЭМ!$A$34:$A$777,$A138,СВЦЭМ!$B$34:$B$777,D$119)+'СЕТ СН'!$I$11+СВЦЭМ!$D$10+'СЕТ СН'!$I$6</f>
        <v>2149.7427467999996</v>
      </c>
      <c r="E138" s="37">
        <f>SUMIFS(СВЦЭМ!$D$34:$D$777,СВЦЭМ!$A$34:$A$777,$A138,СВЦЭМ!$B$34:$B$777,E$119)+'СЕТ СН'!$I$11+СВЦЭМ!$D$10+'СЕТ СН'!$I$6</f>
        <v>2147.6978709100003</v>
      </c>
      <c r="F138" s="37">
        <f>SUMIFS(СВЦЭМ!$D$34:$D$777,СВЦЭМ!$A$34:$A$777,$A138,СВЦЭМ!$B$34:$B$777,F$119)+'СЕТ СН'!$I$11+СВЦЭМ!$D$10+'СЕТ СН'!$I$6</f>
        <v>2165.0685536000001</v>
      </c>
      <c r="G138" s="37">
        <f>SUMIFS(СВЦЭМ!$D$34:$D$777,СВЦЭМ!$A$34:$A$777,$A138,СВЦЭМ!$B$34:$B$777,G$119)+'СЕТ СН'!$I$11+СВЦЭМ!$D$10+'СЕТ СН'!$I$6</f>
        <v>2152.1076785</v>
      </c>
      <c r="H138" s="37">
        <f>SUMIFS(СВЦЭМ!$D$34:$D$777,СВЦЭМ!$A$34:$A$777,$A138,СВЦЭМ!$B$34:$B$777,H$119)+'СЕТ СН'!$I$11+СВЦЭМ!$D$10+'СЕТ СН'!$I$6</f>
        <v>2125.1787706</v>
      </c>
      <c r="I138" s="37">
        <f>SUMIFS(СВЦЭМ!$D$34:$D$777,СВЦЭМ!$A$34:$A$777,$A138,СВЦЭМ!$B$34:$B$777,I$119)+'СЕТ СН'!$I$11+СВЦЭМ!$D$10+'СЕТ СН'!$I$6</f>
        <v>2047.2071132000001</v>
      </c>
      <c r="J138" s="37">
        <f>SUMIFS(СВЦЭМ!$D$34:$D$777,СВЦЭМ!$A$34:$A$777,$A138,СВЦЭМ!$B$34:$B$777,J$119)+'СЕТ СН'!$I$11+СВЦЭМ!$D$10+'СЕТ СН'!$I$6</f>
        <v>1978.0891713999999</v>
      </c>
      <c r="K138" s="37">
        <f>SUMIFS(СВЦЭМ!$D$34:$D$777,СВЦЭМ!$A$34:$A$777,$A138,СВЦЭМ!$B$34:$B$777,K$119)+'СЕТ СН'!$I$11+СВЦЭМ!$D$10+'СЕТ СН'!$I$6</f>
        <v>1896.4180397099999</v>
      </c>
      <c r="L138" s="37">
        <f>SUMIFS(СВЦЭМ!$D$34:$D$777,СВЦЭМ!$A$34:$A$777,$A138,СВЦЭМ!$B$34:$B$777,L$119)+'СЕТ СН'!$I$11+СВЦЭМ!$D$10+'СЕТ СН'!$I$6</f>
        <v>1872.18140096</v>
      </c>
      <c r="M138" s="37">
        <f>SUMIFS(СВЦЭМ!$D$34:$D$777,СВЦЭМ!$A$34:$A$777,$A138,СВЦЭМ!$B$34:$B$777,M$119)+'СЕТ СН'!$I$11+СВЦЭМ!$D$10+'СЕТ СН'!$I$6</f>
        <v>2009.1358366700001</v>
      </c>
      <c r="N138" s="37">
        <f>SUMIFS(СВЦЭМ!$D$34:$D$777,СВЦЭМ!$A$34:$A$777,$A138,СВЦЭМ!$B$34:$B$777,N$119)+'СЕТ СН'!$I$11+СВЦЭМ!$D$10+'СЕТ СН'!$I$6</f>
        <v>2008.4209582899998</v>
      </c>
      <c r="O138" s="37">
        <f>SUMIFS(СВЦЭМ!$D$34:$D$777,СВЦЭМ!$A$34:$A$777,$A138,СВЦЭМ!$B$34:$B$777,O$119)+'СЕТ СН'!$I$11+СВЦЭМ!$D$10+'СЕТ СН'!$I$6</f>
        <v>2023.7799374699998</v>
      </c>
      <c r="P138" s="37">
        <f>SUMIFS(СВЦЭМ!$D$34:$D$777,СВЦЭМ!$A$34:$A$777,$A138,СВЦЭМ!$B$34:$B$777,P$119)+'СЕТ СН'!$I$11+СВЦЭМ!$D$10+'СЕТ СН'!$I$6</f>
        <v>2048.2566818599998</v>
      </c>
      <c r="Q138" s="37">
        <f>SUMIFS(СВЦЭМ!$D$34:$D$777,СВЦЭМ!$A$34:$A$777,$A138,СВЦЭМ!$B$34:$B$777,Q$119)+'СЕТ СН'!$I$11+СВЦЭМ!$D$10+'СЕТ СН'!$I$6</f>
        <v>2218.3900917700003</v>
      </c>
      <c r="R138" s="37">
        <f>SUMIFS(СВЦЭМ!$D$34:$D$777,СВЦЭМ!$A$34:$A$777,$A138,СВЦЭМ!$B$34:$B$777,R$119)+'СЕТ СН'!$I$11+СВЦЭМ!$D$10+'СЕТ СН'!$I$6</f>
        <v>2020.8003180800001</v>
      </c>
      <c r="S138" s="37">
        <f>SUMIFS(СВЦЭМ!$D$34:$D$777,СВЦЭМ!$A$34:$A$777,$A138,СВЦЭМ!$B$34:$B$777,S$119)+'СЕТ СН'!$I$11+СВЦЭМ!$D$10+'СЕТ СН'!$I$6</f>
        <v>1944.9481148</v>
      </c>
      <c r="T138" s="37">
        <f>SUMIFS(СВЦЭМ!$D$34:$D$777,СВЦЭМ!$A$34:$A$777,$A138,СВЦЭМ!$B$34:$B$777,T$119)+'СЕТ СН'!$I$11+СВЦЭМ!$D$10+'СЕТ СН'!$I$6</f>
        <v>1921.02878925</v>
      </c>
      <c r="U138" s="37">
        <f>SUMIFS(СВЦЭМ!$D$34:$D$777,СВЦЭМ!$A$34:$A$777,$A138,СВЦЭМ!$B$34:$B$777,U$119)+'СЕТ СН'!$I$11+СВЦЭМ!$D$10+'СЕТ СН'!$I$6</f>
        <v>1919.44019331</v>
      </c>
      <c r="V138" s="37">
        <f>SUMIFS(СВЦЭМ!$D$34:$D$777,СВЦЭМ!$A$34:$A$777,$A138,СВЦЭМ!$B$34:$B$777,V$119)+'СЕТ СН'!$I$11+СВЦЭМ!$D$10+'СЕТ СН'!$I$6</f>
        <v>1944.07377099</v>
      </c>
      <c r="W138" s="37">
        <f>SUMIFS(СВЦЭМ!$D$34:$D$777,СВЦЭМ!$A$34:$A$777,$A138,СВЦЭМ!$B$34:$B$777,W$119)+'СЕТ СН'!$I$11+СВЦЭМ!$D$10+'СЕТ СН'!$I$6</f>
        <v>1921.01792854</v>
      </c>
      <c r="X138" s="37">
        <f>SUMIFS(СВЦЭМ!$D$34:$D$777,СВЦЭМ!$A$34:$A$777,$A138,СВЦЭМ!$B$34:$B$777,X$119)+'СЕТ СН'!$I$11+СВЦЭМ!$D$10+'СЕТ СН'!$I$6</f>
        <v>1877.9852084499998</v>
      </c>
      <c r="Y138" s="37">
        <f>SUMIFS(СВЦЭМ!$D$34:$D$777,СВЦЭМ!$A$34:$A$777,$A138,СВЦЭМ!$B$34:$B$777,Y$119)+'СЕТ СН'!$I$11+СВЦЭМ!$D$10+'СЕТ СН'!$I$6</f>
        <v>1916.6872678499999</v>
      </c>
    </row>
    <row r="139" spans="1:25" ht="15.75" x14ac:dyDescent="0.2">
      <c r="A139" s="36">
        <f t="shared" si="3"/>
        <v>42602</v>
      </c>
      <c r="B139" s="37">
        <f>SUMIFS(СВЦЭМ!$D$34:$D$777,СВЦЭМ!$A$34:$A$777,$A139,СВЦЭМ!$B$34:$B$777,B$119)+'СЕТ СН'!$I$11+СВЦЭМ!$D$10+'СЕТ СН'!$I$6</f>
        <v>1946.9914783700001</v>
      </c>
      <c r="C139" s="37">
        <f>SUMIFS(СВЦЭМ!$D$34:$D$777,СВЦЭМ!$A$34:$A$777,$A139,СВЦЭМ!$B$34:$B$777,C$119)+'СЕТ СН'!$I$11+СВЦЭМ!$D$10+'СЕТ СН'!$I$6</f>
        <v>1949.7760119499999</v>
      </c>
      <c r="D139" s="37">
        <f>SUMIFS(СВЦЭМ!$D$34:$D$777,СВЦЭМ!$A$34:$A$777,$A139,СВЦЭМ!$B$34:$B$777,D$119)+'СЕТ СН'!$I$11+СВЦЭМ!$D$10+'СЕТ СН'!$I$6</f>
        <v>1972.54212132</v>
      </c>
      <c r="E139" s="37">
        <f>SUMIFS(СВЦЭМ!$D$34:$D$777,СВЦЭМ!$A$34:$A$777,$A139,СВЦЭМ!$B$34:$B$777,E$119)+'СЕТ СН'!$I$11+СВЦЭМ!$D$10+'СЕТ СН'!$I$6</f>
        <v>1986.02437872</v>
      </c>
      <c r="F139" s="37">
        <f>SUMIFS(СВЦЭМ!$D$34:$D$777,СВЦЭМ!$A$34:$A$777,$A139,СВЦЭМ!$B$34:$B$777,F$119)+'СЕТ СН'!$I$11+СВЦЭМ!$D$10+'СЕТ СН'!$I$6</f>
        <v>2001.3341245000001</v>
      </c>
      <c r="G139" s="37">
        <f>SUMIFS(СВЦЭМ!$D$34:$D$777,СВЦЭМ!$A$34:$A$777,$A139,СВЦЭМ!$B$34:$B$777,G$119)+'СЕТ СН'!$I$11+СВЦЭМ!$D$10+'СЕТ СН'!$I$6</f>
        <v>1991.0435609199999</v>
      </c>
      <c r="H139" s="37">
        <f>SUMIFS(СВЦЭМ!$D$34:$D$777,СВЦЭМ!$A$34:$A$777,$A139,СВЦЭМ!$B$34:$B$777,H$119)+'СЕТ СН'!$I$11+СВЦЭМ!$D$10+'СЕТ СН'!$I$6</f>
        <v>1997.1385981999999</v>
      </c>
      <c r="I139" s="37">
        <f>SUMIFS(СВЦЭМ!$D$34:$D$777,СВЦЭМ!$A$34:$A$777,$A139,СВЦЭМ!$B$34:$B$777,I$119)+'СЕТ СН'!$I$11+СВЦЭМ!$D$10+'СЕТ СН'!$I$6</f>
        <v>2027.63799285</v>
      </c>
      <c r="J139" s="37">
        <f>SUMIFS(СВЦЭМ!$D$34:$D$777,СВЦЭМ!$A$34:$A$777,$A139,СВЦЭМ!$B$34:$B$777,J$119)+'СЕТ СН'!$I$11+СВЦЭМ!$D$10+'СЕТ СН'!$I$6</f>
        <v>1997.0952016799999</v>
      </c>
      <c r="K139" s="37">
        <f>SUMIFS(СВЦЭМ!$D$34:$D$777,СВЦЭМ!$A$34:$A$777,$A139,СВЦЭМ!$B$34:$B$777,K$119)+'СЕТ СН'!$I$11+СВЦЭМ!$D$10+'СЕТ СН'!$I$6</f>
        <v>1951.1477998299999</v>
      </c>
      <c r="L139" s="37">
        <f>SUMIFS(СВЦЭМ!$D$34:$D$777,СВЦЭМ!$A$34:$A$777,$A139,СВЦЭМ!$B$34:$B$777,L$119)+'СЕТ СН'!$I$11+СВЦЭМ!$D$10+'СЕТ СН'!$I$6</f>
        <v>1961.96932391</v>
      </c>
      <c r="M139" s="37">
        <f>SUMIFS(СВЦЭМ!$D$34:$D$777,СВЦЭМ!$A$34:$A$777,$A139,СВЦЭМ!$B$34:$B$777,M$119)+'СЕТ СН'!$I$11+СВЦЭМ!$D$10+'СЕТ СН'!$I$6</f>
        <v>2062.8830605399999</v>
      </c>
      <c r="N139" s="37">
        <f>SUMIFS(СВЦЭМ!$D$34:$D$777,СВЦЭМ!$A$34:$A$777,$A139,СВЦЭМ!$B$34:$B$777,N$119)+'СЕТ СН'!$I$11+СВЦЭМ!$D$10+'СЕТ СН'!$I$6</f>
        <v>2053.8416718899998</v>
      </c>
      <c r="O139" s="37">
        <f>SUMIFS(СВЦЭМ!$D$34:$D$777,СВЦЭМ!$A$34:$A$777,$A139,СВЦЭМ!$B$34:$B$777,O$119)+'СЕТ СН'!$I$11+СВЦЭМ!$D$10+'СЕТ СН'!$I$6</f>
        <v>2051.8243281200002</v>
      </c>
      <c r="P139" s="37">
        <f>SUMIFS(СВЦЭМ!$D$34:$D$777,СВЦЭМ!$A$34:$A$777,$A139,СВЦЭМ!$B$34:$B$777,P$119)+'СЕТ СН'!$I$11+СВЦЭМ!$D$10+'СЕТ СН'!$I$6</f>
        <v>2123.5628367199997</v>
      </c>
      <c r="Q139" s="37">
        <f>SUMIFS(СВЦЭМ!$D$34:$D$777,СВЦЭМ!$A$34:$A$777,$A139,СВЦЭМ!$B$34:$B$777,Q$119)+'СЕТ СН'!$I$11+СВЦЭМ!$D$10+'СЕТ СН'!$I$6</f>
        <v>2182.3595642600003</v>
      </c>
      <c r="R139" s="37">
        <f>SUMIFS(СВЦЭМ!$D$34:$D$777,СВЦЭМ!$A$34:$A$777,$A139,СВЦЭМ!$B$34:$B$777,R$119)+'СЕТ СН'!$I$11+СВЦЭМ!$D$10+'СЕТ СН'!$I$6</f>
        <v>2415.31801154</v>
      </c>
      <c r="S139" s="37">
        <f>SUMIFS(СВЦЭМ!$D$34:$D$777,СВЦЭМ!$A$34:$A$777,$A139,СВЦЭМ!$B$34:$B$777,S$119)+'СЕТ СН'!$I$11+СВЦЭМ!$D$10+'СЕТ СН'!$I$6</f>
        <v>2356.3962376999998</v>
      </c>
      <c r="T139" s="37">
        <f>SUMIFS(СВЦЭМ!$D$34:$D$777,СВЦЭМ!$A$34:$A$777,$A139,СВЦЭМ!$B$34:$B$777,T$119)+'СЕТ СН'!$I$11+СВЦЭМ!$D$10+'СЕТ СН'!$I$6</f>
        <v>2347.8700937499998</v>
      </c>
      <c r="U139" s="37">
        <f>SUMIFS(СВЦЭМ!$D$34:$D$777,СВЦЭМ!$A$34:$A$777,$A139,СВЦЭМ!$B$34:$B$777,U$119)+'СЕТ СН'!$I$11+СВЦЭМ!$D$10+'СЕТ СН'!$I$6</f>
        <v>2402.30257755</v>
      </c>
      <c r="V139" s="37">
        <f>SUMIFS(СВЦЭМ!$D$34:$D$777,СВЦЭМ!$A$34:$A$777,$A139,СВЦЭМ!$B$34:$B$777,V$119)+'СЕТ СН'!$I$11+СВЦЭМ!$D$10+'СЕТ СН'!$I$6</f>
        <v>2462.8041992099998</v>
      </c>
      <c r="W139" s="37">
        <f>SUMIFS(СВЦЭМ!$D$34:$D$777,СВЦЭМ!$A$34:$A$777,$A139,СВЦЭМ!$B$34:$B$777,W$119)+'СЕТ СН'!$I$11+СВЦЭМ!$D$10+'СЕТ СН'!$I$6</f>
        <v>2440.0508859199999</v>
      </c>
      <c r="X139" s="37">
        <f>SUMIFS(СВЦЭМ!$D$34:$D$777,СВЦЭМ!$A$34:$A$777,$A139,СВЦЭМ!$B$34:$B$777,X$119)+'СЕТ СН'!$I$11+СВЦЭМ!$D$10+'СЕТ СН'!$I$6</f>
        <v>2415.02024936</v>
      </c>
      <c r="Y139" s="37">
        <f>SUMIFS(СВЦЭМ!$D$34:$D$777,СВЦЭМ!$A$34:$A$777,$A139,СВЦЭМ!$B$34:$B$777,Y$119)+'СЕТ СН'!$I$11+СВЦЭМ!$D$10+'СЕТ СН'!$I$6</f>
        <v>2485.1699005399996</v>
      </c>
    </row>
    <row r="140" spans="1:25" ht="15.75" x14ac:dyDescent="0.2">
      <c r="A140" s="36">
        <f t="shared" si="3"/>
        <v>42603</v>
      </c>
      <c r="B140" s="37">
        <f>SUMIFS(СВЦЭМ!$D$34:$D$777,СВЦЭМ!$A$34:$A$777,$A140,СВЦЭМ!$B$34:$B$777,B$119)+'СЕТ СН'!$I$11+СВЦЭМ!$D$10+'СЕТ СН'!$I$6</f>
        <v>2651.6539572700003</v>
      </c>
      <c r="C140" s="37">
        <f>SUMIFS(СВЦЭМ!$D$34:$D$777,СВЦЭМ!$A$34:$A$777,$A140,СВЦЭМ!$B$34:$B$777,C$119)+'СЕТ СН'!$I$11+СВЦЭМ!$D$10+'СЕТ СН'!$I$6</f>
        <v>2491.7200108300003</v>
      </c>
      <c r="D140" s="37">
        <f>SUMIFS(СВЦЭМ!$D$34:$D$777,СВЦЭМ!$A$34:$A$777,$A140,СВЦЭМ!$B$34:$B$777,D$119)+'СЕТ СН'!$I$11+СВЦЭМ!$D$10+'СЕТ СН'!$I$6</f>
        <v>2666.3876178199998</v>
      </c>
      <c r="E140" s="37">
        <f>SUMIFS(СВЦЭМ!$D$34:$D$777,СВЦЭМ!$A$34:$A$777,$A140,СВЦЭМ!$B$34:$B$777,E$119)+'СЕТ СН'!$I$11+СВЦЭМ!$D$10+'СЕТ СН'!$I$6</f>
        <v>2574.8263735299997</v>
      </c>
      <c r="F140" s="37">
        <f>SUMIFS(СВЦЭМ!$D$34:$D$777,СВЦЭМ!$A$34:$A$777,$A140,СВЦЭМ!$B$34:$B$777,F$119)+'СЕТ СН'!$I$11+СВЦЭМ!$D$10+'СЕТ СН'!$I$6</f>
        <v>2394.3511710100001</v>
      </c>
      <c r="G140" s="37">
        <f>SUMIFS(СВЦЭМ!$D$34:$D$777,СВЦЭМ!$A$34:$A$777,$A140,СВЦЭМ!$B$34:$B$777,G$119)+'СЕТ СН'!$I$11+СВЦЭМ!$D$10+'СЕТ СН'!$I$6</f>
        <v>2329.2997088900001</v>
      </c>
      <c r="H140" s="37">
        <f>SUMIFS(СВЦЭМ!$D$34:$D$777,СВЦЭМ!$A$34:$A$777,$A140,СВЦЭМ!$B$34:$B$777,H$119)+'СЕТ СН'!$I$11+СВЦЭМ!$D$10+'СЕТ СН'!$I$6</f>
        <v>2307.46729826</v>
      </c>
      <c r="I140" s="37">
        <f>SUMIFS(СВЦЭМ!$D$34:$D$777,СВЦЭМ!$A$34:$A$777,$A140,СВЦЭМ!$B$34:$B$777,I$119)+'СЕТ СН'!$I$11+СВЦЭМ!$D$10+'СЕТ СН'!$I$6</f>
        <v>2267.8008400199997</v>
      </c>
      <c r="J140" s="37">
        <f>SUMIFS(СВЦЭМ!$D$34:$D$777,СВЦЭМ!$A$34:$A$777,$A140,СВЦЭМ!$B$34:$B$777,J$119)+'СЕТ СН'!$I$11+СВЦЭМ!$D$10+'СЕТ СН'!$I$6</f>
        <v>2174.11990281</v>
      </c>
      <c r="K140" s="37">
        <f>SUMIFS(СВЦЭМ!$D$34:$D$777,СВЦЭМ!$A$34:$A$777,$A140,СВЦЭМ!$B$34:$B$777,K$119)+'СЕТ СН'!$I$11+СВЦЭМ!$D$10+'СЕТ СН'!$I$6</f>
        <v>2008.13725632</v>
      </c>
      <c r="L140" s="37">
        <f>SUMIFS(СВЦЭМ!$D$34:$D$777,СВЦЭМ!$A$34:$A$777,$A140,СВЦЭМ!$B$34:$B$777,L$119)+'СЕТ СН'!$I$11+СВЦЭМ!$D$10+'СЕТ СН'!$I$6</f>
        <v>1974.82889368</v>
      </c>
      <c r="M140" s="37">
        <f>SUMIFS(СВЦЭМ!$D$34:$D$777,СВЦЭМ!$A$34:$A$777,$A140,СВЦЭМ!$B$34:$B$777,M$119)+'СЕТ СН'!$I$11+СВЦЭМ!$D$10+'СЕТ СН'!$I$6</f>
        <v>2027.4506430699998</v>
      </c>
      <c r="N140" s="37">
        <f>SUMIFS(СВЦЭМ!$D$34:$D$777,СВЦЭМ!$A$34:$A$777,$A140,СВЦЭМ!$B$34:$B$777,N$119)+'СЕТ СН'!$I$11+СВЦЭМ!$D$10+'СЕТ СН'!$I$6</f>
        <v>2035.9885871900001</v>
      </c>
      <c r="O140" s="37">
        <f>SUMIFS(СВЦЭМ!$D$34:$D$777,СВЦЭМ!$A$34:$A$777,$A140,СВЦЭМ!$B$34:$B$777,O$119)+'СЕТ СН'!$I$11+СВЦЭМ!$D$10+'СЕТ СН'!$I$6</f>
        <v>2076.1800525899998</v>
      </c>
      <c r="P140" s="37">
        <f>SUMIFS(СВЦЭМ!$D$34:$D$777,СВЦЭМ!$A$34:$A$777,$A140,СВЦЭМ!$B$34:$B$777,P$119)+'СЕТ СН'!$I$11+СВЦЭМ!$D$10+'СЕТ СН'!$I$6</f>
        <v>2071.7208246199998</v>
      </c>
      <c r="Q140" s="37">
        <f>SUMIFS(СВЦЭМ!$D$34:$D$777,СВЦЭМ!$A$34:$A$777,$A140,СВЦЭМ!$B$34:$B$777,Q$119)+'СЕТ СН'!$I$11+СВЦЭМ!$D$10+'СЕТ СН'!$I$6</f>
        <v>2066.2941985100001</v>
      </c>
      <c r="R140" s="37">
        <f>SUMIFS(СВЦЭМ!$D$34:$D$777,СВЦЭМ!$A$34:$A$777,$A140,СВЦЭМ!$B$34:$B$777,R$119)+'СЕТ СН'!$I$11+СВЦЭМ!$D$10+'СЕТ СН'!$I$6</f>
        <v>2131.9971236299998</v>
      </c>
      <c r="S140" s="37">
        <f>SUMIFS(СВЦЭМ!$D$34:$D$777,СВЦЭМ!$A$34:$A$777,$A140,СВЦЭМ!$B$34:$B$777,S$119)+'СЕТ СН'!$I$11+СВЦЭМ!$D$10+'СЕТ СН'!$I$6</f>
        <v>2136.17398624</v>
      </c>
      <c r="T140" s="37">
        <f>SUMIFS(СВЦЭМ!$D$34:$D$777,СВЦЭМ!$A$34:$A$777,$A140,СВЦЭМ!$B$34:$B$777,T$119)+'СЕТ СН'!$I$11+СВЦЭМ!$D$10+'СЕТ СН'!$I$6</f>
        <v>2120.1233089699999</v>
      </c>
      <c r="U140" s="37">
        <f>SUMIFS(СВЦЭМ!$D$34:$D$777,СВЦЭМ!$A$34:$A$777,$A140,СВЦЭМ!$B$34:$B$777,U$119)+'СЕТ СН'!$I$11+СВЦЭМ!$D$10+'СЕТ СН'!$I$6</f>
        <v>2113.4036883099998</v>
      </c>
      <c r="V140" s="37">
        <f>SUMIFS(СВЦЭМ!$D$34:$D$777,СВЦЭМ!$A$34:$A$777,$A140,СВЦЭМ!$B$34:$B$777,V$119)+'СЕТ СН'!$I$11+СВЦЭМ!$D$10+'СЕТ СН'!$I$6</f>
        <v>2108.2939612</v>
      </c>
      <c r="W140" s="37">
        <f>SUMIFS(СВЦЭМ!$D$34:$D$777,СВЦЭМ!$A$34:$A$777,$A140,СВЦЭМ!$B$34:$B$777,W$119)+'СЕТ СН'!$I$11+СВЦЭМ!$D$10+'СЕТ СН'!$I$6</f>
        <v>2168.6631894299999</v>
      </c>
      <c r="X140" s="37">
        <f>SUMIFS(СВЦЭМ!$D$34:$D$777,СВЦЭМ!$A$34:$A$777,$A140,СВЦЭМ!$B$34:$B$777,X$119)+'СЕТ СН'!$I$11+СВЦЭМ!$D$10+'СЕТ СН'!$I$6</f>
        <v>2081.1324306299998</v>
      </c>
      <c r="Y140" s="37">
        <f>SUMIFS(СВЦЭМ!$D$34:$D$777,СВЦЭМ!$A$34:$A$777,$A140,СВЦЭМ!$B$34:$B$777,Y$119)+'СЕТ СН'!$I$11+СВЦЭМ!$D$10+'СЕТ СН'!$I$6</f>
        <v>2056.2666323100002</v>
      </c>
    </row>
    <row r="141" spans="1:25" ht="15.75" x14ac:dyDescent="0.2">
      <c r="A141" s="36">
        <f t="shared" si="3"/>
        <v>42604</v>
      </c>
      <c r="B141" s="37">
        <f>SUMIFS(СВЦЭМ!$D$34:$D$777,СВЦЭМ!$A$34:$A$777,$A141,СВЦЭМ!$B$34:$B$777,B$119)+'СЕТ СН'!$I$11+СВЦЭМ!$D$10+'СЕТ СН'!$I$6</f>
        <v>2076.4573328900001</v>
      </c>
      <c r="C141" s="37">
        <f>SUMIFS(СВЦЭМ!$D$34:$D$777,СВЦЭМ!$A$34:$A$777,$A141,СВЦЭМ!$B$34:$B$777,C$119)+'СЕТ СН'!$I$11+СВЦЭМ!$D$10+'СЕТ СН'!$I$6</f>
        <v>2146.6263727099999</v>
      </c>
      <c r="D141" s="37">
        <f>SUMIFS(СВЦЭМ!$D$34:$D$777,СВЦЭМ!$A$34:$A$777,$A141,СВЦЭМ!$B$34:$B$777,D$119)+'СЕТ СН'!$I$11+СВЦЭМ!$D$10+'СЕТ СН'!$I$6</f>
        <v>2210.9967906499996</v>
      </c>
      <c r="E141" s="37">
        <f>SUMIFS(СВЦЭМ!$D$34:$D$777,СВЦЭМ!$A$34:$A$777,$A141,СВЦЭМ!$B$34:$B$777,E$119)+'СЕТ СН'!$I$11+СВЦЭМ!$D$10+'СЕТ СН'!$I$6</f>
        <v>2193.8994508799997</v>
      </c>
      <c r="F141" s="37">
        <f>SUMIFS(СВЦЭМ!$D$34:$D$777,СВЦЭМ!$A$34:$A$777,$A141,СВЦЭМ!$B$34:$B$777,F$119)+'СЕТ СН'!$I$11+СВЦЭМ!$D$10+'СЕТ СН'!$I$6</f>
        <v>2164.46056886</v>
      </c>
      <c r="G141" s="37">
        <f>SUMIFS(СВЦЭМ!$D$34:$D$777,СВЦЭМ!$A$34:$A$777,$A141,СВЦЭМ!$B$34:$B$777,G$119)+'СЕТ СН'!$I$11+СВЦЭМ!$D$10+'СЕТ СН'!$I$6</f>
        <v>2130.1512897100001</v>
      </c>
      <c r="H141" s="37">
        <f>SUMIFS(СВЦЭМ!$D$34:$D$777,СВЦЭМ!$A$34:$A$777,$A141,СВЦЭМ!$B$34:$B$777,H$119)+'СЕТ СН'!$I$11+СВЦЭМ!$D$10+'СЕТ СН'!$I$6</f>
        <v>2051.1353445700001</v>
      </c>
      <c r="I141" s="37">
        <f>SUMIFS(СВЦЭМ!$D$34:$D$777,СВЦЭМ!$A$34:$A$777,$A141,СВЦЭМ!$B$34:$B$777,I$119)+'СЕТ СН'!$I$11+СВЦЭМ!$D$10+'СЕТ СН'!$I$6</f>
        <v>2039.73109482</v>
      </c>
      <c r="J141" s="37">
        <f>SUMIFS(СВЦЭМ!$D$34:$D$777,СВЦЭМ!$A$34:$A$777,$A141,СВЦЭМ!$B$34:$B$777,J$119)+'СЕТ СН'!$I$11+СВЦЭМ!$D$10+'СЕТ СН'!$I$6</f>
        <v>1949.4250704999999</v>
      </c>
      <c r="K141" s="37">
        <f>SUMIFS(СВЦЭМ!$D$34:$D$777,СВЦЭМ!$A$34:$A$777,$A141,СВЦЭМ!$B$34:$B$777,K$119)+'СЕТ СН'!$I$11+СВЦЭМ!$D$10+'СЕТ СН'!$I$6</f>
        <v>1900.38732972</v>
      </c>
      <c r="L141" s="37">
        <f>SUMIFS(СВЦЭМ!$D$34:$D$777,СВЦЭМ!$A$34:$A$777,$A141,СВЦЭМ!$B$34:$B$777,L$119)+'СЕТ СН'!$I$11+СВЦЭМ!$D$10+'СЕТ СН'!$I$6</f>
        <v>1943.4621839000001</v>
      </c>
      <c r="M141" s="37">
        <f>SUMIFS(СВЦЭМ!$D$34:$D$777,СВЦЭМ!$A$34:$A$777,$A141,СВЦЭМ!$B$34:$B$777,M$119)+'СЕТ СН'!$I$11+СВЦЭМ!$D$10+'СЕТ СН'!$I$6</f>
        <v>1980.7420376999999</v>
      </c>
      <c r="N141" s="37">
        <f>SUMIFS(СВЦЭМ!$D$34:$D$777,СВЦЭМ!$A$34:$A$777,$A141,СВЦЭМ!$B$34:$B$777,N$119)+'СЕТ СН'!$I$11+СВЦЭМ!$D$10+'СЕТ СН'!$I$6</f>
        <v>1960.66695349</v>
      </c>
      <c r="O141" s="37">
        <f>SUMIFS(СВЦЭМ!$D$34:$D$777,СВЦЭМ!$A$34:$A$777,$A141,СВЦЭМ!$B$34:$B$777,O$119)+'СЕТ СН'!$I$11+СВЦЭМ!$D$10+'СЕТ СН'!$I$6</f>
        <v>2005.33062748</v>
      </c>
      <c r="P141" s="37">
        <f>SUMIFS(СВЦЭМ!$D$34:$D$777,СВЦЭМ!$A$34:$A$777,$A141,СВЦЭМ!$B$34:$B$777,P$119)+'СЕТ СН'!$I$11+СВЦЭМ!$D$10+'СЕТ СН'!$I$6</f>
        <v>2001.3464287699999</v>
      </c>
      <c r="Q141" s="37">
        <f>SUMIFS(СВЦЭМ!$D$34:$D$777,СВЦЭМ!$A$34:$A$777,$A141,СВЦЭМ!$B$34:$B$777,Q$119)+'СЕТ СН'!$I$11+СВЦЭМ!$D$10+'СЕТ СН'!$I$6</f>
        <v>1965.28788607</v>
      </c>
      <c r="R141" s="37">
        <f>SUMIFS(СВЦЭМ!$D$34:$D$777,СВЦЭМ!$A$34:$A$777,$A141,СВЦЭМ!$B$34:$B$777,R$119)+'СЕТ СН'!$I$11+СВЦЭМ!$D$10+'СЕТ СН'!$I$6</f>
        <v>1972.0161355099999</v>
      </c>
      <c r="S141" s="37">
        <f>SUMIFS(СВЦЭМ!$D$34:$D$777,СВЦЭМ!$A$34:$A$777,$A141,СВЦЭМ!$B$34:$B$777,S$119)+'СЕТ СН'!$I$11+СВЦЭМ!$D$10+'СЕТ СН'!$I$6</f>
        <v>1964.2950992599999</v>
      </c>
      <c r="T141" s="37">
        <f>SUMIFS(СВЦЭМ!$D$34:$D$777,СВЦЭМ!$A$34:$A$777,$A141,СВЦЭМ!$B$34:$B$777,T$119)+'СЕТ СН'!$I$11+СВЦЭМ!$D$10+'СЕТ СН'!$I$6</f>
        <v>1902.92813196</v>
      </c>
      <c r="U141" s="37">
        <f>SUMIFS(СВЦЭМ!$D$34:$D$777,СВЦЭМ!$A$34:$A$777,$A141,СВЦЭМ!$B$34:$B$777,U$119)+'СЕТ СН'!$I$11+СВЦЭМ!$D$10+'СЕТ СН'!$I$6</f>
        <v>1892.48652851</v>
      </c>
      <c r="V141" s="37">
        <f>SUMIFS(СВЦЭМ!$D$34:$D$777,СВЦЭМ!$A$34:$A$777,$A141,СВЦЭМ!$B$34:$B$777,V$119)+'СЕТ СН'!$I$11+СВЦЭМ!$D$10+'СЕТ СН'!$I$6</f>
        <v>1888.3435860499999</v>
      </c>
      <c r="W141" s="37">
        <f>SUMIFS(СВЦЭМ!$D$34:$D$777,СВЦЭМ!$A$34:$A$777,$A141,СВЦЭМ!$B$34:$B$777,W$119)+'СЕТ СН'!$I$11+СВЦЭМ!$D$10+'СЕТ СН'!$I$6</f>
        <v>1874.8524367099999</v>
      </c>
      <c r="X141" s="37">
        <f>SUMIFS(СВЦЭМ!$D$34:$D$777,СВЦЭМ!$A$34:$A$777,$A141,СВЦЭМ!$B$34:$B$777,X$119)+'СЕТ СН'!$I$11+СВЦЭМ!$D$10+'СЕТ СН'!$I$6</f>
        <v>1858.7420529000001</v>
      </c>
      <c r="Y141" s="37">
        <f>SUMIFS(СВЦЭМ!$D$34:$D$777,СВЦЭМ!$A$34:$A$777,$A141,СВЦЭМ!$B$34:$B$777,Y$119)+'СЕТ СН'!$I$11+СВЦЭМ!$D$10+'СЕТ СН'!$I$6</f>
        <v>1922.27042861</v>
      </c>
    </row>
    <row r="142" spans="1:25" ht="15.75" x14ac:dyDescent="0.2">
      <c r="A142" s="36">
        <f t="shared" si="3"/>
        <v>42605</v>
      </c>
      <c r="B142" s="37">
        <f>SUMIFS(СВЦЭМ!$D$34:$D$777,СВЦЭМ!$A$34:$A$777,$A142,СВЦЭМ!$B$34:$B$777,B$119)+'СЕТ СН'!$I$11+СВЦЭМ!$D$10+'СЕТ СН'!$I$6</f>
        <v>1954.3339449800001</v>
      </c>
      <c r="C142" s="37">
        <f>SUMIFS(СВЦЭМ!$D$34:$D$777,СВЦЭМ!$A$34:$A$777,$A142,СВЦЭМ!$B$34:$B$777,C$119)+'СЕТ СН'!$I$11+СВЦЭМ!$D$10+'СЕТ СН'!$I$6</f>
        <v>2024.1932016599999</v>
      </c>
      <c r="D142" s="37">
        <f>SUMIFS(СВЦЭМ!$D$34:$D$777,СВЦЭМ!$A$34:$A$777,$A142,СВЦЭМ!$B$34:$B$777,D$119)+'СЕТ СН'!$I$11+СВЦЭМ!$D$10+'СЕТ СН'!$I$6</f>
        <v>2049.4796916400001</v>
      </c>
      <c r="E142" s="37">
        <f>SUMIFS(СВЦЭМ!$D$34:$D$777,СВЦЭМ!$A$34:$A$777,$A142,СВЦЭМ!$B$34:$B$777,E$119)+'СЕТ СН'!$I$11+СВЦЭМ!$D$10+'СЕТ СН'!$I$6</f>
        <v>2056.0828888300002</v>
      </c>
      <c r="F142" s="37">
        <f>SUMIFS(СВЦЭМ!$D$34:$D$777,СВЦЭМ!$A$34:$A$777,$A142,СВЦЭМ!$B$34:$B$777,F$119)+'СЕТ СН'!$I$11+СВЦЭМ!$D$10+'СЕТ СН'!$I$6</f>
        <v>2046.5869313600001</v>
      </c>
      <c r="G142" s="37">
        <f>SUMIFS(СВЦЭМ!$D$34:$D$777,СВЦЭМ!$A$34:$A$777,$A142,СВЦЭМ!$B$34:$B$777,G$119)+'СЕТ СН'!$I$11+СВЦЭМ!$D$10+'СЕТ СН'!$I$6</f>
        <v>2059.08977663</v>
      </c>
      <c r="H142" s="37">
        <f>SUMIFS(СВЦЭМ!$D$34:$D$777,СВЦЭМ!$A$34:$A$777,$A142,СВЦЭМ!$B$34:$B$777,H$119)+'СЕТ СН'!$I$11+СВЦЭМ!$D$10+'СЕТ СН'!$I$6</f>
        <v>2084.4424041299999</v>
      </c>
      <c r="I142" s="37">
        <f>SUMIFS(СВЦЭМ!$D$34:$D$777,СВЦЭМ!$A$34:$A$777,$A142,СВЦЭМ!$B$34:$B$777,I$119)+'СЕТ СН'!$I$11+СВЦЭМ!$D$10+'СЕТ СН'!$I$6</f>
        <v>2059.5173220900001</v>
      </c>
      <c r="J142" s="37">
        <f>SUMIFS(СВЦЭМ!$D$34:$D$777,СВЦЭМ!$A$34:$A$777,$A142,СВЦЭМ!$B$34:$B$777,J$119)+'СЕТ СН'!$I$11+СВЦЭМ!$D$10+'СЕТ СН'!$I$6</f>
        <v>2097.8385078900001</v>
      </c>
      <c r="K142" s="37">
        <f>SUMIFS(СВЦЭМ!$D$34:$D$777,СВЦЭМ!$A$34:$A$777,$A142,СВЦЭМ!$B$34:$B$777,K$119)+'СЕТ СН'!$I$11+СВЦЭМ!$D$10+'СЕТ СН'!$I$6</f>
        <v>1887.6826197800001</v>
      </c>
      <c r="L142" s="37">
        <f>SUMIFS(СВЦЭМ!$D$34:$D$777,СВЦЭМ!$A$34:$A$777,$A142,СВЦЭМ!$B$34:$B$777,L$119)+'СЕТ СН'!$I$11+СВЦЭМ!$D$10+'СЕТ СН'!$I$6</f>
        <v>1850.1702658499999</v>
      </c>
      <c r="M142" s="37">
        <f>SUMIFS(СВЦЭМ!$D$34:$D$777,СВЦЭМ!$A$34:$A$777,$A142,СВЦЭМ!$B$34:$B$777,M$119)+'СЕТ СН'!$I$11+СВЦЭМ!$D$10+'СЕТ СН'!$I$6</f>
        <v>1835.3210227699999</v>
      </c>
      <c r="N142" s="37">
        <f>SUMIFS(СВЦЭМ!$D$34:$D$777,СВЦЭМ!$A$34:$A$777,$A142,СВЦЭМ!$B$34:$B$777,N$119)+'СЕТ СН'!$I$11+СВЦЭМ!$D$10+'СЕТ СН'!$I$6</f>
        <v>1848.23553462</v>
      </c>
      <c r="O142" s="37">
        <f>SUMIFS(СВЦЭМ!$D$34:$D$777,СВЦЭМ!$A$34:$A$777,$A142,СВЦЭМ!$B$34:$B$777,O$119)+'СЕТ СН'!$I$11+СВЦЭМ!$D$10+'СЕТ СН'!$I$6</f>
        <v>1883.90518578</v>
      </c>
      <c r="P142" s="37">
        <f>SUMIFS(СВЦЭМ!$D$34:$D$777,СВЦЭМ!$A$34:$A$777,$A142,СВЦЭМ!$B$34:$B$777,P$119)+'СЕТ СН'!$I$11+СВЦЭМ!$D$10+'СЕТ СН'!$I$6</f>
        <v>1895.2642997399998</v>
      </c>
      <c r="Q142" s="37">
        <f>SUMIFS(СВЦЭМ!$D$34:$D$777,СВЦЭМ!$A$34:$A$777,$A142,СВЦЭМ!$B$34:$B$777,Q$119)+'СЕТ СН'!$I$11+СВЦЭМ!$D$10+'СЕТ СН'!$I$6</f>
        <v>1843.8928378199998</v>
      </c>
      <c r="R142" s="37">
        <f>SUMIFS(СВЦЭМ!$D$34:$D$777,СВЦЭМ!$A$34:$A$777,$A142,СВЦЭМ!$B$34:$B$777,R$119)+'СЕТ СН'!$I$11+СВЦЭМ!$D$10+'СЕТ СН'!$I$6</f>
        <v>1871.1619184399999</v>
      </c>
      <c r="S142" s="37">
        <f>SUMIFS(СВЦЭМ!$D$34:$D$777,СВЦЭМ!$A$34:$A$777,$A142,СВЦЭМ!$B$34:$B$777,S$119)+'СЕТ СН'!$I$11+СВЦЭМ!$D$10+'СЕТ СН'!$I$6</f>
        <v>1868.64114131</v>
      </c>
      <c r="T142" s="37">
        <f>SUMIFS(СВЦЭМ!$D$34:$D$777,СВЦЭМ!$A$34:$A$777,$A142,СВЦЭМ!$B$34:$B$777,T$119)+'СЕТ СН'!$I$11+СВЦЭМ!$D$10+'СЕТ СН'!$I$6</f>
        <v>1850.2495332999999</v>
      </c>
      <c r="U142" s="37">
        <f>SUMIFS(СВЦЭМ!$D$34:$D$777,СВЦЭМ!$A$34:$A$777,$A142,СВЦЭМ!$B$34:$B$777,U$119)+'СЕТ СН'!$I$11+СВЦЭМ!$D$10+'СЕТ СН'!$I$6</f>
        <v>1828.19593697</v>
      </c>
      <c r="V142" s="37">
        <f>SUMIFS(СВЦЭМ!$D$34:$D$777,СВЦЭМ!$A$34:$A$777,$A142,СВЦЭМ!$B$34:$B$777,V$119)+'СЕТ СН'!$I$11+СВЦЭМ!$D$10+'СЕТ СН'!$I$6</f>
        <v>1848.12314511</v>
      </c>
      <c r="W142" s="37">
        <f>SUMIFS(СВЦЭМ!$D$34:$D$777,СВЦЭМ!$A$34:$A$777,$A142,СВЦЭМ!$B$34:$B$777,W$119)+'СЕТ СН'!$I$11+СВЦЭМ!$D$10+'СЕТ СН'!$I$6</f>
        <v>1862.1096286299999</v>
      </c>
      <c r="X142" s="37">
        <f>SUMIFS(СВЦЭМ!$D$34:$D$777,СВЦЭМ!$A$34:$A$777,$A142,СВЦЭМ!$B$34:$B$777,X$119)+'СЕТ СН'!$I$11+СВЦЭМ!$D$10+'СЕТ СН'!$I$6</f>
        <v>1926.26063834</v>
      </c>
      <c r="Y142" s="37">
        <f>SUMIFS(СВЦЭМ!$D$34:$D$777,СВЦЭМ!$A$34:$A$777,$A142,СВЦЭМ!$B$34:$B$777,Y$119)+'СЕТ СН'!$I$11+СВЦЭМ!$D$10+'СЕТ СН'!$I$6</f>
        <v>1918.8639432099999</v>
      </c>
    </row>
    <row r="143" spans="1:25" ht="15.75" x14ac:dyDescent="0.2">
      <c r="A143" s="36">
        <f t="shared" si="3"/>
        <v>42606</v>
      </c>
      <c r="B143" s="37">
        <f>SUMIFS(СВЦЭМ!$D$34:$D$777,СВЦЭМ!$A$34:$A$777,$A143,СВЦЭМ!$B$34:$B$777,B$119)+'СЕТ СН'!$I$11+СВЦЭМ!$D$10+'СЕТ СН'!$I$6</f>
        <v>1995.5851759899999</v>
      </c>
      <c r="C143" s="37">
        <f>SUMIFS(СВЦЭМ!$D$34:$D$777,СВЦЭМ!$A$34:$A$777,$A143,СВЦЭМ!$B$34:$B$777,C$119)+'СЕТ СН'!$I$11+СВЦЭМ!$D$10+'СЕТ СН'!$I$6</f>
        <v>2050.0075689800001</v>
      </c>
      <c r="D143" s="37">
        <f>SUMIFS(СВЦЭМ!$D$34:$D$777,СВЦЭМ!$A$34:$A$777,$A143,СВЦЭМ!$B$34:$B$777,D$119)+'СЕТ СН'!$I$11+СВЦЭМ!$D$10+'СЕТ СН'!$I$6</f>
        <v>2045.0348986899999</v>
      </c>
      <c r="E143" s="37">
        <f>SUMIFS(СВЦЭМ!$D$34:$D$777,СВЦЭМ!$A$34:$A$777,$A143,СВЦЭМ!$B$34:$B$777,E$119)+'СЕТ СН'!$I$11+СВЦЭМ!$D$10+'СЕТ СН'!$I$6</f>
        <v>2052.9746503599999</v>
      </c>
      <c r="F143" s="37">
        <f>SUMIFS(СВЦЭМ!$D$34:$D$777,СВЦЭМ!$A$34:$A$777,$A143,СВЦЭМ!$B$34:$B$777,F$119)+'СЕТ СН'!$I$11+СВЦЭМ!$D$10+'СЕТ СН'!$I$6</f>
        <v>2034.6313968099998</v>
      </c>
      <c r="G143" s="37">
        <f>SUMIFS(СВЦЭМ!$D$34:$D$777,СВЦЭМ!$A$34:$A$777,$A143,СВЦЭМ!$B$34:$B$777,G$119)+'СЕТ СН'!$I$11+СВЦЭМ!$D$10+'СЕТ СН'!$I$6</f>
        <v>2079.3542416</v>
      </c>
      <c r="H143" s="37">
        <f>SUMIFS(СВЦЭМ!$D$34:$D$777,СВЦЭМ!$A$34:$A$777,$A143,СВЦЭМ!$B$34:$B$777,H$119)+'СЕТ СН'!$I$11+СВЦЭМ!$D$10+'СЕТ СН'!$I$6</f>
        <v>2024.32096761</v>
      </c>
      <c r="I143" s="37">
        <f>SUMIFS(СВЦЭМ!$D$34:$D$777,СВЦЭМ!$A$34:$A$777,$A143,СВЦЭМ!$B$34:$B$777,I$119)+'СЕТ СН'!$I$11+СВЦЭМ!$D$10+'СЕТ СН'!$I$6</f>
        <v>2007.0035497399999</v>
      </c>
      <c r="J143" s="37">
        <f>SUMIFS(СВЦЭМ!$D$34:$D$777,СВЦЭМ!$A$34:$A$777,$A143,СВЦЭМ!$B$34:$B$777,J$119)+'СЕТ СН'!$I$11+СВЦЭМ!$D$10+'СЕТ СН'!$I$6</f>
        <v>1934.9976768299998</v>
      </c>
      <c r="K143" s="37">
        <f>SUMIFS(СВЦЭМ!$D$34:$D$777,СВЦЭМ!$A$34:$A$777,$A143,СВЦЭМ!$B$34:$B$777,K$119)+'СЕТ СН'!$I$11+СВЦЭМ!$D$10+'СЕТ СН'!$I$6</f>
        <v>1861.7378910899999</v>
      </c>
      <c r="L143" s="37">
        <f>SUMIFS(СВЦЭМ!$D$34:$D$777,СВЦЭМ!$A$34:$A$777,$A143,СВЦЭМ!$B$34:$B$777,L$119)+'СЕТ СН'!$I$11+СВЦЭМ!$D$10+'СЕТ СН'!$I$6</f>
        <v>1856.9048510600001</v>
      </c>
      <c r="M143" s="37">
        <f>SUMIFS(СВЦЭМ!$D$34:$D$777,СВЦЭМ!$A$34:$A$777,$A143,СВЦЭМ!$B$34:$B$777,M$119)+'СЕТ СН'!$I$11+СВЦЭМ!$D$10+'СЕТ СН'!$I$6</f>
        <v>1887.70924541</v>
      </c>
      <c r="N143" s="37">
        <f>SUMIFS(СВЦЭМ!$D$34:$D$777,СВЦЭМ!$A$34:$A$777,$A143,СВЦЭМ!$B$34:$B$777,N$119)+'СЕТ СН'!$I$11+СВЦЭМ!$D$10+'СЕТ СН'!$I$6</f>
        <v>1849.74907441</v>
      </c>
      <c r="O143" s="37">
        <f>SUMIFS(СВЦЭМ!$D$34:$D$777,СВЦЭМ!$A$34:$A$777,$A143,СВЦЭМ!$B$34:$B$777,O$119)+'СЕТ СН'!$I$11+СВЦЭМ!$D$10+'СЕТ СН'!$I$6</f>
        <v>1905.00272688</v>
      </c>
      <c r="P143" s="37">
        <f>SUMIFS(СВЦЭМ!$D$34:$D$777,СВЦЭМ!$A$34:$A$777,$A143,СВЦЭМ!$B$34:$B$777,P$119)+'СЕТ СН'!$I$11+СВЦЭМ!$D$10+'СЕТ СН'!$I$6</f>
        <v>1926.4722662199999</v>
      </c>
      <c r="Q143" s="37">
        <f>SUMIFS(СВЦЭМ!$D$34:$D$777,СВЦЭМ!$A$34:$A$777,$A143,СВЦЭМ!$B$34:$B$777,Q$119)+'СЕТ СН'!$I$11+СВЦЭМ!$D$10+'СЕТ СН'!$I$6</f>
        <v>1883.7061923799999</v>
      </c>
      <c r="R143" s="37">
        <f>SUMIFS(СВЦЭМ!$D$34:$D$777,СВЦЭМ!$A$34:$A$777,$A143,СВЦЭМ!$B$34:$B$777,R$119)+'СЕТ СН'!$I$11+СВЦЭМ!$D$10+'СЕТ СН'!$I$6</f>
        <v>1853.8773376700001</v>
      </c>
      <c r="S143" s="37">
        <f>SUMIFS(СВЦЭМ!$D$34:$D$777,СВЦЭМ!$A$34:$A$777,$A143,СВЦЭМ!$B$34:$B$777,S$119)+'СЕТ СН'!$I$11+СВЦЭМ!$D$10+'СЕТ СН'!$I$6</f>
        <v>1823.78641455</v>
      </c>
      <c r="T143" s="37">
        <f>SUMIFS(СВЦЭМ!$D$34:$D$777,СВЦЭМ!$A$34:$A$777,$A143,СВЦЭМ!$B$34:$B$777,T$119)+'СЕТ СН'!$I$11+СВЦЭМ!$D$10+'СЕТ СН'!$I$6</f>
        <v>1849.2695951000001</v>
      </c>
      <c r="U143" s="37">
        <f>SUMIFS(СВЦЭМ!$D$34:$D$777,СВЦЭМ!$A$34:$A$777,$A143,СВЦЭМ!$B$34:$B$777,U$119)+'СЕТ СН'!$I$11+СВЦЭМ!$D$10+'СЕТ СН'!$I$6</f>
        <v>1859.0447595400001</v>
      </c>
      <c r="V143" s="37">
        <f>SUMIFS(СВЦЭМ!$D$34:$D$777,СВЦЭМ!$A$34:$A$777,$A143,СВЦЭМ!$B$34:$B$777,V$119)+'СЕТ СН'!$I$11+СВЦЭМ!$D$10+'СЕТ СН'!$I$6</f>
        <v>1887.1066765099999</v>
      </c>
      <c r="W143" s="37">
        <f>SUMIFS(СВЦЭМ!$D$34:$D$777,СВЦЭМ!$A$34:$A$777,$A143,СВЦЭМ!$B$34:$B$777,W$119)+'СЕТ СН'!$I$11+СВЦЭМ!$D$10+'СЕТ СН'!$I$6</f>
        <v>1894.17593704</v>
      </c>
      <c r="X143" s="37">
        <f>SUMIFS(СВЦЭМ!$D$34:$D$777,СВЦЭМ!$A$34:$A$777,$A143,СВЦЭМ!$B$34:$B$777,X$119)+'СЕТ СН'!$I$11+СВЦЭМ!$D$10+'СЕТ СН'!$I$6</f>
        <v>1834.7672382599999</v>
      </c>
      <c r="Y143" s="37">
        <f>SUMIFS(СВЦЭМ!$D$34:$D$777,СВЦЭМ!$A$34:$A$777,$A143,СВЦЭМ!$B$34:$B$777,Y$119)+'СЕТ СН'!$I$11+СВЦЭМ!$D$10+'СЕТ СН'!$I$6</f>
        <v>1842.63394543</v>
      </c>
    </row>
    <row r="144" spans="1:25" ht="15.75" x14ac:dyDescent="0.2">
      <c r="A144" s="36">
        <f t="shared" si="3"/>
        <v>42607</v>
      </c>
      <c r="B144" s="37">
        <f>SUMIFS(СВЦЭМ!$D$34:$D$777,СВЦЭМ!$A$34:$A$777,$A144,СВЦЭМ!$B$34:$B$777,B$119)+'СЕТ СН'!$I$11+СВЦЭМ!$D$10+'СЕТ СН'!$I$6</f>
        <v>1948.26226262</v>
      </c>
      <c r="C144" s="37">
        <f>SUMIFS(СВЦЭМ!$D$34:$D$777,СВЦЭМ!$A$34:$A$777,$A144,СВЦЭМ!$B$34:$B$777,C$119)+'СЕТ СН'!$I$11+СВЦЭМ!$D$10+'СЕТ СН'!$I$6</f>
        <v>2017.09751007</v>
      </c>
      <c r="D144" s="37">
        <f>SUMIFS(СВЦЭМ!$D$34:$D$777,СВЦЭМ!$A$34:$A$777,$A144,СВЦЭМ!$B$34:$B$777,D$119)+'СЕТ СН'!$I$11+СВЦЭМ!$D$10+'СЕТ СН'!$I$6</f>
        <v>2036.3196453999999</v>
      </c>
      <c r="E144" s="37">
        <f>SUMIFS(СВЦЭМ!$D$34:$D$777,СВЦЭМ!$A$34:$A$777,$A144,СВЦЭМ!$B$34:$B$777,E$119)+'СЕТ СН'!$I$11+СВЦЭМ!$D$10+'СЕТ СН'!$I$6</f>
        <v>2036.75426335</v>
      </c>
      <c r="F144" s="37">
        <f>SUMIFS(СВЦЭМ!$D$34:$D$777,СВЦЭМ!$A$34:$A$777,$A144,СВЦЭМ!$B$34:$B$777,F$119)+'СЕТ СН'!$I$11+СВЦЭМ!$D$10+'СЕТ СН'!$I$6</f>
        <v>2028.1240413999999</v>
      </c>
      <c r="G144" s="37">
        <f>SUMIFS(СВЦЭМ!$D$34:$D$777,СВЦЭМ!$A$34:$A$777,$A144,СВЦЭМ!$B$34:$B$777,G$119)+'СЕТ СН'!$I$11+СВЦЭМ!$D$10+'СЕТ СН'!$I$6</f>
        <v>2098.0735841599999</v>
      </c>
      <c r="H144" s="37">
        <f>SUMIFS(СВЦЭМ!$D$34:$D$777,СВЦЭМ!$A$34:$A$777,$A144,СВЦЭМ!$B$34:$B$777,H$119)+'СЕТ СН'!$I$11+СВЦЭМ!$D$10+'СЕТ СН'!$I$6</f>
        <v>1981.58357589</v>
      </c>
      <c r="I144" s="37">
        <f>SUMIFS(СВЦЭМ!$D$34:$D$777,СВЦЭМ!$A$34:$A$777,$A144,СВЦЭМ!$B$34:$B$777,I$119)+'СЕТ СН'!$I$11+СВЦЭМ!$D$10+'СЕТ СН'!$I$6</f>
        <v>1931.79507143</v>
      </c>
      <c r="J144" s="37">
        <f>SUMIFS(СВЦЭМ!$D$34:$D$777,СВЦЭМ!$A$34:$A$777,$A144,СВЦЭМ!$B$34:$B$777,J$119)+'СЕТ СН'!$I$11+СВЦЭМ!$D$10+'СЕТ СН'!$I$6</f>
        <v>1890.3336268399999</v>
      </c>
      <c r="K144" s="37">
        <f>SUMIFS(СВЦЭМ!$D$34:$D$777,СВЦЭМ!$A$34:$A$777,$A144,СВЦЭМ!$B$34:$B$777,K$119)+'СЕТ СН'!$I$11+СВЦЭМ!$D$10+'СЕТ СН'!$I$6</f>
        <v>1813.6870302899999</v>
      </c>
      <c r="L144" s="37">
        <f>SUMIFS(СВЦЭМ!$D$34:$D$777,СВЦЭМ!$A$34:$A$777,$A144,СВЦЭМ!$B$34:$B$777,L$119)+'СЕТ СН'!$I$11+СВЦЭМ!$D$10+'СЕТ СН'!$I$6</f>
        <v>1808.8886471599999</v>
      </c>
      <c r="M144" s="37">
        <f>SUMIFS(СВЦЭМ!$D$34:$D$777,СВЦЭМ!$A$34:$A$777,$A144,СВЦЭМ!$B$34:$B$777,M$119)+'СЕТ СН'!$I$11+СВЦЭМ!$D$10+'СЕТ СН'!$I$6</f>
        <v>1882.3932457599999</v>
      </c>
      <c r="N144" s="37">
        <f>SUMIFS(СВЦЭМ!$D$34:$D$777,СВЦЭМ!$A$34:$A$777,$A144,СВЦЭМ!$B$34:$B$777,N$119)+'СЕТ СН'!$I$11+СВЦЭМ!$D$10+'СЕТ СН'!$I$6</f>
        <v>1840.15686407</v>
      </c>
      <c r="O144" s="37">
        <f>SUMIFS(СВЦЭМ!$D$34:$D$777,СВЦЭМ!$A$34:$A$777,$A144,СВЦЭМ!$B$34:$B$777,O$119)+'СЕТ СН'!$I$11+СВЦЭМ!$D$10+'СЕТ СН'!$I$6</f>
        <v>1828.0228910199999</v>
      </c>
      <c r="P144" s="37">
        <f>SUMIFS(СВЦЭМ!$D$34:$D$777,СВЦЭМ!$A$34:$A$777,$A144,СВЦЭМ!$B$34:$B$777,P$119)+'СЕТ СН'!$I$11+СВЦЭМ!$D$10+'СЕТ СН'!$I$6</f>
        <v>1801.98465605</v>
      </c>
      <c r="Q144" s="37">
        <f>SUMIFS(СВЦЭМ!$D$34:$D$777,СВЦЭМ!$A$34:$A$777,$A144,СВЦЭМ!$B$34:$B$777,Q$119)+'СЕТ СН'!$I$11+СВЦЭМ!$D$10+'СЕТ СН'!$I$6</f>
        <v>1793.51441163</v>
      </c>
      <c r="R144" s="37">
        <f>SUMIFS(СВЦЭМ!$D$34:$D$777,СВЦЭМ!$A$34:$A$777,$A144,СВЦЭМ!$B$34:$B$777,R$119)+'СЕТ СН'!$I$11+СВЦЭМ!$D$10+'СЕТ СН'!$I$6</f>
        <v>1856.86347843</v>
      </c>
      <c r="S144" s="37">
        <f>SUMIFS(СВЦЭМ!$D$34:$D$777,СВЦЭМ!$A$34:$A$777,$A144,СВЦЭМ!$B$34:$B$777,S$119)+'СЕТ СН'!$I$11+СВЦЭМ!$D$10+'СЕТ СН'!$I$6</f>
        <v>1890.8169184599999</v>
      </c>
      <c r="T144" s="37">
        <f>SUMIFS(СВЦЭМ!$D$34:$D$777,СВЦЭМ!$A$34:$A$777,$A144,СВЦЭМ!$B$34:$B$777,T$119)+'СЕТ СН'!$I$11+СВЦЭМ!$D$10+'СЕТ СН'!$I$6</f>
        <v>1974.9937022099998</v>
      </c>
      <c r="U144" s="37">
        <f>SUMIFS(СВЦЭМ!$D$34:$D$777,СВЦЭМ!$A$34:$A$777,$A144,СВЦЭМ!$B$34:$B$777,U$119)+'СЕТ СН'!$I$11+СВЦЭМ!$D$10+'СЕТ СН'!$I$6</f>
        <v>1990.60790309</v>
      </c>
      <c r="V144" s="37">
        <f>SUMIFS(СВЦЭМ!$D$34:$D$777,СВЦЭМ!$A$34:$A$777,$A144,СВЦЭМ!$B$34:$B$777,V$119)+'СЕТ СН'!$I$11+СВЦЭМ!$D$10+'СЕТ СН'!$I$6</f>
        <v>2003.50014549</v>
      </c>
      <c r="W144" s="37">
        <f>SUMIFS(СВЦЭМ!$D$34:$D$777,СВЦЭМ!$A$34:$A$777,$A144,СВЦЭМ!$B$34:$B$777,W$119)+'СЕТ СН'!$I$11+СВЦЭМ!$D$10+'СЕТ СН'!$I$6</f>
        <v>2004.0238123300001</v>
      </c>
      <c r="X144" s="37">
        <f>SUMIFS(СВЦЭМ!$D$34:$D$777,СВЦЭМ!$A$34:$A$777,$A144,СВЦЭМ!$B$34:$B$777,X$119)+'СЕТ СН'!$I$11+СВЦЭМ!$D$10+'СЕТ СН'!$I$6</f>
        <v>1971.20616681</v>
      </c>
      <c r="Y144" s="37">
        <f>SUMIFS(СВЦЭМ!$D$34:$D$777,СВЦЭМ!$A$34:$A$777,$A144,СВЦЭМ!$B$34:$B$777,Y$119)+'СЕТ СН'!$I$11+СВЦЭМ!$D$10+'СЕТ СН'!$I$6</f>
        <v>1970.4970905999999</v>
      </c>
    </row>
    <row r="145" spans="1:27" ht="15.75" x14ac:dyDescent="0.2">
      <c r="A145" s="36">
        <f t="shared" si="3"/>
        <v>42608</v>
      </c>
      <c r="B145" s="37">
        <f>SUMIFS(СВЦЭМ!$D$34:$D$777,СВЦЭМ!$A$34:$A$777,$A145,СВЦЭМ!$B$34:$B$777,B$119)+'СЕТ СН'!$I$11+СВЦЭМ!$D$10+'СЕТ СН'!$I$6</f>
        <v>2063.95208736</v>
      </c>
      <c r="C145" s="37">
        <f>SUMIFS(СВЦЭМ!$D$34:$D$777,СВЦЭМ!$A$34:$A$777,$A145,СВЦЭМ!$B$34:$B$777,C$119)+'СЕТ СН'!$I$11+СВЦЭМ!$D$10+'СЕТ СН'!$I$6</f>
        <v>2124.0033616299997</v>
      </c>
      <c r="D145" s="37">
        <f>SUMIFS(СВЦЭМ!$D$34:$D$777,СВЦЭМ!$A$34:$A$777,$A145,СВЦЭМ!$B$34:$B$777,D$119)+'СЕТ СН'!$I$11+СВЦЭМ!$D$10+'СЕТ СН'!$I$6</f>
        <v>2174.86446703</v>
      </c>
      <c r="E145" s="37">
        <f>SUMIFS(СВЦЭМ!$D$34:$D$777,СВЦЭМ!$A$34:$A$777,$A145,СВЦЭМ!$B$34:$B$777,E$119)+'СЕТ СН'!$I$11+СВЦЭМ!$D$10+'СЕТ СН'!$I$6</f>
        <v>2176.3113666600002</v>
      </c>
      <c r="F145" s="37">
        <f>SUMIFS(СВЦЭМ!$D$34:$D$777,СВЦЭМ!$A$34:$A$777,$A145,СВЦЭМ!$B$34:$B$777,F$119)+'СЕТ СН'!$I$11+СВЦЭМ!$D$10+'СЕТ СН'!$I$6</f>
        <v>2188.76378617</v>
      </c>
      <c r="G145" s="37">
        <f>SUMIFS(СВЦЭМ!$D$34:$D$777,СВЦЭМ!$A$34:$A$777,$A145,СВЦЭМ!$B$34:$B$777,G$119)+'СЕТ СН'!$I$11+СВЦЭМ!$D$10+'СЕТ СН'!$I$6</f>
        <v>2220.1769516599998</v>
      </c>
      <c r="H145" s="37">
        <f>SUMIFS(СВЦЭМ!$D$34:$D$777,СВЦЭМ!$A$34:$A$777,$A145,СВЦЭМ!$B$34:$B$777,H$119)+'СЕТ СН'!$I$11+СВЦЭМ!$D$10+'СЕТ СН'!$I$6</f>
        <v>2239.9528952600003</v>
      </c>
      <c r="I145" s="37">
        <f>SUMIFS(СВЦЭМ!$D$34:$D$777,СВЦЭМ!$A$34:$A$777,$A145,СВЦЭМ!$B$34:$B$777,I$119)+'СЕТ СН'!$I$11+СВЦЭМ!$D$10+'СЕТ СН'!$I$6</f>
        <v>2084.63355877</v>
      </c>
      <c r="J145" s="37">
        <f>SUMIFS(СВЦЭМ!$D$34:$D$777,СВЦЭМ!$A$34:$A$777,$A145,СВЦЭМ!$B$34:$B$777,J$119)+'СЕТ СН'!$I$11+СВЦЭМ!$D$10+'СЕТ СН'!$I$6</f>
        <v>1944.4603812400001</v>
      </c>
      <c r="K145" s="37">
        <f>SUMIFS(СВЦЭМ!$D$34:$D$777,СВЦЭМ!$A$34:$A$777,$A145,СВЦЭМ!$B$34:$B$777,K$119)+'СЕТ СН'!$I$11+СВЦЭМ!$D$10+'СЕТ СН'!$I$6</f>
        <v>1894.22213878</v>
      </c>
      <c r="L145" s="37">
        <f>SUMIFS(СВЦЭМ!$D$34:$D$777,СВЦЭМ!$A$34:$A$777,$A145,СВЦЭМ!$B$34:$B$777,L$119)+'СЕТ СН'!$I$11+СВЦЭМ!$D$10+'СЕТ СН'!$I$6</f>
        <v>1916.00794195</v>
      </c>
      <c r="M145" s="37">
        <f>SUMIFS(СВЦЭМ!$D$34:$D$777,СВЦЭМ!$A$34:$A$777,$A145,СВЦЭМ!$B$34:$B$777,M$119)+'СЕТ СН'!$I$11+СВЦЭМ!$D$10+'СЕТ СН'!$I$6</f>
        <v>2015.2516366499999</v>
      </c>
      <c r="N145" s="37">
        <f>SUMIFS(СВЦЭМ!$D$34:$D$777,СВЦЭМ!$A$34:$A$777,$A145,СВЦЭМ!$B$34:$B$777,N$119)+'СЕТ СН'!$I$11+СВЦЭМ!$D$10+'СЕТ СН'!$I$6</f>
        <v>1921.8814433699999</v>
      </c>
      <c r="O145" s="37">
        <f>SUMIFS(СВЦЭМ!$D$34:$D$777,СВЦЭМ!$A$34:$A$777,$A145,СВЦЭМ!$B$34:$B$777,O$119)+'СЕТ СН'!$I$11+СВЦЭМ!$D$10+'СЕТ СН'!$I$6</f>
        <v>2161.44300088</v>
      </c>
      <c r="P145" s="37">
        <f>SUMIFS(СВЦЭМ!$D$34:$D$777,СВЦЭМ!$A$34:$A$777,$A145,СВЦЭМ!$B$34:$B$777,P$119)+'СЕТ СН'!$I$11+СВЦЭМ!$D$10+'СЕТ СН'!$I$6</f>
        <v>2292.20984322</v>
      </c>
      <c r="Q145" s="37">
        <f>SUMIFS(СВЦЭМ!$D$34:$D$777,СВЦЭМ!$A$34:$A$777,$A145,СВЦЭМ!$B$34:$B$777,Q$119)+'СЕТ СН'!$I$11+СВЦЭМ!$D$10+'СЕТ СН'!$I$6</f>
        <v>2019.8481162399999</v>
      </c>
      <c r="R145" s="37">
        <f>SUMIFS(СВЦЭМ!$D$34:$D$777,СВЦЭМ!$A$34:$A$777,$A145,СВЦЭМ!$B$34:$B$777,R$119)+'СЕТ СН'!$I$11+СВЦЭМ!$D$10+'СЕТ СН'!$I$6</f>
        <v>1883.03945415</v>
      </c>
      <c r="S145" s="37">
        <f>SUMIFS(СВЦЭМ!$D$34:$D$777,СВЦЭМ!$A$34:$A$777,$A145,СВЦЭМ!$B$34:$B$777,S$119)+'СЕТ СН'!$I$11+СВЦЭМ!$D$10+'СЕТ СН'!$I$6</f>
        <v>1943.36359851</v>
      </c>
      <c r="T145" s="37">
        <f>SUMIFS(СВЦЭМ!$D$34:$D$777,СВЦЭМ!$A$34:$A$777,$A145,СВЦЭМ!$B$34:$B$777,T$119)+'СЕТ СН'!$I$11+СВЦЭМ!$D$10+'СЕТ СН'!$I$6</f>
        <v>1928.74173529</v>
      </c>
      <c r="U145" s="37">
        <f>SUMIFS(СВЦЭМ!$D$34:$D$777,СВЦЭМ!$A$34:$A$777,$A145,СВЦЭМ!$B$34:$B$777,U$119)+'СЕТ СН'!$I$11+СВЦЭМ!$D$10+'СЕТ СН'!$I$6</f>
        <v>1989.3596259199999</v>
      </c>
      <c r="V145" s="37">
        <f>SUMIFS(СВЦЭМ!$D$34:$D$777,СВЦЭМ!$A$34:$A$777,$A145,СВЦЭМ!$B$34:$B$777,V$119)+'СЕТ СН'!$I$11+СВЦЭМ!$D$10+'СЕТ СН'!$I$6</f>
        <v>2022.81370558</v>
      </c>
      <c r="W145" s="37">
        <f>SUMIFS(СВЦЭМ!$D$34:$D$777,СВЦЭМ!$A$34:$A$777,$A145,СВЦЭМ!$B$34:$B$777,W$119)+'СЕТ СН'!$I$11+СВЦЭМ!$D$10+'СЕТ СН'!$I$6</f>
        <v>1980.6288220699998</v>
      </c>
      <c r="X145" s="37">
        <f>SUMIFS(СВЦЭМ!$D$34:$D$777,СВЦЭМ!$A$34:$A$777,$A145,СВЦЭМ!$B$34:$B$777,X$119)+'СЕТ СН'!$I$11+СВЦЭМ!$D$10+'СЕТ СН'!$I$6</f>
        <v>1937.24628583</v>
      </c>
      <c r="Y145" s="37">
        <f>SUMIFS(СВЦЭМ!$D$34:$D$777,СВЦЭМ!$A$34:$A$777,$A145,СВЦЭМ!$B$34:$B$777,Y$119)+'СЕТ СН'!$I$11+СВЦЭМ!$D$10+'СЕТ СН'!$I$6</f>
        <v>1892.5500542300001</v>
      </c>
    </row>
    <row r="146" spans="1:27" ht="15.75" x14ac:dyDescent="0.2">
      <c r="A146" s="36">
        <f t="shared" si="3"/>
        <v>42609</v>
      </c>
      <c r="B146" s="37">
        <f>SUMIFS(СВЦЭМ!$D$34:$D$777,СВЦЭМ!$A$34:$A$777,$A146,СВЦЭМ!$B$34:$B$777,B$119)+'СЕТ СН'!$I$11+СВЦЭМ!$D$10+'СЕТ СН'!$I$6</f>
        <v>1969.6398835300001</v>
      </c>
      <c r="C146" s="37">
        <f>SUMIFS(СВЦЭМ!$D$34:$D$777,СВЦЭМ!$A$34:$A$777,$A146,СВЦЭМ!$B$34:$B$777,C$119)+'СЕТ СН'!$I$11+СВЦЭМ!$D$10+'СЕТ СН'!$I$6</f>
        <v>2019.03262817</v>
      </c>
      <c r="D146" s="37">
        <f>SUMIFS(СВЦЭМ!$D$34:$D$777,СВЦЭМ!$A$34:$A$777,$A146,СВЦЭМ!$B$34:$B$777,D$119)+'СЕТ СН'!$I$11+СВЦЭМ!$D$10+'СЕТ СН'!$I$6</f>
        <v>2065.1181540100001</v>
      </c>
      <c r="E146" s="37">
        <f>SUMIFS(СВЦЭМ!$D$34:$D$777,СВЦЭМ!$A$34:$A$777,$A146,СВЦЭМ!$B$34:$B$777,E$119)+'СЕТ СН'!$I$11+СВЦЭМ!$D$10+'СЕТ СН'!$I$6</f>
        <v>2086.0817682100001</v>
      </c>
      <c r="F146" s="37">
        <f>SUMIFS(СВЦЭМ!$D$34:$D$777,СВЦЭМ!$A$34:$A$777,$A146,СВЦЭМ!$B$34:$B$777,F$119)+'СЕТ СН'!$I$11+СВЦЭМ!$D$10+'СЕТ СН'!$I$6</f>
        <v>2086.6687512799999</v>
      </c>
      <c r="G146" s="37">
        <f>SUMIFS(СВЦЭМ!$D$34:$D$777,СВЦЭМ!$A$34:$A$777,$A146,СВЦЭМ!$B$34:$B$777,G$119)+'СЕТ СН'!$I$11+СВЦЭМ!$D$10+'СЕТ СН'!$I$6</f>
        <v>2089.3139615</v>
      </c>
      <c r="H146" s="37">
        <f>SUMIFS(СВЦЭМ!$D$34:$D$777,СВЦЭМ!$A$34:$A$777,$A146,СВЦЭМ!$B$34:$B$777,H$119)+'СЕТ СН'!$I$11+СВЦЭМ!$D$10+'СЕТ СН'!$I$6</f>
        <v>2072.2979502200001</v>
      </c>
      <c r="I146" s="37">
        <f>SUMIFS(СВЦЭМ!$D$34:$D$777,СВЦЭМ!$A$34:$A$777,$A146,СВЦЭМ!$B$34:$B$777,I$119)+'СЕТ СН'!$I$11+СВЦЭМ!$D$10+'СЕТ СН'!$I$6</f>
        <v>2066.2354718000001</v>
      </c>
      <c r="J146" s="37">
        <f>SUMIFS(СВЦЭМ!$D$34:$D$777,СВЦЭМ!$A$34:$A$777,$A146,СВЦЭМ!$B$34:$B$777,J$119)+'СЕТ СН'!$I$11+СВЦЭМ!$D$10+'СЕТ СН'!$I$6</f>
        <v>2012.0089930199999</v>
      </c>
      <c r="K146" s="37">
        <f>SUMIFS(СВЦЭМ!$D$34:$D$777,СВЦЭМ!$A$34:$A$777,$A146,СВЦЭМ!$B$34:$B$777,K$119)+'СЕТ СН'!$I$11+СВЦЭМ!$D$10+'СЕТ СН'!$I$6</f>
        <v>1947.86471175</v>
      </c>
      <c r="L146" s="37">
        <f>SUMIFS(СВЦЭМ!$D$34:$D$777,СВЦЭМ!$A$34:$A$777,$A146,СВЦЭМ!$B$34:$B$777,L$119)+'СЕТ СН'!$I$11+СВЦЭМ!$D$10+'СЕТ СН'!$I$6</f>
        <v>1999.50223985</v>
      </c>
      <c r="M146" s="37">
        <f>SUMIFS(СВЦЭМ!$D$34:$D$777,СВЦЭМ!$A$34:$A$777,$A146,СВЦЭМ!$B$34:$B$777,M$119)+'СЕТ СН'!$I$11+СВЦЭМ!$D$10+'СЕТ СН'!$I$6</f>
        <v>2099.8641851799998</v>
      </c>
      <c r="N146" s="37">
        <f>SUMIFS(СВЦЭМ!$D$34:$D$777,СВЦЭМ!$A$34:$A$777,$A146,СВЦЭМ!$B$34:$B$777,N$119)+'СЕТ СН'!$I$11+СВЦЭМ!$D$10+'СЕТ СН'!$I$6</f>
        <v>2111.7625660599997</v>
      </c>
      <c r="O146" s="37">
        <f>SUMIFS(СВЦЭМ!$D$34:$D$777,СВЦЭМ!$A$34:$A$777,$A146,СВЦЭМ!$B$34:$B$777,O$119)+'СЕТ СН'!$I$11+СВЦЭМ!$D$10+'СЕТ СН'!$I$6</f>
        <v>2193.9914076599998</v>
      </c>
      <c r="P146" s="37">
        <f>SUMIFS(СВЦЭМ!$D$34:$D$777,СВЦЭМ!$A$34:$A$777,$A146,СВЦЭМ!$B$34:$B$777,P$119)+'СЕТ СН'!$I$11+СВЦЭМ!$D$10+'СЕТ СН'!$I$6</f>
        <v>2054.3451721599999</v>
      </c>
      <c r="Q146" s="37">
        <f>SUMIFS(СВЦЭМ!$D$34:$D$777,СВЦЭМ!$A$34:$A$777,$A146,СВЦЭМ!$B$34:$B$777,Q$119)+'СЕТ СН'!$I$11+СВЦЭМ!$D$10+'СЕТ СН'!$I$6</f>
        <v>2032.37199373</v>
      </c>
      <c r="R146" s="37">
        <f>SUMIFS(СВЦЭМ!$D$34:$D$777,СВЦЭМ!$A$34:$A$777,$A146,СВЦЭМ!$B$34:$B$777,R$119)+'СЕТ СН'!$I$11+СВЦЭМ!$D$10+'СЕТ СН'!$I$6</f>
        <v>2013.45774962</v>
      </c>
      <c r="S146" s="37">
        <f>SUMIFS(СВЦЭМ!$D$34:$D$777,СВЦЭМ!$A$34:$A$777,$A146,СВЦЭМ!$B$34:$B$777,S$119)+'СЕТ СН'!$I$11+СВЦЭМ!$D$10+'СЕТ СН'!$I$6</f>
        <v>1999.6014874100001</v>
      </c>
      <c r="T146" s="37">
        <f>SUMIFS(СВЦЭМ!$D$34:$D$777,СВЦЭМ!$A$34:$A$777,$A146,СВЦЭМ!$B$34:$B$777,T$119)+'СЕТ СН'!$I$11+СВЦЭМ!$D$10+'СЕТ СН'!$I$6</f>
        <v>2021.87132834</v>
      </c>
      <c r="U146" s="37">
        <f>SUMIFS(СВЦЭМ!$D$34:$D$777,СВЦЭМ!$A$34:$A$777,$A146,СВЦЭМ!$B$34:$B$777,U$119)+'СЕТ СН'!$I$11+СВЦЭМ!$D$10+'СЕТ СН'!$I$6</f>
        <v>2009.52015454</v>
      </c>
      <c r="V146" s="37">
        <f>SUMIFS(СВЦЭМ!$D$34:$D$777,СВЦЭМ!$A$34:$A$777,$A146,СВЦЭМ!$B$34:$B$777,V$119)+'СЕТ СН'!$I$11+СВЦЭМ!$D$10+'СЕТ СН'!$I$6</f>
        <v>2027.5689362600001</v>
      </c>
      <c r="W146" s="37">
        <f>SUMIFS(СВЦЭМ!$D$34:$D$777,СВЦЭМ!$A$34:$A$777,$A146,СВЦЭМ!$B$34:$B$777,W$119)+'СЕТ СН'!$I$11+СВЦЭМ!$D$10+'СЕТ СН'!$I$6</f>
        <v>2062.3486652000001</v>
      </c>
      <c r="X146" s="37">
        <f>SUMIFS(СВЦЭМ!$D$34:$D$777,СВЦЭМ!$A$34:$A$777,$A146,СВЦЭМ!$B$34:$B$777,X$119)+'СЕТ СН'!$I$11+СВЦЭМ!$D$10+'СЕТ СН'!$I$6</f>
        <v>1982.0045816500001</v>
      </c>
      <c r="Y146" s="37">
        <f>SUMIFS(СВЦЭМ!$D$34:$D$777,СВЦЭМ!$A$34:$A$777,$A146,СВЦЭМ!$B$34:$B$777,Y$119)+'СЕТ СН'!$I$11+СВЦЭМ!$D$10+'СЕТ СН'!$I$6</f>
        <v>1999.1630808699999</v>
      </c>
    </row>
    <row r="147" spans="1:27" ht="15.75" x14ac:dyDescent="0.2">
      <c r="A147" s="36">
        <f t="shared" si="3"/>
        <v>42610</v>
      </c>
      <c r="B147" s="37">
        <f>SUMIFS(СВЦЭМ!$D$34:$D$777,СВЦЭМ!$A$34:$A$777,$A147,СВЦЭМ!$B$34:$B$777,B$119)+'СЕТ СН'!$I$11+СВЦЭМ!$D$10+'СЕТ СН'!$I$6</f>
        <v>2103.9229465200001</v>
      </c>
      <c r="C147" s="37">
        <f>SUMIFS(СВЦЭМ!$D$34:$D$777,СВЦЭМ!$A$34:$A$777,$A147,СВЦЭМ!$B$34:$B$777,C$119)+'СЕТ СН'!$I$11+СВЦЭМ!$D$10+'СЕТ СН'!$I$6</f>
        <v>2251.3275269599999</v>
      </c>
      <c r="D147" s="37">
        <f>SUMIFS(СВЦЭМ!$D$34:$D$777,СВЦЭМ!$A$34:$A$777,$A147,СВЦЭМ!$B$34:$B$777,D$119)+'СЕТ СН'!$I$11+СВЦЭМ!$D$10+'СЕТ СН'!$I$6</f>
        <v>2301.6489848399997</v>
      </c>
      <c r="E147" s="37">
        <f>SUMIFS(СВЦЭМ!$D$34:$D$777,СВЦЭМ!$A$34:$A$777,$A147,СВЦЭМ!$B$34:$B$777,E$119)+'СЕТ СН'!$I$11+СВЦЭМ!$D$10+'СЕТ СН'!$I$6</f>
        <v>2280.85665711</v>
      </c>
      <c r="F147" s="37">
        <f>SUMIFS(СВЦЭМ!$D$34:$D$777,СВЦЭМ!$A$34:$A$777,$A147,СВЦЭМ!$B$34:$B$777,F$119)+'СЕТ СН'!$I$11+СВЦЭМ!$D$10+'СЕТ СН'!$I$6</f>
        <v>2287.9012771299999</v>
      </c>
      <c r="G147" s="37">
        <f>SUMIFS(СВЦЭМ!$D$34:$D$777,СВЦЭМ!$A$34:$A$777,$A147,СВЦЭМ!$B$34:$B$777,G$119)+'СЕТ СН'!$I$11+СВЦЭМ!$D$10+'СЕТ СН'!$I$6</f>
        <v>2290.3726966499999</v>
      </c>
      <c r="H147" s="37">
        <f>SUMIFS(СВЦЭМ!$D$34:$D$777,СВЦЭМ!$A$34:$A$777,$A147,СВЦЭМ!$B$34:$B$777,H$119)+'СЕТ СН'!$I$11+СВЦЭМ!$D$10+'СЕТ СН'!$I$6</f>
        <v>2265.8743753500003</v>
      </c>
      <c r="I147" s="37">
        <f>SUMIFS(СВЦЭМ!$D$34:$D$777,СВЦЭМ!$A$34:$A$777,$A147,СВЦЭМ!$B$34:$B$777,I$119)+'СЕТ СН'!$I$11+СВЦЭМ!$D$10+'СЕТ СН'!$I$6</f>
        <v>2231.0172471699998</v>
      </c>
      <c r="J147" s="37">
        <f>SUMIFS(СВЦЭМ!$D$34:$D$777,СВЦЭМ!$A$34:$A$777,$A147,СВЦЭМ!$B$34:$B$777,J$119)+'СЕТ СН'!$I$11+СВЦЭМ!$D$10+'СЕТ СН'!$I$6</f>
        <v>2156.9268647700001</v>
      </c>
      <c r="K147" s="37">
        <f>SUMIFS(СВЦЭМ!$D$34:$D$777,СВЦЭМ!$A$34:$A$777,$A147,СВЦЭМ!$B$34:$B$777,K$119)+'СЕТ СН'!$I$11+СВЦЭМ!$D$10+'СЕТ СН'!$I$6</f>
        <v>2086.2912871999997</v>
      </c>
      <c r="L147" s="37">
        <f>SUMIFS(СВЦЭМ!$D$34:$D$777,СВЦЭМ!$A$34:$A$777,$A147,СВЦЭМ!$B$34:$B$777,L$119)+'СЕТ СН'!$I$11+СВЦЭМ!$D$10+'СЕТ СН'!$I$6</f>
        <v>2049.8782827499999</v>
      </c>
      <c r="M147" s="37">
        <f>SUMIFS(СВЦЭМ!$D$34:$D$777,СВЦЭМ!$A$34:$A$777,$A147,СВЦЭМ!$B$34:$B$777,M$119)+'СЕТ СН'!$I$11+СВЦЭМ!$D$10+'СЕТ СН'!$I$6</f>
        <v>2023.9577181899999</v>
      </c>
      <c r="N147" s="37">
        <f>SUMIFS(СВЦЭМ!$D$34:$D$777,СВЦЭМ!$A$34:$A$777,$A147,СВЦЭМ!$B$34:$B$777,N$119)+'СЕТ СН'!$I$11+СВЦЭМ!$D$10+'СЕТ СН'!$I$6</f>
        <v>2033.2246261599998</v>
      </c>
      <c r="O147" s="37">
        <f>SUMIFS(СВЦЭМ!$D$34:$D$777,СВЦЭМ!$A$34:$A$777,$A147,СВЦЭМ!$B$34:$B$777,O$119)+'СЕТ СН'!$I$11+СВЦЭМ!$D$10+'СЕТ СН'!$I$6</f>
        <v>2055.6182960599999</v>
      </c>
      <c r="P147" s="37">
        <f>SUMIFS(СВЦЭМ!$D$34:$D$777,СВЦЭМ!$A$34:$A$777,$A147,СВЦЭМ!$B$34:$B$777,P$119)+'СЕТ СН'!$I$11+СВЦЭМ!$D$10+'СЕТ СН'!$I$6</f>
        <v>2131.3304457200002</v>
      </c>
      <c r="Q147" s="37">
        <f>SUMIFS(СВЦЭМ!$D$34:$D$777,СВЦЭМ!$A$34:$A$777,$A147,СВЦЭМ!$B$34:$B$777,Q$119)+'СЕТ СН'!$I$11+СВЦЭМ!$D$10+'СЕТ СН'!$I$6</f>
        <v>2102.7738740700001</v>
      </c>
      <c r="R147" s="37">
        <f>SUMIFS(СВЦЭМ!$D$34:$D$777,СВЦЭМ!$A$34:$A$777,$A147,СВЦЭМ!$B$34:$B$777,R$119)+'СЕТ СН'!$I$11+СВЦЭМ!$D$10+'СЕТ СН'!$I$6</f>
        <v>2058.5050806499999</v>
      </c>
      <c r="S147" s="37">
        <f>SUMIFS(СВЦЭМ!$D$34:$D$777,СВЦЭМ!$A$34:$A$777,$A147,СВЦЭМ!$B$34:$B$777,S$119)+'СЕТ СН'!$I$11+СВЦЭМ!$D$10+'СЕТ СН'!$I$6</f>
        <v>2035.2819466599999</v>
      </c>
      <c r="T147" s="37">
        <f>SUMIFS(СВЦЭМ!$D$34:$D$777,СВЦЭМ!$A$34:$A$777,$A147,СВЦЭМ!$B$34:$B$777,T$119)+'СЕТ СН'!$I$11+СВЦЭМ!$D$10+'СЕТ СН'!$I$6</f>
        <v>2026.36903551</v>
      </c>
      <c r="U147" s="37">
        <f>SUMIFS(СВЦЭМ!$D$34:$D$777,СВЦЭМ!$A$34:$A$777,$A147,СВЦЭМ!$B$34:$B$777,U$119)+'СЕТ СН'!$I$11+СВЦЭМ!$D$10+'СЕТ СН'!$I$6</f>
        <v>1996.6828095000001</v>
      </c>
      <c r="V147" s="37">
        <f>SUMIFS(СВЦЭМ!$D$34:$D$777,СВЦЭМ!$A$34:$A$777,$A147,СВЦЭМ!$B$34:$B$777,V$119)+'СЕТ СН'!$I$11+СВЦЭМ!$D$10+'СЕТ СН'!$I$6</f>
        <v>1967.56448699</v>
      </c>
      <c r="W147" s="37">
        <f>SUMIFS(СВЦЭМ!$D$34:$D$777,СВЦЭМ!$A$34:$A$777,$A147,СВЦЭМ!$B$34:$B$777,W$119)+'СЕТ СН'!$I$11+СВЦЭМ!$D$10+'СЕТ СН'!$I$6</f>
        <v>2113.3352211500001</v>
      </c>
      <c r="X147" s="37">
        <f>SUMIFS(СВЦЭМ!$D$34:$D$777,СВЦЭМ!$A$34:$A$777,$A147,СВЦЭМ!$B$34:$B$777,X$119)+'СЕТ СН'!$I$11+СВЦЭМ!$D$10+'СЕТ СН'!$I$6</f>
        <v>2001.7052452600001</v>
      </c>
      <c r="Y147" s="37">
        <f>SUMIFS(СВЦЭМ!$D$34:$D$777,СВЦЭМ!$A$34:$A$777,$A147,СВЦЭМ!$B$34:$B$777,Y$119)+'СЕТ СН'!$I$11+СВЦЭМ!$D$10+'СЕТ СН'!$I$6</f>
        <v>2009.0194700900001</v>
      </c>
    </row>
    <row r="148" spans="1:27" ht="15.75" x14ac:dyDescent="0.2">
      <c r="A148" s="36">
        <f t="shared" si="3"/>
        <v>42611</v>
      </c>
      <c r="B148" s="37">
        <f>SUMIFS(СВЦЭМ!$D$34:$D$777,СВЦЭМ!$A$34:$A$777,$A148,СВЦЭМ!$B$34:$B$777,B$119)+'СЕТ СН'!$I$11+СВЦЭМ!$D$10+'СЕТ СН'!$I$6</f>
        <v>2092.4062050699999</v>
      </c>
      <c r="C148" s="37">
        <f>SUMIFS(СВЦЭМ!$D$34:$D$777,СВЦЭМ!$A$34:$A$777,$A148,СВЦЭМ!$B$34:$B$777,C$119)+'СЕТ СН'!$I$11+СВЦЭМ!$D$10+'СЕТ СН'!$I$6</f>
        <v>2148.6408179</v>
      </c>
      <c r="D148" s="37">
        <f>SUMIFS(СВЦЭМ!$D$34:$D$777,СВЦЭМ!$A$34:$A$777,$A148,СВЦЭМ!$B$34:$B$777,D$119)+'СЕТ СН'!$I$11+СВЦЭМ!$D$10+'СЕТ СН'!$I$6</f>
        <v>2177.2357660899997</v>
      </c>
      <c r="E148" s="37">
        <f>SUMIFS(СВЦЭМ!$D$34:$D$777,СВЦЭМ!$A$34:$A$777,$A148,СВЦЭМ!$B$34:$B$777,E$119)+'СЕТ СН'!$I$11+СВЦЭМ!$D$10+'СЕТ СН'!$I$6</f>
        <v>2170.2179039000002</v>
      </c>
      <c r="F148" s="37">
        <f>SUMIFS(СВЦЭМ!$D$34:$D$777,СВЦЭМ!$A$34:$A$777,$A148,СВЦЭМ!$B$34:$B$777,F$119)+'СЕТ СН'!$I$11+СВЦЭМ!$D$10+'СЕТ СН'!$I$6</f>
        <v>2168.9176890999997</v>
      </c>
      <c r="G148" s="37">
        <f>SUMIFS(СВЦЭМ!$D$34:$D$777,СВЦЭМ!$A$34:$A$777,$A148,СВЦЭМ!$B$34:$B$777,G$119)+'СЕТ СН'!$I$11+СВЦЭМ!$D$10+'СЕТ СН'!$I$6</f>
        <v>2169.71880268</v>
      </c>
      <c r="H148" s="37">
        <f>SUMIFS(СВЦЭМ!$D$34:$D$777,СВЦЭМ!$A$34:$A$777,$A148,СВЦЭМ!$B$34:$B$777,H$119)+'СЕТ СН'!$I$11+СВЦЭМ!$D$10+'СЕТ СН'!$I$6</f>
        <v>2210.8828619799997</v>
      </c>
      <c r="I148" s="37">
        <f>SUMIFS(СВЦЭМ!$D$34:$D$777,СВЦЭМ!$A$34:$A$777,$A148,СВЦЭМ!$B$34:$B$777,I$119)+'СЕТ СН'!$I$11+СВЦЭМ!$D$10+'СЕТ СН'!$I$6</f>
        <v>2094.4511864799997</v>
      </c>
      <c r="J148" s="37">
        <f>SUMIFS(СВЦЭМ!$D$34:$D$777,СВЦЭМ!$A$34:$A$777,$A148,СВЦЭМ!$B$34:$B$777,J$119)+'СЕТ СН'!$I$11+СВЦЭМ!$D$10+'СЕТ СН'!$I$6</f>
        <v>2073.35916572</v>
      </c>
      <c r="K148" s="37">
        <f>SUMIFS(СВЦЭМ!$D$34:$D$777,СВЦЭМ!$A$34:$A$777,$A148,СВЦЭМ!$B$34:$B$777,K$119)+'СЕТ СН'!$I$11+СВЦЭМ!$D$10+'СЕТ СН'!$I$6</f>
        <v>2021.24741825</v>
      </c>
      <c r="L148" s="37">
        <f>SUMIFS(СВЦЭМ!$D$34:$D$777,СВЦЭМ!$A$34:$A$777,$A148,СВЦЭМ!$B$34:$B$777,L$119)+'СЕТ СН'!$I$11+СВЦЭМ!$D$10+'СЕТ СН'!$I$6</f>
        <v>2114.4921095999998</v>
      </c>
      <c r="M148" s="37">
        <f>SUMIFS(СВЦЭМ!$D$34:$D$777,СВЦЭМ!$A$34:$A$777,$A148,СВЦЭМ!$B$34:$B$777,M$119)+'СЕТ СН'!$I$11+СВЦЭМ!$D$10+'СЕТ СН'!$I$6</f>
        <v>2128.9488320299997</v>
      </c>
      <c r="N148" s="37">
        <f>SUMIFS(СВЦЭМ!$D$34:$D$777,СВЦЭМ!$A$34:$A$777,$A148,СВЦЭМ!$B$34:$B$777,N$119)+'СЕТ СН'!$I$11+СВЦЭМ!$D$10+'СЕТ СН'!$I$6</f>
        <v>2110.52691215</v>
      </c>
      <c r="O148" s="37">
        <f>SUMIFS(СВЦЭМ!$D$34:$D$777,СВЦЭМ!$A$34:$A$777,$A148,СВЦЭМ!$B$34:$B$777,O$119)+'СЕТ СН'!$I$11+СВЦЭМ!$D$10+'СЕТ СН'!$I$6</f>
        <v>2123.7974268600001</v>
      </c>
      <c r="P148" s="37">
        <f>SUMIFS(СВЦЭМ!$D$34:$D$777,СВЦЭМ!$A$34:$A$777,$A148,СВЦЭМ!$B$34:$B$777,P$119)+'СЕТ СН'!$I$11+СВЦЭМ!$D$10+'СЕТ СН'!$I$6</f>
        <v>2090.8500855299999</v>
      </c>
      <c r="Q148" s="37">
        <f>SUMIFS(СВЦЭМ!$D$34:$D$777,СВЦЭМ!$A$34:$A$777,$A148,СВЦЭМ!$B$34:$B$777,Q$119)+'СЕТ СН'!$I$11+СВЦЭМ!$D$10+'СЕТ СН'!$I$6</f>
        <v>2023.39651585</v>
      </c>
      <c r="R148" s="37">
        <f>SUMIFS(СВЦЭМ!$D$34:$D$777,СВЦЭМ!$A$34:$A$777,$A148,СВЦЭМ!$B$34:$B$777,R$119)+'СЕТ СН'!$I$11+СВЦЭМ!$D$10+'СЕТ СН'!$I$6</f>
        <v>2018.8946052599999</v>
      </c>
      <c r="S148" s="37">
        <f>SUMIFS(СВЦЭМ!$D$34:$D$777,СВЦЭМ!$A$34:$A$777,$A148,СВЦЭМ!$B$34:$B$777,S$119)+'СЕТ СН'!$I$11+СВЦЭМ!$D$10+'СЕТ СН'!$I$6</f>
        <v>2063.7296541400001</v>
      </c>
      <c r="T148" s="37">
        <f>SUMIFS(СВЦЭМ!$D$34:$D$777,СВЦЭМ!$A$34:$A$777,$A148,СВЦЭМ!$B$34:$B$777,T$119)+'СЕТ СН'!$I$11+СВЦЭМ!$D$10+'СЕТ СН'!$I$6</f>
        <v>2046.49874856</v>
      </c>
      <c r="U148" s="37">
        <f>SUMIFS(СВЦЭМ!$D$34:$D$777,СВЦЭМ!$A$34:$A$777,$A148,СВЦЭМ!$B$34:$B$777,U$119)+'СЕТ СН'!$I$11+СВЦЭМ!$D$10+'СЕТ СН'!$I$6</f>
        <v>2031.1062405299999</v>
      </c>
      <c r="V148" s="37">
        <f>SUMIFS(СВЦЭМ!$D$34:$D$777,СВЦЭМ!$A$34:$A$777,$A148,СВЦЭМ!$B$34:$B$777,V$119)+'СЕТ СН'!$I$11+СВЦЭМ!$D$10+'СЕТ СН'!$I$6</f>
        <v>2054.2839138199997</v>
      </c>
      <c r="W148" s="37">
        <f>SUMIFS(СВЦЭМ!$D$34:$D$777,СВЦЭМ!$A$34:$A$777,$A148,СВЦЭМ!$B$34:$B$777,W$119)+'СЕТ СН'!$I$11+СВЦЭМ!$D$10+'СЕТ СН'!$I$6</f>
        <v>2045.1861194099999</v>
      </c>
      <c r="X148" s="37">
        <f>SUMIFS(СВЦЭМ!$D$34:$D$777,СВЦЭМ!$A$34:$A$777,$A148,СВЦЭМ!$B$34:$B$777,X$119)+'СЕТ СН'!$I$11+СВЦЭМ!$D$10+'СЕТ СН'!$I$6</f>
        <v>2007.5944618999999</v>
      </c>
      <c r="Y148" s="37">
        <f>SUMIFS(СВЦЭМ!$D$34:$D$777,СВЦЭМ!$A$34:$A$777,$A148,СВЦЭМ!$B$34:$B$777,Y$119)+'СЕТ СН'!$I$11+СВЦЭМ!$D$10+'СЕТ СН'!$I$6</f>
        <v>1981.3478015000001</v>
      </c>
    </row>
    <row r="149" spans="1:27" ht="15.75" x14ac:dyDescent="0.2">
      <c r="A149" s="36">
        <f t="shared" si="3"/>
        <v>42612</v>
      </c>
      <c r="B149" s="37">
        <f>SUMIFS(СВЦЭМ!$D$34:$D$777,СВЦЭМ!$A$34:$A$777,$A149,СВЦЭМ!$B$34:$B$777,B$119)+'СЕТ СН'!$I$11+СВЦЭМ!$D$10+'СЕТ СН'!$I$6</f>
        <v>2049.15241866</v>
      </c>
      <c r="C149" s="37">
        <f>SUMIFS(СВЦЭМ!$D$34:$D$777,СВЦЭМ!$A$34:$A$777,$A149,СВЦЭМ!$B$34:$B$777,C$119)+'СЕТ СН'!$I$11+СВЦЭМ!$D$10+'СЕТ СН'!$I$6</f>
        <v>2126.3663359100001</v>
      </c>
      <c r="D149" s="37">
        <f>SUMIFS(СВЦЭМ!$D$34:$D$777,СВЦЭМ!$A$34:$A$777,$A149,СВЦЭМ!$B$34:$B$777,D$119)+'СЕТ СН'!$I$11+СВЦЭМ!$D$10+'СЕТ СН'!$I$6</f>
        <v>2169.3978512200001</v>
      </c>
      <c r="E149" s="37">
        <f>SUMIFS(СВЦЭМ!$D$34:$D$777,СВЦЭМ!$A$34:$A$777,$A149,СВЦЭМ!$B$34:$B$777,E$119)+'СЕТ СН'!$I$11+СВЦЭМ!$D$10+'СЕТ СН'!$I$6</f>
        <v>2199.4746154599998</v>
      </c>
      <c r="F149" s="37">
        <f>SUMIFS(СВЦЭМ!$D$34:$D$777,СВЦЭМ!$A$34:$A$777,$A149,СВЦЭМ!$B$34:$B$777,F$119)+'СЕТ СН'!$I$11+СВЦЭМ!$D$10+'СЕТ СН'!$I$6</f>
        <v>2146.3876959700001</v>
      </c>
      <c r="G149" s="37">
        <f>SUMIFS(СВЦЭМ!$D$34:$D$777,СВЦЭМ!$A$34:$A$777,$A149,СВЦЭМ!$B$34:$B$777,G$119)+'СЕТ СН'!$I$11+СВЦЭМ!$D$10+'СЕТ СН'!$I$6</f>
        <v>2130.4666688899997</v>
      </c>
      <c r="H149" s="37">
        <f>SUMIFS(СВЦЭМ!$D$34:$D$777,СВЦЭМ!$A$34:$A$777,$A149,СВЦЭМ!$B$34:$B$777,H$119)+'СЕТ СН'!$I$11+СВЦЭМ!$D$10+'СЕТ СН'!$I$6</f>
        <v>2118.2679852399997</v>
      </c>
      <c r="I149" s="37">
        <f>SUMIFS(СВЦЭМ!$D$34:$D$777,СВЦЭМ!$A$34:$A$777,$A149,СВЦЭМ!$B$34:$B$777,I$119)+'СЕТ СН'!$I$11+СВЦЭМ!$D$10+'СЕТ СН'!$I$6</f>
        <v>2041.77502091</v>
      </c>
      <c r="J149" s="37">
        <f>SUMIFS(СВЦЭМ!$D$34:$D$777,СВЦЭМ!$A$34:$A$777,$A149,СВЦЭМ!$B$34:$B$777,J$119)+'СЕТ СН'!$I$11+СВЦЭМ!$D$10+'СЕТ СН'!$I$6</f>
        <v>2098.3152578300001</v>
      </c>
      <c r="K149" s="37">
        <f>SUMIFS(СВЦЭМ!$D$34:$D$777,СВЦЭМ!$A$34:$A$777,$A149,СВЦЭМ!$B$34:$B$777,K$119)+'СЕТ СН'!$I$11+СВЦЭМ!$D$10+'СЕТ СН'!$I$6</f>
        <v>2055.4891245700001</v>
      </c>
      <c r="L149" s="37">
        <f>SUMIFS(СВЦЭМ!$D$34:$D$777,СВЦЭМ!$A$34:$A$777,$A149,СВЦЭМ!$B$34:$B$777,L$119)+'СЕТ СН'!$I$11+СВЦЭМ!$D$10+'СЕТ СН'!$I$6</f>
        <v>2144.4041876299998</v>
      </c>
      <c r="M149" s="37">
        <f>SUMIFS(СВЦЭМ!$D$34:$D$777,СВЦЭМ!$A$34:$A$777,$A149,СВЦЭМ!$B$34:$B$777,M$119)+'СЕТ СН'!$I$11+СВЦЭМ!$D$10+'СЕТ СН'!$I$6</f>
        <v>2130.3337489099999</v>
      </c>
      <c r="N149" s="37">
        <f>SUMIFS(СВЦЭМ!$D$34:$D$777,СВЦЭМ!$A$34:$A$777,$A149,СВЦЭМ!$B$34:$B$777,N$119)+'СЕТ СН'!$I$11+СВЦЭМ!$D$10+'СЕТ СН'!$I$6</f>
        <v>2035.7360864699999</v>
      </c>
      <c r="O149" s="37">
        <f>SUMIFS(СВЦЭМ!$D$34:$D$777,СВЦЭМ!$A$34:$A$777,$A149,СВЦЭМ!$B$34:$B$777,O$119)+'СЕТ СН'!$I$11+СВЦЭМ!$D$10+'СЕТ СН'!$I$6</f>
        <v>2055.3695540999997</v>
      </c>
      <c r="P149" s="37">
        <f>SUMIFS(СВЦЭМ!$D$34:$D$777,СВЦЭМ!$A$34:$A$777,$A149,СВЦЭМ!$B$34:$B$777,P$119)+'СЕТ СН'!$I$11+СВЦЭМ!$D$10+'СЕТ СН'!$I$6</f>
        <v>2065.9879567099997</v>
      </c>
      <c r="Q149" s="37">
        <f>SUMIFS(СВЦЭМ!$D$34:$D$777,СВЦЭМ!$A$34:$A$777,$A149,СВЦЭМ!$B$34:$B$777,Q$119)+'СЕТ СН'!$I$11+СВЦЭМ!$D$10+'СЕТ СН'!$I$6</f>
        <v>2130.7784229999997</v>
      </c>
      <c r="R149" s="37">
        <f>SUMIFS(СВЦЭМ!$D$34:$D$777,СВЦЭМ!$A$34:$A$777,$A149,СВЦЭМ!$B$34:$B$777,R$119)+'СЕТ СН'!$I$11+СВЦЭМ!$D$10+'СЕТ СН'!$I$6</f>
        <v>2162.87210022</v>
      </c>
      <c r="S149" s="37">
        <f>SUMIFS(СВЦЭМ!$D$34:$D$777,СВЦЭМ!$A$34:$A$777,$A149,СВЦЭМ!$B$34:$B$777,S$119)+'СЕТ СН'!$I$11+СВЦЭМ!$D$10+'СЕТ СН'!$I$6</f>
        <v>2225.4410965899997</v>
      </c>
      <c r="T149" s="37">
        <f>SUMIFS(СВЦЭМ!$D$34:$D$777,СВЦЭМ!$A$34:$A$777,$A149,СВЦЭМ!$B$34:$B$777,T$119)+'СЕТ СН'!$I$11+СВЦЭМ!$D$10+'СЕТ СН'!$I$6</f>
        <v>2191.5917549200003</v>
      </c>
      <c r="U149" s="37">
        <f>SUMIFS(СВЦЭМ!$D$34:$D$777,СВЦЭМ!$A$34:$A$777,$A149,СВЦЭМ!$B$34:$B$777,U$119)+'СЕТ СН'!$I$11+СВЦЭМ!$D$10+'СЕТ СН'!$I$6</f>
        <v>2174.5304411899997</v>
      </c>
      <c r="V149" s="37">
        <f>SUMIFS(СВЦЭМ!$D$34:$D$777,СВЦЭМ!$A$34:$A$777,$A149,СВЦЭМ!$B$34:$B$777,V$119)+'СЕТ СН'!$I$11+СВЦЭМ!$D$10+'СЕТ СН'!$I$6</f>
        <v>2130.2751062799998</v>
      </c>
      <c r="W149" s="37">
        <f>SUMIFS(СВЦЭМ!$D$34:$D$777,СВЦЭМ!$A$34:$A$777,$A149,СВЦЭМ!$B$34:$B$777,W$119)+'СЕТ СН'!$I$11+СВЦЭМ!$D$10+'СЕТ СН'!$I$6</f>
        <v>2118.1101045200003</v>
      </c>
      <c r="X149" s="37">
        <f>SUMIFS(СВЦЭМ!$D$34:$D$777,СВЦЭМ!$A$34:$A$777,$A149,СВЦЭМ!$B$34:$B$777,X$119)+'СЕТ СН'!$I$11+СВЦЭМ!$D$10+'СЕТ СН'!$I$6</f>
        <v>2030.1939763800001</v>
      </c>
      <c r="Y149" s="37">
        <f>SUMIFS(СВЦЭМ!$D$34:$D$777,СВЦЭМ!$A$34:$A$777,$A149,СВЦЭМ!$B$34:$B$777,Y$119)+'СЕТ СН'!$I$11+СВЦЭМ!$D$10+'СЕТ СН'!$I$6</f>
        <v>1999.26727697</v>
      </c>
    </row>
    <row r="150" spans="1:27" ht="15.75" x14ac:dyDescent="0.2">
      <c r="A150" s="36">
        <f t="shared" si="3"/>
        <v>42613</v>
      </c>
      <c r="B150" s="37">
        <f>SUMIFS(СВЦЭМ!$D$34:$D$777,СВЦЭМ!$A$34:$A$777,$A150,СВЦЭМ!$B$34:$B$777,B$119)+'СЕТ СН'!$I$11+СВЦЭМ!$D$10+'СЕТ СН'!$I$6</f>
        <v>2019.2414387700001</v>
      </c>
      <c r="C150" s="37">
        <f>SUMIFS(СВЦЭМ!$D$34:$D$777,СВЦЭМ!$A$34:$A$777,$A150,СВЦЭМ!$B$34:$B$777,C$119)+'СЕТ СН'!$I$11+СВЦЭМ!$D$10+'СЕТ СН'!$I$6</f>
        <v>2096.6503275499999</v>
      </c>
      <c r="D150" s="37">
        <f>SUMIFS(СВЦЭМ!$D$34:$D$777,СВЦЭМ!$A$34:$A$777,$A150,СВЦЭМ!$B$34:$B$777,D$119)+'СЕТ СН'!$I$11+СВЦЭМ!$D$10+'СЕТ СН'!$I$6</f>
        <v>2118.98961508</v>
      </c>
      <c r="E150" s="37">
        <f>SUMIFS(СВЦЭМ!$D$34:$D$777,СВЦЭМ!$A$34:$A$777,$A150,СВЦЭМ!$B$34:$B$777,E$119)+'СЕТ СН'!$I$11+СВЦЭМ!$D$10+'СЕТ СН'!$I$6</f>
        <v>2159.9614996999999</v>
      </c>
      <c r="F150" s="37">
        <f>SUMIFS(СВЦЭМ!$D$34:$D$777,СВЦЭМ!$A$34:$A$777,$A150,СВЦЭМ!$B$34:$B$777,F$119)+'СЕТ СН'!$I$11+СВЦЭМ!$D$10+'СЕТ СН'!$I$6</f>
        <v>2197.1476197900001</v>
      </c>
      <c r="G150" s="37">
        <f>SUMIFS(СВЦЭМ!$D$34:$D$777,СВЦЭМ!$A$34:$A$777,$A150,СВЦЭМ!$B$34:$B$777,G$119)+'СЕТ СН'!$I$11+СВЦЭМ!$D$10+'СЕТ СН'!$I$6</f>
        <v>2178.8336523799999</v>
      </c>
      <c r="H150" s="37">
        <f>SUMIFS(СВЦЭМ!$D$34:$D$777,СВЦЭМ!$A$34:$A$777,$A150,СВЦЭМ!$B$34:$B$777,H$119)+'СЕТ СН'!$I$11+СВЦЭМ!$D$10+'СЕТ СН'!$I$6</f>
        <v>2107.51708633</v>
      </c>
      <c r="I150" s="37">
        <f>SUMIFS(СВЦЭМ!$D$34:$D$777,СВЦЭМ!$A$34:$A$777,$A150,СВЦЭМ!$B$34:$B$777,I$119)+'СЕТ СН'!$I$11+СВЦЭМ!$D$10+'СЕТ СН'!$I$6</f>
        <v>2092.8337865799999</v>
      </c>
      <c r="J150" s="37">
        <f>SUMIFS(СВЦЭМ!$D$34:$D$777,СВЦЭМ!$A$34:$A$777,$A150,СВЦЭМ!$B$34:$B$777,J$119)+'СЕТ СН'!$I$11+СВЦЭМ!$D$10+'СЕТ СН'!$I$6</f>
        <v>2078.9267864200001</v>
      </c>
      <c r="K150" s="37">
        <f>SUMIFS(СВЦЭМ!$D$34:$D$777,СВЦЭМ!$A$34:$A$777,$A150,СВЦЭМ!$B$34:$B$777,K$119)+'СЕТ СН'!$I$11+СВЦЭМ!$D$10+'СЕТ СН'!$I$6</f>
        <v>2019.75316249</v>
      </c>
      <c r="L150" s="37">
        <f>SUMIFS(СВЦЭМ!$D$34:$D$777,СВЦЭМ!$A$34:$A$777,$A150,СВЦЭМ!$B$34:$B$777,L$119)+'СЕТ СН'!$I$11+СВЦЭМ!$D$10+'СЕТ СН'!$I$6</f>
        <v>1998.74407236</v>
      </c>
      <c r="M150" s="37">
        <f>SUMIFS(СВЦЭМ!$D$34:$D$777,СВЦЭМ!$A$34:$A$777,$A150,СВЦЭМ!$B$34:$B$777,M$119)+'СЕТ СН'!$I$11+СВЦЭМ!$D$10+'СЕТ СН'!$I$6</f>
        <v>2017.3303337</v>
      </c>
      <c r="N150" s="37">
        <f>SUMIFS(СВЦЭМ!$D$34:$D$777,СВЦЭМ!$A$34:$A$777,$A150,СВЦЭМ!$B$34:$B$777,N$119)+'СЕТ СН'!$I$11+СВЦЭМ!$D$10+'СЕТ СН'!$I$6</f>
        <v>2032.7151585399999</v>
      </c>
      <c r="O150" s="37">
        <f>SUMIFS(СВЦЭМ!$D$34:$D$777,СВЦЭМ!$A$34:$A$777,$A150,СВЦЭМ!$B$34:$B$777,O$119)+'СЕТ СН'!$I$11+СВЦЭМ!$D$10+'СЕТ СН'!$I$6</f>
        <v>2025.7423228499999</v>
      </c>
      <c r="P150" s="37">
        <f>SUMIFS(СВЦЭМ!$D$34:$D$777,СВЦЭМ!$A$34:$A$777,$A150,СВЦЭМ!$B$34:$B$777,P$119)+'СЕТ СН'!$I$11+СВЦЭМ!$D$10+'СЕТ СН'!$I$6</f>
        <v>1993.6240136599999</v>
      </c>
      <c r="Q150" s="37">
        <f>SUMIFS(СВЦЭМ!$D$34:$D$777,СВЦЭМ!$A$34:$A$777,$A150,СВЦЭМ!$B$34:$B$777,Q$119)+'СЕТ СН'!$I$11+СВЦЭМ!$D$10+'СЕТ СН'!$I$6</f>
        <v>2032.5558479199999</v>
      </c>
      <c r="R150" s="37">
        <f>SUMIFS(СВЦЭМ!$D$34:$D$777,СВЦЭМ!$A$34:$A$777,$A150,СВЦЭМ!$B$34:$B$777,R$119)+'СЕТ СН'!$I$11+СВЦЭМ!$D$10+'СЕТ СН'!$I$6</f>
        <v>1998.2521086500001</v>
      </c>
      <c r="S150" s="37">
        <f>SUMIFS(СВЦЭМ!$D$34:$D$777,СВЦЭМ!$A$34:$A$777,$A150,СВЦЭМ!$B$34:$B$777,S$119)+'СЕТ СН'!$I$11+СВЦЭМ!$D$10+'СЕТ СН'!$I$6</f>
        <v>2038.5667878700001</v>
      </c>
      <c r="T150" s="37">
        <f>SUMIFS(СВЦЭМ!$D$34:$D$777,СВЦЭМ!$A$34:$A$777,$A150,СВЦЭМ!$B$34:$B$777,T$119)+'СЕТ СН'!$I$11+СВЦЭМ!$D$10+'СЕТ СН'!$I$6</f>
        <v>2015.7206430900001</v>
      </c>
      <c r="U150" s="37">
        <f>SUMIFS(СВЦЭМ!$D$34:$D$777,СВЦЭМ!$A$34:$A$777,$A150,СВЦЭМ!$B$34:$B$777,U$119)+'СЕТ СН'!$I$11+СВЦЭМ!$D$10+'СЕТ СН'!$I$6</f>
        <v>2028.7072634900001</v>
      </c>
      <c r="V150" s="37">
        <f>SUMIFS(СВЦЭМ!$D$34:$D$777,СВЦЭМ!$A$34:$A$777,$A150,СВЦЭМ!$B$34:$B$777,V$119)+'СЕТ СН'!$I$11+СВЦЭМ!$D$10+'СЕТ СН'!$I$6</f>
        <v>2033.1752742899998</v>
      </c>
      <c r="W150" s="37">
        <f>SUMIFS(СВЦЭМ!$D$34:$D$777,СВЦЭМ!$A$34:$A$777,$A150,СВЦЭМ!$B$34:$B$777,W$119)+'СЕТ СН'!$I$11+СВЦЭМ!$D$10+'СЕТ СН'!$I$6</f>
        <v>2036.1233216199998</v>
      </c>
      <c r="X150" s="37">
        <f>SUMIFS(СВЦЭМ!$D$34:$D$777,СВЦЭМ!$A$34:$A$777,$A150,СВЦЭМ!$B$34:$B$777,X$119)+'СЕТ СН'!$I$11+СВЦЭМ!$D$10+'СЕТ СН'!$I$6</f>
        <v>1997.72624161</v>
      </c>
      <c r="Y150" s="37">
        <f>SUMIFS(СВЦЭМ!$D$34:$D$777,СВЦЭМ!$A$34:$A$777,$A150,СВЦЭМ!$B$34:$B$777,Y$119)+'СЕТ СН'!$I$11+СВЦЭМ!$D$10+'СЕТ СН'!$I$6</f>
        <v>1975.8130552600001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87" t="s">
        <v>7</v>
      </c>
      <c r="B153" s="81" t="s">
        <v>128</v>
      </c>
      <c r="C153" s="82"/>
      <c r="D153" s="82"/>
      <c r="E153" s="82"/>
      <c r="F153" s="82"/>
      <c r="G153" s="82"/>
      <c r="H153" s="82"/>
      <c r="I153" s="82"/>
      <c r="J153" s="82"/>
      <c r="K153" s="82"/>
      <c r="L153" s="82"/>
      <c r="M153" s="82"/>
      <c r="N153" s="82"/>
      <c r="O153" s="82"/>
      <c r="P153" s="82"/>
      <c r="Q153" s="82"/>
      <c r="R153" s="82"/>
      <c r="S153" s="82"/>
      <c r="T153" s="82"/>
      <c r="U153" s="82"/>
      <c r="V153" s="82"/>
      <c r="W153" s="82"/>
      <c r="X153" s="82"/>
      <c r="Y153" s="83"/>
    </row>
    <row r="154" spans="1:27" ht="12.75" customHeight="1" x14ac:dyDescent="0.2">
      <c r="A154" s="88"/>
      <c r="B154" s="84"/>
      <c r="C154" s="85"/>
      <c r="D154" s="85"/>
      <c r="E154" s="85"/>
      <c r="F154" s="85"/>
      <c r="G154" s="85"/>
      <c r="H154" s="85"/>
      <c r="I154" s="85"/>
      <c r="J154" s="85"/>
      <c r="K154" s="85"/>
      <c r="L154" s="85"/>
      <c r="M154" s="85"/>
      <c r="N154" s="85"/>
      <c r="O154" s="85"/>
      <c r="P154" s="85"/>
      <c r="Q154" s="85"/>
      <c r="R154" s="85"/>
      <c r="S154" s="85"/>
      <c r="T154" s="85"/>
      <c r="U154" s="85"/>
      <c r="V154" s="85"/>
      <c r="W154" s="85"/>
      <c r="X154" s="85"/>
      <c r="Y154" s="86"/>
    </row>
    <row r="155" spans="1:27" s="47" customFormat="1" ht="12.75" customHeight="1" x14ac:dyDescent="0.2">
      <c r="A155" s="8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42584</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42585</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42586</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42587</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42588</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42589</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42590</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42591</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42592</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42593</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42594</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42595</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42596</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42597</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42598</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42599</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42600</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42601</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42602</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42603</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42604</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42605</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42606</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42607</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42608</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42609</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42610</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42611</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42612</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42613</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87" t="s">
        <v>7</v>
      </c>
      <c r="B188" s="81" t="s">
        <v>129</v>
      </c>
      <c r="C188" s="82"/>
      <c r="D188" s="82"/>
      <c r="E188" s="82"/>
      <c r="F188" s="82"/>
      <c r="G188" s="82"/>
      <c r="H188" s="82"/>
      <c r="I188" s="82"/>
      <c r="J188" s="82"/>
      <c r="K188" s="82"/>
      <c r="L188" s="82"/>
      <c r="M188" s="82"/>
      <c r="N188" s="82"/>
      <c r="O188" s="82"/>
      <c r="P188" s="82"/>
      <c r="Q188" s="82"/>
      <c r="R188" s="82"/>
      <c r="S188" s="82"/>
      <c r="T188" s="82"/>
      <c r="U188" s="82"/>
      <c r="V188" s="82"/>
      <c r="W188" s="82"/>
      <c r="X188" s="82"/>
      <c r="Y188" s="83"/>
    </row>
    <row r="189" spans="1:27" ht="12.75" customHeight="1" x14ac:dyDescent="0.2">
      <c r="A189" s="88"/>
      <c r="B189" s="84"/>
      <c r="C189" s="85"/>
      <c r="D189" s="85"/>
      <c r="E189" s="85"/>
      <c r="F189" s="85"/>
      <c r="G189" s="85"/>
      <c r="H189" s="85"/>
      <c r="I189" s="85"/>
      <c r="J189" s="85"/>
      <c r="K189" s="85"/>
      <c r="L189" s="85"/>
      <c r="M189" s="85"/>
      <c r="N189" s="85"/>
      <c r="O189" s="85"/>
      <c r="P189" s="85"/>
      <c r="Q189" s="85"/>
      <c r="R189" s="85"/>
      <c r="S189" s="85"/>
      <c r="T189" s="85"/>
      <c r="U189" s="85"/>
      <c r="V189" s="85"/>
      <c r="W189" s="85"/>
      <c r="X189" s="85"/>
      <c r="Y189" s="86"/>
    </row>
    <row r="190" spans="1:27" s="47" customFormat="1" ht="12.75" customHeight="1" x14ac:dyDescent="0.2">
      <c r="A190" s="8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01.08.2016</v>
      </c>
      <c r="B191" s="37">
        <f>SUMIFS(СВЦЭМ!$F$34:$F$777,СВЦЭМ!$A$34:$A$777,$A191,СВЦЭМ!$B$34:$B$777,B$190)+'СЕТ СН'!$F$12</f>
        <v>64.972822260000001</v>
      </c>
      <c r="C191" s="37">
        <f>SUMIFS(СВЦЭМ!$F$34:$F$777,СВЦЭМ!$A$34:$A$777,$A191,СВЦЭМ!$B$34:$B$777,C$190)+'СЕТ СН'!$F$12</f>
        <v>71.183280960000005</v>
      </c>
      <c r="D191" s="37">
        <f>SUMIFS(СВЦЭМ!$F$34:$F$777,СВЦЭМ!$A$34:$A$777,$A191,СВЦЭМ!$B$34:$B$777,D$190)+'СЕТ СН'!$F$12</f>
        <v>75.86140279</v>
      </c>
      <c r="E191" s="37">
        <f>SUMIFS(СВЦЭМ!$F$34:$F$777,СВЦЭМ!$A$34:$A$777,$A191,СВЦЭМ!$B$34:$B$777,E$190)+'СЕТ СН'!$F$12</f>
        <v>77.557236849999995</v>
      </c>
      <c r="F191" s="37">
        <f>SUMIFS(СВЦЭМ!$F$34:$F$777,СВЦЭМ!$A$34:$A$777,$A191,СВЦЭМ!$B$34:$B$777,F$190)+'СЕТ СН'!$F$12</f>
        <v>78.149783459999995</v>
      </c>
      <c r="G191" s="37">
        <f>SUMIFS(СВЦЭМ!$F$34:$F$777,СВЦЭМ!$A$34:$A$777,$A191,СВЦЭМ!$B$34:$B$777,G$190)+'СЕТ СН'!$F$12</f>
        <v>77.084376689999999</v>
      </c>
      <c r="H191" s="37">
        <f>SUMIFS(СВЦЭМ!$F$34:$F$777,СВЦЭМ!$A$34:$A$777,$A191,СВЦЭМ!$B$34:$B$777,H$190)+'СЕТ СН'!$F$12</f>
        <v>72.277199269999997</v>
      </c>
      <c r="I191" s="37">
        <f>SUMIFS(СВЦЭМ!$F$34:$F$777,СВЦЭМ!$A$34:$A$777,$A191,СВЦЭМ!$B$34:$B$777,I$190)+'СЕТ СН'!$F$12</f>
        <v>68.874394580000001</v>
      </c>
      <c r="J191" s="37">
        <f>SUMIFS(СВЦЭМ!$F$34:$F$777,СВЦЭМ!$A$34:$A$777,$A191,СВЦЭМ!$B$34:$B$777,J$190)+'СЕТ СН'!$F$12</f>
        <v>71.871569870000002</v>
      </c>
      <c r="K191" s="37">
        <f>SUMIFS(СВЦЭМ!$F$34:$F$777,СВЦЭМ!$A$34:$A$777,$A191,СВЦЭМ!$B$34:$B$777,K$190)+'СЕТ СН'!$F$12</f>
        <v>71.84292189</v>
      </c>
      <c r="L191" s="37">
        <f>SUMIFS(СВЦЭМ!$F$34:$F$777,СВЦЭМ!$A$34:$A$777,$A191,СВЦЭМ!$B$34:$B$777,L$190)+'СЕТ СН'!$F$12</f>
        <v>69.878259720000003</v>
      </c>
      <c r="M191" s="37">
        <f>SUMIFS(СВЦЭМ!$F$34:$F$777,СВЦЭМ!$A$34:$A$777,$A191,СВЦЭМ!$B$34:$B$777,M$190)+'СЕТ СН'!$F$12</f>
        <v>67.713218870000006</v>
      </c>
      <c r="N191" s="37">
        <f>SUMIFS(СВЦЭМ!$F$34:$F$777,СВЦЭМ!$A$34:$A$777,$A191,СВЦЭМ!$B$34:$B$777,N$190)+'СЕТ СН'!$F$12</f>
        <v>67.950862079999993</v>
      </c>
      <c r="O191" s="37">
        <f>SUMIFS(СВЦЭМ!$F$34:$F$777,СВЦЭМ!$A$34:$A$777,$A191,СВЦЭМ!$B$34:$B$777,O$190)+'СЕТ СН'!$F$12</f>
        <v>68.362974699999995</v>
      </c>
      <c r="P191" s="37">
        <f>SUMIFS(СВЦЭМ!$F$34:$F$777,СВЦЭМ!$A$34:$A$777,$A191,СВЦЭМ!$B$34:$B$777,P$190)+'СЕТ СН'!$F$12</f>
        <v>68.32701333</v>
      </c>
      <c r="Q191" s="37">
        <f>SUMIFS(СВЦЭМ!$F$34:$F$777,СВЦЭМ!$A$34:$A$777,$A191,СВЦЭМ!$B$34:$B$777,Q$190)+'СЕТ СН'!$F$12</f>
        <v>68.088641730000006</v>
      </c>
      <c r="R191" s="37">
        <f>SUMIFS(СВЦЭМ!$F$34:$F$777,СВЦЭМ!$A$34:$A$777,$A191,СВЦЭМ!$B$34:$B$777,R$190)+'СЕТ СН'!$F$12</f>
        <v>67.99437863</v>
      </c>
      <c r="S191" s="37">
        <f>SUMIFS(СВЦЭМ!$F$34:$F$777,СВЦЭМ!$A$34:$A$777,$A191,СВЦЭМ!$B$34:$B$777,S$190)+'СЕТ СН'!$F$12</f>
        <v>67.615394749999993</v>
      </c>
      <c r="T191" s="37">
        <f>SUMIFS(СВЦЭМ!$F$34:$F$777,СВЦЭМ!$A$34:$A$777,$A191,СВЦЭМ!$B$34:$B$777,T$190)+'СЕТ СН'!$F$12</f>
        <v>67.209216510000005</v>
      </c>
      <c r="U191" s="37">
        <f>SUMIFS(СВЦЭМ!$F$34:$F$777,СВЦЭМ!$A$34:$A$777,$A191,СВЦЭМ!$B$34:$B$777,U$190)+'СЕТ СН'!$F$12</f>
        <v>57.152617139999997</v>
      </c>
      <c r="V191" s="37">
        <f>SUMIFS(СВЦЭМ!$F$34:$F$777,СВЦЭМ!$A$34:$A$777,$A191,СВЦЭМ!$B$34:$B$777,V$190)+'СЕТ СН'!$F$12</f>
        <v>54.039909360000003</v>
      </c>
      <c r="W191" s="37">
        <f>SUMIFS(СВЦЭМ!$F$34:$F$777,СВЦЭМ!$A$34:$A$777,$A191,СВЦЭМ!$B$34:$B$777,W$190)+'СЕТ СН'!$F$12</f>
        <v>54.735589910000002</v>
      </c>
      <c r="X191" s="37">
        <f>SUMIFS(СВЦЭМ!$F$34:$F$777,СВЦЭМ!$A$34:$A$777,$A191,СВЦЭМ!$B$34:$B$777,X$190)+'СЕТ СН'!$F$12</f>
        <v>53.312706470000002</v>
      </c>
      <c r="Y191" s="37">
        <f>SUMIFS(СВЦЭМ!$F$34:$F$777,СВЦЭМ!$A$34:$A$777,$A191,СВЦЭМ!$B$34:$B$777,Y$190)+'СЕТ СН'!$F$12</f>
        <v>55.544590309999997</v>
      </c>
      <c r="AA191" s="46"/>
    </row>
    <row r="192" spans="1:27" ht="15.75" x14ac:dyDescent="0.2">
      <c r="A192" s="36">
        <f>A191+1</f>
        <v>42584</v>
      </c>
      <c r="B192" s="37">
        <f>SUMIFS(СВЦЭМ!$F$34:$F$777,СВЦЭМ!$A$34:$A$777,$A192,СВЦЭМ!$B$34:$B$777,B$190)+'СЕТ СН'!$F$12</f>
        <v>60.422963430000003</v>
      </c>
      <c r="C192" s="37">
        <f>SUMIFS(СВЦЭМ!$F$34:$F$777,СВЦЭМ!$A$34:$A$777,$A192,СВЦЭМ!$B$34:$B$777,C$190)+'СЕТ СН'!$F$12</f>
        <v>68.512894520000003</v>
      </c>
      <c r="D192" s="37">
        <f>SUMIFS(СВЦЭМ!$F$34:$F$777,СВЦЭМ!$A$34:$A$777,$A192,СВЦЭМ!$B$34:$B$777,D$190)+'СЕТ СН'!$F$12</f>
        <v>72.986637849999994</v>
      </c>
      <c r="E192" s="37">
        <f>SUMIFS(СВЦЭМ!$F$34:$F$777,СВЦЭМ!$A$34:$A$777,$A192,СВЦЭМ!$B$34:$B$777,E$190)+'СЕТ СН'!$F$12</f>
        <v>74.146454950000006</v>
      </c>
      <c r="F192" s="37">
        <f>SUMIFS(СВЦЭМ!$F$34:$F$777,СВЦЭМ!$A$34:$A$777,$A192,СВЦЭМ!$B$34:$B$777,F$190)+'СЕТ СН'!$F$12</f>
        <v>74.212375780000002</v>
      </c>
      <c r="G192" s="37">
        <f>SUMIFS(СВЦЭМ!$F$34:$F$777,СВЦЭМ!$A$34:$A$777,$A192,СВЦЭМ!$B$34:$B$777,G$190)+'СЕТ СН'!$F$12</f>
        <v>74.055006579999997</v>
      </c>
      <c r="H192" s="37">
        <f>SUMIFS(СВЦЭМ!$F$34:$F$777,СВЦЭМ!$A$34:$A$777,$A192,СВЦЭМ!$B$34:$B$777,H$190)+'СЕТ СН'!$F$12</f>
        <v>69.032742720000002</v>
      </c>
      <c r="I192" s="37">
        <f>SUMIFS(СВЦЭМ!$F$34:$F$777,СВЦЭМ!$A$34:$A$777,$A192,СВЦЭМ!$B$34:$B$777,I$190)+'СЕТ СН'!$F$12</f>
        <v>66.993287730000006</v>
      </c>
      <c r="J192" s="37">
        <f>SUMIFS(СВЦЭМ!$F$34:$F$777,СВЦЭМ!$A$34:$A$777,$A192,СВЦЭМ!$B$34:$B$777,J$190)+'СЕТ СН'!$F$12</f>
        <v>69.49752642</v>
      </c>
      <c r="K192" s="37">
        <f>SUMIFS(СВЦЭМ!$F$34:$F$777,СВЦЭМ!$A$34:$A$777,$A192,СВЦЭМ!$B$34:$B$777,K$190)+'СЕТ СН'!$F$12</f>
        <v>69.904495530000005</v>
      </c>
      <c r="L192" s="37">
        <f>SUMIFS(СВЦЭМ!$F$34:$F$777,СВЦЭМ!$A$34:$A$777,$A192,СВЦЭМ!$B$34:$B$777,L$190)+'СЕТ СН'!$F$12</f>
        <v>69.47666864</v>
      </c>
      <c r="M192" s="37">
        <f>SUMIFS(СВЦЭМ!$F$34:$F$777,СВЦЭМ!$A$34:$A$777,$A192,СВЦЭМ!$B$34:$B$777,M$190)+'СЕТ СН'!$F$12</f>
        <v>70.65428421</v>
      </c>
      <c r="N192" s="37">
        <f>SUMIFS(СВЦЭМ!$F$34:$F$777,СВЦЭМ!$A$34:$A$777,$A192,СВЦЭМ!$B$34:$B$777,N$190)+'СЕТ СН'!$F$12</f>
        <v>69.247621679999995</v>
      </c>
      <c r="O192" s="37">
        <f>SUMIFS(СВЦЭМ!$F$34:$F$777,СВЦЭМ!$A$34:$A$777,$A192,СВЦЭМ!$B$34:$B$777,O$190)+'СЕТ СН'!$F$12</f>
        <v>67.782818890000001</v>
      </c>
      <c r="P192" s="37">
        <f>SUMIFS(СВЦЭМ!$F$34:$F$777,СВЦЭМ!$A$34:$A$777,$A192,СВЦЭМ!$B$34:$B$777,P$190)+'СЕТ СН'!$F$12</f>
        <v>67.913708470000003</v>
      </c>
      <c r="Q192" s="37">
        <f>SUMIFS(СВЦЭМ!$F$34:$F$777,СВЦЭМ!$A$34:$A$777,$A192,СВЦЭМ!$B$34:$B$777,Q$190)+'СЕТ СН'!$F$12</f>
        <v>67.392868820000004</v>
      </c>
      <c r="R192" s="37">
        <f>SUMIFS(СВЦЭМ!$F$34:$F$777,СВЦЭМ!$A$34:$A$777,$A192,СВЦЭМ!$B$34:$B$777,R$190)+'СЕТ СН'!$F$12</f>
        <v>66.980308620000002</v>
      </c>
      <c r="S192" s="37">
        <f>SUMIFS(СВЦЭМ!$F$34:$F$777,СВЦЭМ!$A$34:$A$777,$A192,СВЦЭМ!$B$34:$B$777,S$190)+'СЕТ СН'!$F$12</f>
        <v>67.037561740000001</v>
      </c>
      <c r="T192" s="37">
        <f>SUMIFS(СВЦЭМ!$F$34:$F$777,СВЦЭМ!$A$34:$A$777,$A192,СВЦЭМ!$B$34:$B$777,T$190)+'СЕТ СН'!$F$12</f>
        <v>66.949900349999993</v>
      </c>
      <c r="U192" s="37">
        <f>SUMIFS(СВЦЭМ!$F$34:$F$777,СВЦЭМ!$A$34:$A$777,$A192,СВЦЭМ!$B$34:$B$777,U$190)+'СЕТ СН'!$F$12</f>
        <v>66.087215549999996</v>
      </c>
      <c r="V192" s="37">
        <f>SUMIFS(СВЦЭМ!$F$34:$F$777,СВЦЭМ!$A$34:$A$777,$A192,СВЦЭМ!$B$34:$B$777,V$190)+'СЕТ СН'!$F$12</f>
        <v>66.646506990000006</v>
      </c>
      <c r="W192" s="37">
        <f>SUMIFS(СВЦЭМ!$F$34:$F$777,СВЦЭМ!$A$34:$A$777,$A192,СВЦЭМ!$B$34:$B$777,W$190)+'СЕТ СН'!$F$12</f>
        <v>67.692072879999998</v>
      </c>
      <c r="X192" s="37">
        <f>SUMIFS(СВЦЭМ!$F$34:$F$777,СВЦЭМ!$A$34:$A$777,$A192,СВЦЭМ!$B$34:$B$777,X$190)+'СЕТ СН'!$F$12</f>
        <v>64.605840709999995</v>
      </c>
      <c r="Y192" s="37">
        <f>SUMIFS(СВЦЭМ!$F$34:$F$777,СВЦЭМ!$A$34:$A$777,$A192,СВЦЭМ!$B$34:$B$777,Y$190)+'СЕТ СН'!$F$12</f>
        <v>61.587528140000003</v>
      </c>
    </row>
    <row r="193" spans="1:25" ht="15.75" x14ac:dyDescent="0.2">
      <c r="A193" s="36">
        <f t="shared" ref="A193:A221" si="5">A192+1</f>
        <v>42585</v>
      </c>
      <c r="B193" s="37">
        <f>SUMIFS(СВЦЭМ!$F$34:$F$777,СВЦЭМ!$A$34:$A$777,$A193,СВЦЭМ!$B$34:$B$777,B$190)+'СЕТ СН'!$F$12</f>
        <v>63.328929019999997</v>
      </c>
      <c r="C193" s="37">
        <f>SUMIFS(СВЦЭМ!$F$34:$F$777,СВЦЭМ!$A$34:$A$777,$A193,СВЦЭМ!$B$34:$B$777,C$190)+'СЕТ СН'!$F$12</f>
        <v>68.952447019999994</v>
      </c>
      <c r="D193" s="37">
        <f>SUMIFS(СВЦЭМ!$F$34:$F$777,СВЦЭМ!$A$34:$A$777,$A193,СВЦЭМ!$B$34:$B$777,D$190)+'СЕТ СН'!$F$12</f>
        <v>74.067778090000004</v>
      </c>
      <c r="E193" s="37">
        <f>SUMIFS(СВЦЭМ!$F$34:$F$777,СВЦЭМ!$A$34:$A$777,$A193,СВЦЭМ!$B$34:$B$777,E$190)+'СЕТ СН'!$F$12</f>
        <v>75.9871208</v>
      </c>
      <c r="F193" s="37">
        <f>SUMIFS(СВЦЭМ!$F$34:$F$777,СВЦЭМ!$A$34:$A$777,$A193,СВЦЭМ!$B$34:$B$777,F$190)+'СЕТ СН'!$F$12</f>
        <v>75.926747480000003</v>
      </c>
      <c r="G193" s="37">
        <f>SUMIFS(СВЦЭМ!$F$34:$F$777,СВЦЭМ!$A$34:$A$777,$A193,СВЦЭМ!$B$34:$B$777,G$190)+'СЕТ СН'!$F$12</f>
        <v>75.108780859999996</v>
      </c>
      <c r="H193" s="37">
        <f>SUMIFS(СВЦЭМ!$F$34:$F$777,СВЦЭМ!$A$34:$A$777,$A193,СВЦЭМ!$B$34:$B$777,H$190)+'СЕТ СН'!$F$12</f>
        <v>70.321299859999996</v>
      </c>
      <c r="I193" s="37">
        <f>SUMIFS(СВЦЭМ!$F$34:$F$777,СВЦЭМ!$A$34:$A$777,$A193,СВЦЭМ!$B$34:$B$777,I$190)+'СЕТ СН'!$F$12</f>
        <v>65.516543049999996</v>
      </c>
      <c r="J193" s="37">
        <f>SUMIFS(СВЦЭМ!$F$34:$F$777,СВЦЭМ!$A$34:$A$777,$A193,СВЦЭМ!$B$34:$B$777,J$190)+'СЕТ СН'!$F$12</f>
        <v>67.143210030000006</v>
      </c>
      <c r="K193" s="37">
        <f>SUMIFS(СВЦЭМ!$F$34:$F$777,СВЦЭМ!$A$34:$A$777,$A193,СВЦЭМ!$B$34:$B$777,K$190)+'СЕТ СН'!$F$12</f>
        <v>67.107304819999996</v>
      </c>
      <c r="L193" s="37">
        <f>SUMIFS(СВЦЭМ!$F$34:$F$777,СВЦЭМ!$A$34:$A$777,$A193,СВЦЭМ!$B$34:$B$777,L$190)+'СЕТ СН'!$F$12</f>
        <v>65.794756969999995</v>
      </c>
      <c r="M193" s="37">
        <f>SUMIFS(СВЦЭМ!$F$34:$F$777,СВЦЭМ!$A$34:$A$777,$A193,СВЦЭМ!$B$34:$B$777,M$190)+'СЕТ СН'!$F$12</f>
        <v>66.192234209999995</v>
      </c>
      <c r="N193" s="37">
        <f>SUMIFS(СВЦЭМ!$F$34:$F$777,СВЦЭМ!$A$34:$A$777,$A193,СВЦЭМ!$B$34:$B$777,N$190)+'СЕТ СН'!$F$12</f>
        <v>66.01420607</v>
      </c>
      <c r="O193" s="37">
        <f>SUMIFS(СВЦЭМ!$F$34:$F$777,СВЦЭМ!$A$34:$A$777,$A193,СВЦЭМ!$B$34:$B$777,O$190)+'СЕТ СН'!$F$12</f>
        <v>67.160559840000005</v>
      </c>
      <c r="P193" s="37">
        <f>SUMIFS(СВЦЭМ!$F$34:$F$777,СВЦЭМ!$A$34:$A$777,$A193,СВЦЭМ!$B$34:$B$777,P$190)+'СЕТ СН'!$F$12</f>
        <v>66.831015730000004</v>
      </c>
      <c r="Q193" s="37">
        <f>SUMIFS(СВЦЭМ!$F$34:$F$777,СВЦЭМ!$A$34:$A$777,$A193,СВЦЭМ!$B$34:$B$777,Q$190)+'СЕТ СН'!$F$12</f>
        <v>65.719447220000006</v>
      </c>
      <c r="R193" s="37">
        <f>SUMIFS(СВЦЭМ!$F$34:$F$777,СВЦЭМ!$A$34:$A$777,$A193,СВЦЭМ!$B$34:$B$777,R$190)+'СЕТ СН'!$F$12</f>
        <v>64.875349130000004</v>
      </c>
      <c r="S193" s="37">
        <f>SUMIFS(СВЦЭМ!$F$34:$F$777,СВЦЭМ!$A$34:$A$777,$A193,СВЦЭМ!$B$34:$B$777,S$190)+'СЕТ СН'!$F$12</f>
        <v>64.954063550000001</v>
      </c>
      <c r="T193" s="37">
        <f>SUMIFS(СВЦЭМ!$F$34:$F$777,СВЦЭМ!$A$34:$A$777,$A193,СВЦЭМ!$B$34:$B$777,T$190)+'СЕТ СН'!$F$12</f>
        <v>64.769909729999995</v>
      </c>
      <c r="U193" s="37">
        <f>SUMIFS(СВЦЭМ!$F$34:$F$777,СВЦЭМ!$A$34:$A$777,$A193,СВЦЭМ!$B$34:$B$777,U$190)+'СЕТ СН'!$F$12</f>
        <v>64.334628589999994</v>
      </c>
      <c r="V193" s="37">
        <f>SUMIFS(СВЦЭМ!$F$34:$F$777,СВЦЭМ!$A$34:$A$777,$A193,СВЦЭМ!$B$34:$B$777,V$190)+'СЕТ СН'!$F$12</f>
        <v>65.396357249999994</v>
      </c>
      <c r="W193" s="37">
        <f>SUMIFS(СВЦЭМ!$F$34:$F$777,СВЦЭМ!$A$34:$A$777,$A193,СВЦЭМ!$B$34:$B$777,W$190)+'СЕТ СН'!$F$12</f>
        <v>67.943806429999995</v>
      </c>
      <c r="X193" s="37">
        <f>SUMIFS(СВЦЭМ!$F$34:$F$777,СВЦЭМ!$A$34:$A$777,$A193,СВЦЭМ!$B$34:$B$777,X$190)+'СЕТ СН'!$F$12</f>
        <v>62.220221879999997</v>
      </c>
      <c r="Y193" s="37">
        <f>SUMIFS(СВЦЭМ!$F$34:$F$777,СВЦЭМ!$A$34:$A$777,$A193,СВЦЭМ!$B$34:$B$777,Y$190)+'СЕТ СН'!$F$12</f>
        <v>59.259862149999996</v>
      </c>
    </row>
    <row r="194" spans="1:25" ht="15.75" x14ac:dyDescent="0.2">
      <c r="A194" s="36">
        <f t="shared" si="5"/>
        <v>42586</v>
      </c>
      <c r="B194" s="37">
        <f>SUMIFS(СВЦЭМ!$F$34:$F$777,СВЦЭМ!$A$34:$A$777,$A194,СВЦЭМ!$B$34:$B$777,B$190)+'СЕТ СН'!$F$12</f>
        <v>64.820710300000002</v>
      </c>
      <c r="C194" s="37">
        <f>SUMIFS(СВЦЭМ!$F$34:$F$777,СВЦЭМ!$A$34:$A$777,$A194,СВЦЭМ!$B$34:$B$777,C$190)+'СЕТ СН'!$F$12</f>
        <v>71.363247869999995</v>
      </c>
      <c r="D194" s="37">
        <f>SUMIFS(СВЦЭМ!$F$34:$F$777,СВЦЭМ!$A$34:$A$777,$A194,СВЦЭМ!$B$34:$B$777,D$190)+'СЕТ СН'!$F$12</f>
        <v>76.554066660000004</v>
      </c>
      <c r="E194" s="37">
        <f>SUMIFS(СВЦЭМ!$F$34:$F$777,СВЦЭМ!$A$34:$A$777,$A194,СВЦЭМ!$B$34:$B$777,E$190)+'СЕТ СН'!$F$12</f>
        <v>77.975332600000002</v>
      </c>
      <c r="F194" s="37">
        <f>SUMIFS(СВЦЭМ!$F$34:$F$777,СВЦЭМ!$A$34:$A$777,$A194,СВЦЭМ!$B$34:$B$777,F$190)+'СЕТ СН'!$F$12</f>
        <v>78.915407430000002</v>
      </c>
      <c r="G194" s="37">
        <f>SUMIFS(СВЦЭМ!$F$34:$F$777,СВЦЭМ!$A$34:$A$777,$A194,СВЦЭМ!$B$34:$B$777,G$190)+'СЕТ СН'!$F$12</f>
        <v>78.714324750000003</v>
      </c>
      <c r="H194" s="37">
        <f>SUMIFS(СВЦЭМ!$F$34:$F$777,СВЦЭМ!$A$34:$A$777,$A194,СВЦЭМ!$B$34:$B$777,H$190)+'СЕТ СН'!$F$12</f>
        <v>72.984702499999997</v>
      </c>
      <c r="I194" s="37">
        <f>SUMIFS(СВЦЭМ!$F$34:$F$777,СВЦЭМ!$A$34:$A$777,$A194,СВЦЭМ!$B$34:$B$777,I$190)+'СЕТ СН'!$F$12</f>
        <v>67.601989939999996</v>
      </c>
      <c r="J194" s="37">
        <f>SUMIFS(СВЦЭМ!$F$34:$F$777,СВЦЭМ!$A$34:$A$777,$A194,СВЦЭМ!$B$34:$B$777,J$190)+'СЕТ СН'!$F$12</f>
        <v>69.085165750000002</v>
      </c>
      <c r="K194" s="37">
        <f>SUMIFS(СВЦЭМ!$F$34:$F$777,СВЦЭМ!$A$34:$A$777,$A194,СВЦЭМ!$B$34:$B$777,K$190)+'СЕТ СН'!$F$12</f>
        <v>70.693200250000004</v>
      </c>
      <c r="L194" s="37">
        <f>SUMIFS(СВЦЭМ!$F$34:$F$777,СВЦЭМ!$A$34:$A$777,$A194,СВЦЭМ!$B$34:$B$777,L$190)+'СЕТ СН'!$F$12</f>
        <v>66.726009689999998</v>
      </c>
      <c r="M194" s="37">
        <f>SUMIFS(СВЦЭМ!$F$34:$F$777,СВЦЭМ!$A$34:$A$777,$A194,СВЦЭМ!$B$34:$B$777,M$190)+'СЕТ СН'!$F$12</f>
        <v>64.803124420000003</v>
      </c>
      <c r="N194" s="37">
        <f>SUMIFS(СВЦЭМ!$F$34:$F$777,СВЦЭМ!$A$34:$A$777,$A194,СВЦЭМ!$B$34:$B$777,N$190)+'СЕТ СН'!$F$12</f>
        <v>63.915955259999997</v>
      </c>
      <c r="O194" s="37">
        <f>SUMIFS(СВЦЭМ!$F$34:$F$777,СВЦЭМ!$A$34:$A$777,$A194,СВЦЭМ!$B$34:$B$777,O$190)+'СЕТ СН'!$F$12</f>
        <v>65.602395290000004</v>
      </c>
      <c r="P194" s="37">
        <f>SUMIFS(СВЦЭМ!$F$34:$F$777,СВЦЭМ!$A$34:$A$777,$A194,СВЦЭМ!$B$34:$B$777,P$190)+'СЕТ СН'!$F$12</f>
        <v>64.808299419999997</v>
      </c>
      <c r="Q194" s="37">
        <f>SUMIFS(СВЦЭМ!$F$34:$F$777,СВЦЭМ!$A$34:$A$777,$A194,СВЦЭМ!$B$34:$B$777,Q$190)+'СЕТ СН'!$F$12</f>
        <v>63.968514310000003</v>
      </c>
      <c r="R194" s="37">
        <f>SUMIFS(СВЦЭМ!$F$34:$F$777,СВЦЭМ!$A$34:$A$777,$A194,СВЦЭМ!$B$34:$B$777,R$190)+'СЕТ СН'!$F$12</f>
        <v>63.869640820000001</v>
      </c>
      <c r="S194" s="37">
        <f>SUMIFS(СВЦЭМ!$F$34:$F$777,СВЦЭМ!$A$34:$A$777,$A194,СВЦЭМ!$B$34:$B$777,S$190)+'СЕТ СН'!$F$12</f>
        <v>64.361158230000001</v>
      </c>
      <c r="T194" s="37">
        <f>SUMIFS(СВЦЭМ!$F$34:$F$777,СВЦЭМ!$A$34:$A$777,$A194,СВЦЭМ!$B$34:$B$777,T$190)+'СЕТ СН'!$F$12</f>
        <v>64.366724550000001</v>
      </c>
      <c r="U194" s="37">
        <f>SUMIFS(СВЦЭМ!$F$34:$F$777,СВЦЭМ!$A$34:$A$777,$A194,СВЦЭМ!$B$34:$B$777,U$190)+'СЕТ СН'!$F$12</f>
        <v>64.258152240000001</v>
      </c>
      <c r="V194" s="37">
        <f>SUMIFS(СВЦЭМ!$F$34:$F$777,СВЦЭМ!$A$34:$A$777,$A194,СВЦЭМ!$B$34:$B$777,V$190)+'СЕТ СН'!$F$12</f>
        <v>65.935465039999997</v>
      </c>
      <c r="W194" s="37">
        <f>SUMIFS(СВЦЭМ!$F$34:$F$777,СВЦЭМ!$A$34:$A$777,$A194,СВЦЭМ!$B$34:$B$777,W$190)+'СЕТ СН'!$F$12</f>
        <v>67.390747570000002</v>
      </c>
      <c r="X194" s="37">
        <f>SUMIFS(СВЦЭМ!$F$34:$F$777,СВЦЭМ!$A$34:$A$777,$A194,СВЦЭМ!$B$34:$B$777,X$190)+'СЕТ СН'!$F$12</f>
        <v>64.320752200000001</v>
      </c>
      <c r="Y194" s="37">
        <f>SUMIFS(СВЦЭМ!$F$34:$F$777,СВЦЭМ!$A$34:$A$777,$A194,СВЦЭМ!$B$34:$B$777,Y$190)+'СЕТ СН'!$F$12</f>
        <v>62.273889070000003</v>
      </c>
    </row>
    <row r="195" spans="1:25" ht="15.75" x14ac:dyDescent="0.2">
      <c r="A195" s="36">
        <f t="shared" si="5"/>
        <v>42587</v>
      </c>
      <c r="B195" s="37">
        <f>SUMIFS(СВЦЭМ!$F$34:$F$777,СВЦЭМ!$A$34:$A$777,$A195,СВЦЭМ!$B$34:$B$777,B$190)+'СЕТ СН'!$F$12</f>
        <v>54.882770290000003</v>
      </c>
      <c r="C195" s="37">
        <f>SUMIFS(СВЦЭМ!$F$34:$F$777,СВЦЭМ!$A$34:$A$777,$A195,СВЦЭМ!$B$34:$B$777,C$190)+'СЕТ СН'!$F$12</f>
        <v>62.751704500000002</v>
      </c>
      <c r="D195" s="37">
        <f>SUMIFS(СВЦЭМ!$F$34:$F$777,СВЦЭМ!$A$34:$A$777,$A195,СВЦЭМ!$B$34:$B$777,D$190)+'СЕТ СН'!$F$12</f>
        <v>67.241444250000001</v>
      </c>
      <c r="E195" s="37">
        <f>SUMIFS(СВЦЭМ!$F$34:$F$777,СВЦЭМ!$A$34:$A$777,$A195,СВЦЭМ!$B$34:$B$777,E$190)+'СЕТ СН'!$F$12</f>
        <v>68.760929399999995</v>
      </c>
      <c r="F195" s="37">
        <f>SUMIFS(СВЦЭМ!$F$34:$F$777,СВЦЭМ!$A$34:$A$777,$A195,СВЦЭМ!$B$34:$B$777,F$190)+'СЕТ СН'!$F$12</f>
        <v>69.261468710000003</v>
      </c>
      <c r="G195" s="37">
        <f>SUMIFS(СВЦЭМ!$F$34:$F$777,СВЦЭМ!$A$34:$A$777,$A195,СВЦЭМ!$B$34:$B$777,G$190)+'СЕТ СН'!$F$12</f>
        <v>69.593873549999998</v>
      </c>
      <c r="H195" s="37">
        <f>SUMIFS(СВЦЭМ!$F$34:$F$777,СВЦЭМ!$A$34:$A$777,$A195,СВЦЭМ!$B$34:$B$777,H$190)+'СЕТ СН'!$F$12</f>
        <v>67.614863779999993</v>
      </c>
      <c r="I195" s="37">
        <f>SUMIFS(СВЦЭМ!$F$34:$F$777,СВЦЭМ!$A$34:$A$777,$A195,СВЦЭМ!$B$34:$B$777,I$190)+'СЕТ СН'!$F$12</f>
        <v>65.836224040000005</v>
      </c>
      <c r="J195" s="37">
        <f>SUMIFS(СВЦЭМ!$F$34:$F$777,СВЦЭМ!$A$34:$A$777,$A195,СВЦЭМ!$B$34:$B$777,J$190)+'СЕТ СН'!$F$12</f>
        <v>66.240205709999998</v>
      </c>
      <c r="K195" s="37">
        <f>SUMIFS(СВЦЭМ!$F$34:$F$777,СВЦЭМ!$A$34:$A$777,$A195,СВЦЭМ!$B$34:$B$777,K$190)+'СЕТ СН'!$F$12</f>
        <v>67.038235009999994</v>
      </c>
      <c r="L195" s="37">
        <f>SUMIFS(СВЦЭМ!$F$34:$F$777,СВЦЭМ!$A$34:$A$777,$A195,СВЦЭМ!$B$34:$B$777,L$190)+'СЕТ СН'!$F$12</f>
        <v>65.477504879999998</v>
      </c>
      <c r="M195" s="37">
        <f>SUMIFS(СВЦЭМ!$F$34:$F$777,СВЦЭМ!$A$34:$A$777,$A195,СВЦЭМ!$B$34:$B$777,M$190)+'СЕТ СН'!$F$12</f>
        <v>65.613523130000004</v>
      </c>
      <c r="N195" s="37">
        <f>SUMIFS(СВЦЭМ!$F$34:$F$777,СВЦЭМ!$A$34:$A$777,$A195,СВЦЭМ!$B$34:$B$777,N$190)+'СЕТ СН'!$F$12</f>
        <v>65.113147909999995</v>
      </c>
      <c r="O195" s="37">
        <f>SUMIFS(СВЦЭМ!$F$34:$F$777,СВЦЭМ!$A$34:$A$777,$A195,СВЦЭМ!$B$34:$B$777,O$190)+'СЕТ СН'!$F$12</f>
        <v>66.5292563</v>
      </c>
      <c r="P195" s="37">
        <f>SUMIFS(СВЦЭМ!$F$34:$F$777,СВЦЭМ!$A$34:$A$777,$A195,СВЦЭМ!$B$34:$B$777,P$190)+'СЕТ СН'!$F$12</f>
        <v>66.092874039999998</v>
      </c>
      <c r="Q195" s="37">
        <f>SUMIFS(СВЦЭМ!$F$34:$F$777,СВЦЭМ!$A$34:$A$777,$A195,СВЦЭМ!$B$34:$B$777,Q$190)+'СЕТ СН'!$F$12</f>
        <v>65.333356780000003</v>
      </c>
      <c r="R195" s="37">
        <f>SUMIFS(СВЦЭМ!$F$34:$F$777,СВЦЭМ!$A$34:$A$777,$A195,СВЦЭМ!$B$34:$B$777,R$190)+'СЕТ СН'!$F$12</f>
        <v>64.904226399999999</v>
      </c>
      <c r="S195" s="37">
        <f>SUMIFS(СВЦЭМ!$F$34:$F$777,СВЦЭМ!$A$34:$A$777,$A195,СВЦЭМ!$B$34:$B$777,S$190)+'СЕТ СН'!$F$12</f>
        <v>64.742472000000006</v>
      </c>
      <c r="T195" s="37">
        <f>SUMIFS(СВЦЭМ!$F$34:$F$777,СВЦЭМ!$A$34:$A$777,$A195,СВЦЭМ!$B$34:$B$777,T$190)+'СЕТ СН'!$F$12</f>
        <v>62.064461590000001</v>
      </c>
      <c r="U195" s="37">
        <f>SUMIFS(СВЦЭМ!$F$34:$F$777,СВЦЭМ!$A$34:$A$777,$A195,СВЦЭМ!$B$34:$B$777,U$190)+'СЕТ СН'!$F$12</f>
        <v>64.972245020000003</v>
      </c>
      <c r="V195" s="37">
        <f>SUMIFS(СВЦЭМ!$F$34:$F$777,СВЦЭМ!$A$34:$A$777,$A195,СВЦЭМ!$B$34:$B$777,V$190)+'СЕТ СН'!$F$12</f>
        <v>63.228319730000003</v>
      </c>
      <c r="W195" s="37">
        <f>SUMIFS(СВЦЭМ!$F$34:$F$777,СВЦЭМ!$A$34:$A$777,$A195,СВЦЭМ!$B$34:$B$777,W$190)+'СЕТ СН'!$F$12</f>
        <v>64.863767629999998</v>
      </c>
      <c r="X195" s="37">
        <f>SUMIFS(СВЦЭМ!$F$34:$F$777,СВЦЭМ!$A$34:$A$777,$A195,СВЦЭМ!$B$34:$B$777,X$190)+'СЕТ СН'!$F$12</f>
        <v>61.461093689999998</v>
      </c>
      <c r="Y195" s="37">
        <f>SUMIFS(СВЦЭМ!$F$34:$F$777,СВЦЭМ!$A$34:$A$777,$A195,СВЦЭМ!$B$34:$B$777,Y$190)+'СЕТ СН'!$F$12</f>
        <v>63.965771119999999</v>
      </c>
    </row>
    <row r="196" spans="1:25" ht="15.75" x14ac:dyDescent="0.2">
      <c r="A196" s="36">
        <f t="shared" si="5"/>
        <v>42588</v>
      </c>
      <c r="B196" s="37">
        <f>SUMIFS(СВЦЭМ!$F$34:$F$777,СВЦЭМ!$A$34:$A$777,$A196,СВЦЭМ!$B$34:$B$777,B$190)+'СЕТ СН'!$F$12</f>
        <v>71.052346909999997</v>
      </c>
      <c r="C196" s="37">
        <f>SUMIFS(СВЦЭМ!$F$34:$F$777,СВЦЭМ!$A$34:$A$777,$A196,СВЦЭМ!$B$34:$B$777,C$190)+'СЕТ СН'!$F$12</f>
        <v>78.782234849999995</v>
      </c>
      <c r="D196" s="37">
        <f>SUMIFS(СВЦЭМ!$F$34:$F$777,СВЦЭМ!$A$34:$A$777,$A196,СВЦЭМ!$B$34:$B$777,D$190)+'СЕТ СН'!$F$12</f>
        <v>82.387322330000003</v>
      </c>
      <c r="E196" s="37">
        <f>SUMIFS(СВЦЭМ!$F$34:$F$777,СВЦЭМ!$A$34:$A$777,$A196,СВЦЭМ!$B$34:$B$777,E$190)+'СЕТ СН'!$F$12</f>
        <v>85.289035159999997</v>
      </c>
      <c r="F196" s="37">
        <f>SUMIFS(СВЦЭМ!$F$34:$F$777,СВЦЭМ!$A$34:$A$777,$A196,СВЦЭМ!$B$34:$B$777,F$190)+'СЕТ СН'!$F$12</f>
        <v>85.538032650000005</v>
      </c>
      <c r="G196" s="37">
        <f>SUMIFS(СВЦЭМ!$F$34:$F$777,СВЦЭМ!$A$34:$A$777,$A196,СВЦЭМ!$B$34:$B$777,G$190)+'СЕТ СН'!$F$12</f>
        <v>86.029325909999997</v>
      </c>
      <c r="H196" s="37">
        <f>SUMIFS(СВЦЭМ!$F$34:$F$777,СВЦЭМ!$A$34:$A$777,$A196,СВЦЭМ!$B$34:$B$777,H$190)+'СЕТ СН'!$F$12</f>
        <v>83.498001489999993</v>
      </c>
      <c r="I196" s="37">
        <f>SUMIFS(СВЦЭМ!$F$34:$F$777,СВЦЭМ!$A$34:$A$777,$A196,СВЦЭМ!$B$34:$B$777,I$190)+'СЕТ СН'!$F$12</f>
        <v>76.957489899999999</v>
      </c>
      <c r="J196" s="37">
        <f>SUMIFS(СВЦЭМ!$F$34:$F$777,СВЦЭМ!$A$34:$A$777,$A196,СВЦЭМ!$B$34:$B$777,J$190)+'СЕТ СН'!$F$12</f>
        <v>67.559312050000003</v>
      </c>
      <c r="K196" s="37">
        <f>SUMIFS(СВЦЭМ!$F$34:$F$777,СВЦЭМ!$A$34:$A$777,$A196,СВЦЭМ!$B$34:$B$777,K$190)+'СЕТ СН'!$F$12</f>
        <v>63.186392849999997</v>
      </c>
      <c r="L196" s="37">
        <f>SUMIFS(СВЦЭМ!$F$34:$F$777,СВЦЭМ!$A$34:$A$777,$A196,СВЦЭМ!$B$34:$B$777,L$190)+'СЕТ СН'!$F$12</f>
        <v>63.148262770000002</v>
      </c>
      <c r="M196" s="37">
        <f>SUMIFS(СВЦЭМ!$F$34:$F$777,СВЦЭМ!$A$34:$A$777,$A196,СВЦЭМ!$B$34:$B$777,M$190)+'СЕТ СН'!$F$12</f>
        <v>61.939993880000003</v>
      </c>
      <c r="N196" s="37">
        <f>SUMIFS(СВЦЭМ!$F$34:$F$777,СВЦЭМ!$A$34:$A$777,$A196,СВЦЭМ!$B$34:$B$777,N$190)+'СЕТ СН'!$F$12</f>
        <v>61.364889759999997</v>
      </c>
      <c r="O196" s="37">
        <f>SUMIFS(СВЦЭМ!$F$34:$F$777,СВЦЭМ!$A$34:$A$777,$A196,СВЦЭМ!$B$34:$B$777,O$190)+'СЕТ СН'!$F$12</f>
        <v>60.926399529999998</v>
      </c>
      <c r="P196" s="37">
        <f>SUMIFS(СВЦЭМ!$F$34:$F$777,СВЦЭМ!$A$34:$A$777,$A196,СВЦЭМ!$B$34:$B$777,P$190)+'СЕТ СН'!$F$12</f>
        <v>60.120615290000003</v>
      </c>
      <c r="Q196" s="37">
        <f>SUMIFS(СВЦЭМ!$F$34:$F$777,СВЦЭМ!$A$34:$A$777,$A196,СВЦЭМ!$B$34:$B$777,Q$190)+'СЕТ СН'!$F$12</f>
        <v>59.79454509</v>
      </c>
      <c r="R196" s="37">
        <f>SUMIFS(СВЦЭМ!$F$34:$F$777,СВЦЭМ!$A$34:$A$777,$A196,СВЦЭМ!$B$34:$B$777,R$190)+'СЕТ СН'!$F$12</f>
        <v>59.140397739999997</v>
      </c>
      <c r="S196" s="37">
        <f>SUMIFS(СВЦЭМ!$F$34:$F$777,СВЦЭМ!$A$34:$A$777,$A196,СВЦЭМ!$B$34:$B$777,S$190)+'СЕТ СН'!$F$12</f>
        <v>59.03121711</v>
      </c>
      <c r="T196" s="37">
        <f>SUMIFS(СВЦЭМ!$F$34:$F$777,СВЦЭМ!$A$34:$A$777,$A196,СВЦЭМ!$B$34:$B$777,T$190)+'СЕТ СН'!$F$12</f>
        <v>59.461015070000002</v>
      </c>
      <c r="U196" s="37">
        <f>SUMIFS(СВЦЭМ!$F$34:$F$777,СВЦЭМ!$A$34:$A$777,$A196,СВЦЭМ!$B$34:$B$777,U$190)+'СЕТ СН'!$F$12</f>
        <v>59.398164639999997</v>
      </c>
      <c r="V196" s="37">
        <f>SUMIFS(СВЦЭМ!$F$34:$F$777,СВЦЭМ!$A$34:$A$777,$A196,СВЦЭМ!$B$34:$B$777,V$190)+'СЕТ СН'!$F$12</f>
        <v>60.3985682</v>
      </c>
      <c r="W196" s="37">
        <f>SUMIFS(СВЦЭМ!$F$34:$F$777,СВЦЭМ!$A$34:$A$777,$A196,СВЦЭМ!$B$34:$B$777,W$190)+'СЕТ СН'!$F$12</f>
        <v>63.237802940000002</v>
      </c>
      <c r="X196" s="37">
        <f>SUMIFS(СВЦЭМ!$F$34:$F$777,СВЦЭМ!$A$34:$A$777,$A196,СВЦЭМ!$B$34:$B$777,X$190)+'СЕТ СН'!$F$12</f>
        <v>58.76521606</v>
      </c>
      <c r="Y196" s="37">
        <f>SUMIFS(СВЦЭМ!$F$34:$F$777,СВЦЭМ!$A$34:$A$777,$A196,СВЦЭМ!$B$34:$B$777,Y$190)+'СЕТ СН'!$F$12</f>
        <v>61.633884219999999</v>
      </c>
    </row>
    <row r="197" spans="1:25" ht="15.75" x14ac:dyDescent="0.2">
      <c r="A197" s="36">
        <f t="shared" si="5"/>
        <v>42589</v>
      </c>
      <c r="B197" s="37">
        <f>SUMIFS(СВЦЭМ!$F$34:$F$777,СВЦЭМ!$A$34:$A$777,$A197,СВЦЭМ!$B$34:$B$777,B$190)+'СЕТ СН'!$F$12</f>
        <v>69.355747260000001</v>
      </c>
      <c r="C197" s="37">
        <f>SUMIFS(СВЦЭМ!$F$34:$F$777,СВЦЭМ!$A$34:$A$777,$A197,СВЦЭМ!$B$34:$B$777,C$190)+'СЕТ СН'!$F$12</f>
        <v>76.804878579999993</v>
      </c>
      <c r="D197" s="37">
        <f>SUMIFS(СВЦЭМ!$F$34:$F$777,СВЦЭМ!$A$34:$A$777,$A197,СВЦЭМ!$B$34:$B$777,D$190)+'СЕТ СН'!$F$12</f>
        <v>82.949960099999998</v>
      </c>
      <c r="E197" s="37">
        <f>SUMIFS(СВЦЭМ!$F$34:$F$777,СВЦЭМ!$A$34:$A$777,$A197,СВЦЭМ!$B$34:$B$777,E$190)+'СЕТ СН'!$F$12</f>
        <v>85.514821699999999</v>
      </c>
      <c r="F197" s="37">
        <f>SUMIFS(СВЦЭМ!$F$34:$F$777,СВЦЭМ!$A$34:$A$777,$A197,СВЦЭМ!$B$34:$B$777,F$190)+'СЕТ СН'!$F$12</f>
        <v>85.727642309999993</v>
      </c>
      <c r="G197" s="37">
        <f>SUMIFS(СВЦЭМ!$F$34:$F$777,СВЦЭМ!$A$34:$A$777,$A197,СВЦЭМ!$B$34:$B$777,G$190)+'СЕТ СН'!$F$12</f>
        <v>86.677311750000001</v>
      </c>
      <c r="H197" s="37">
        <f>SUMIFS(СВЦЭМ!$F$34:$F$777,СВЦЭМ!$A$34:$A$777,$A197,СВЦЭМ!$B$34:$B$777,H$190)+'СЕТ СН'!$F$12</f>
        <v>84.36201398</v>
      </c>
      <c r="I197" s="37">
        <f>SUMIFS(СВЦЭМ!$F$34:$F$777,СВЦЭМ!$A$34:$A$777,$A197,СВЦЭМ!$B$34:$B$777,I$190)+'СЕТ СН'!$F$12</f>
        <v>78.380912850000001</v>
      </c>
      <c r="J197" s="37">
        <f>SUMIFS(СВЦЭМ!$F$34:$F$777,СВЦЭМ!$A$34:$A$777,$A197,СВЦЭМ!$B$34:$B$777,J$190)+'СЕТ СН'!$F$12</f>
        <v>68.718385280000007</v>
      </c>
      <c r="K197" s="37">
        <f>SUMIFS(СВЦЭМ!$F$34:$F$777,СВЦЭМ!$A$34:$A$777,$A197,СВЦЭМ!$B$34:$B$777,K$190)+'СЕТ СН'!$F$12</f>
        <v>61.932968340000002</v>
      </c>
      <c r="L197" s="37">
        <f>SUMIFS(СВЦЭМ!$F$34:$F$777,СВЦЭМ!$A$34:$A$777,$A197,СВЦЭМ!$B$34:$B$777,L$190)+'СЕТ СН'!$F$12</f>
        <v>62.382073060000003</v>
      </c>
      <c r="M197" s="37">
        <f>SUMIFS(СВЦЭМ!$F$34:$F$777,СВЦЭМ!$A$34:$A$777,$A197,СВЦЭМ!$B$34:$B$777,M$190)+'СЕТ СН'!$F$12</f>
        <v>63.667180899999998</v>
      </c>
      <c r="N197" s="37">
        <f>SUMIFS(СВЦЭМ!$F$34:$F$777,СВЦЭМ!$A$34:$A$777,$A197,СВЦЭМ!$B$34:$B$777,N$190)+'СЕТ СН'!$F$12</f>
        <v>62.958130869999998</v>
      </c>
      <c r="O197" s="37">
        <f>SUMIFS(СВЦЭМ!$F$34:$F$777,СВЦЭМ!$A$34:$A$777,$A197,СВЦЭМ!$B$34:$B$777,O$190)+'СЕТ СН'!$F$12</f>
        <v>60.360441020000003</v>
      </c>
      <c r="P197" s="37">
        <f>SUMIFS(СВЦЭМ!$F$34:$F$777,СВЦЭМ!$A$34:$A$777,$A197,СВЦЭМ!$B$34:$B$777,P$190)+'СЕТ СН'!$F$12</f>
        <v>59.937004979999998</v>
      </c>
      <c r="Q197" s="37">
        <f>SUMIFS(СВЦЭМ!$F$34:$F$777,СВЦЭМ!$A$34:$A$777,$A197,СВЦЭМ!$B$34:$B$777,Q$190)+'СЕТ СН'!$F$12</f>
        <v>59.723228400000004</v>
      </c>
      <c r="R197" s="37">
        <f>SUMIFS(СВЦЭМ!$F$34:$F$777,СВЦЭМ!$A$34:$A$777,$A197,СВЦЭМ!$B$34:$B$777,R$190)+'СЕТ СН'!$F$12</f>
        <v>59.544672980000001</v>
      </c>
      <c r="S197" s="37">
        <f>SUMIFS(СВЦЭМ!$F$34:$F$777,СВЦЭМ!$A$34:$A$777,$A197,СВЦЭМ!$B$34:$B$777,S$190)+'СЕТ СН'!$F$12</f>
        <v>60.034683299999998</v>
      </c>
      <c r="T197" s="37">
        <f>SUMIFS(СВЦЭМ!$F$34:$F$777,СВЦЭМ!$A$34:$A$777,$A197,СВЦЭМ!$B$34:$B$777,T$190)+'СЕТ СН'!$F$12</f>
        <v>60.638903929999998</v>
      </c>
      <c r="U197" s="37">
        <f>SUMIFS(СВЦЭМ!$F$34:$F$777,СВЦЭМ!$A$34:$A$777,$A197,СВЦЭМ!$B$34:$B$777,U$190)+'СЕТ СН'!$F$12</f>
        <v>59.677873349999999</v>
      </c>
      <c r="V197" s="37">
        <f>SUMIFS(СВЦЭМ!$F$34:$F$777,СВЦЭМ!$A$34:$A$777,$A197,СВЦЭМ!$B$34:$B$777,V$190)+'СЕТ СН'!$F$12</f>
        <v>61.183120199999998</v>
      </c>
      <c r="W197" s="37">
        <f>SUMIFS(СВЦЭМ!$F$34:$F$777,СВЦЭМ!$A$34:$A$777,$A197,СВЦЭМ!$B$34:$B$777,W$190)+'СЕТ СН'!$F$12</f>
        <v>63.007798409999999</v>
      </c>
      <c r="X197" s="37">
        <f>SUMIFS(СВЦЭМ!$F$34:$F$777,СВЦЭМ!$A$34:$A$777,$A197,СВЦЭМ!$B$34:$B$777,X$190)+'СЕТ СН'!$F$12</f>
        <v>59.785171769999998</v>
      </c>
      <c r="Y197" s="37">
        <f>SUMIFS(СВЦЭМ!$F$34:$F$777,СВЦЭМ!$A$34:$A$777,$A197,СВЦЭМ!$B$34:$B$777,Y$190)+'СЕТ СН'!$F$12</f>
        <v>61.232733349999997</v>
      </c>
    </row>
    <row r="198" spans="1:25" ht="15.75" x14ac:dyDescent="0.2">
      <c r="A198" s="36">
        <f t="shared" si="5"/>
        <v>42590</v>
      </c>
      <c r="B198" s="37">
        <f>SUMIFS(СВЦЭМ!$F$34:$F$777,СВЦЭМ!$A$34:$A$777,$A198,СВЦЭМ!$B$34:$B$777,B$190)+'СЕТ СН'!$F$12</f>
        <v>69.618194520000003</v>
      </c>
      <c r="C198" s="37">
        <f>SUMIFS(СВЦЭМ!$F$34:$F$777,СВЦЭМ!$A$34:$A$777,$A198,СВЦЭМ!$B$34:$B$777,C$190)+'СЕТ СН'!$F$12</f>
        <v>77.831957810000006</v>
      </c>
      <c r="D198" s="37">
        <f>SUMIFS(СВЦЭМ!$F$34:$F$777,СВЦЭМ!$A$34:$A$777,$A198,СВЦЭМ!$B$34:$B$777,D$190)+'СЕТ СН'!$F$12</f>
        <v>83.177495059999998</v>
      </c>
      <c r="E198" s="37">
        <f>SUMIFS(СВЦЭМ!$F$34:$F$777,СВЦЭМ!$A$34:$A$777,$A198,СВЦЭМ!$B$34:$B$777,E$190)+'СЕТ СН'!$F$12</f>
        <v>84.560931249999996</v>
      </c>
      <c r="F198" s="37">
        <f>SUMIFS(СВЦЭМ!$F$34:$F$777,СВЦЭМ!$A$34:$A$777,$A198,СВЦЭМ!$B$34:$B$777,F$190)+'СЕТ СН'!$F$12</f>
        <v>86.095380649999996</v>
      </c>
      <c r="G198" s="37">
        <f>SUMIFS(СВЦЭМ!$F$34:$F$777,СВЦЭМ!$A$34:$A$777,$A198,СВЦЭМ!$B$34:$B$777,G$190)+'СЕТ СН'!$F$12</f>
        <v>85.564379759999994</v>
      </c>
      <c r="H198" s="37">
        <f>SUMIFS(СВЦЭМ!$F$34:$F$777,СВЦЭМ!$A$34:$A$777,$A198,СВЦЭМ!$B$34:$B$777,H$190)+'СЕТ СН'!$F$12</f>
        <v>79.466374799999997</v>
      </c>
      <c r="I198" s="37">
        <f>SUMIFS(СВЦЭМ!$F$34:$F$777,СВЦЭМ!$A$34:$A$777,$A198,СВЦЭМ!$B$34:$B$777,I$190)+'СЕТ СН'!$F$12</f>
        <v>71.937010580000006</v>
      </c>
      <c r="J198" s="37">
        <f>SUMIFS(СВЦЭМ!$F$34:$F$777,СВЦЭМ!$A$34:$A$777,$A198,СВЦЭМ!$B$34:$B$777,J$190)+'СЕТ СН'!$F$12</f>
        <v>67.016315779999999</v>
      </c>
      <c r="K198" s="37">
        <f>SUMIFS(СВЦЭМ!$F$34:$F$777,СВЦЭМ!$A$34:$A$777,$A198,СВЦЭМ!$B$34:$B$777,K$190)+'СЕТ СН'!$F$12</f>
        <v>65.974681009999998</v>
      </c>
      <c r="L198" s="37">
        <f>SUMIFS(СВЦЭМ!$F$34:$F$777,СВЦЭМ!$A$34:$A$777,$A198,СВЦЭМ!$B$34:$B$777,L$190)+'СЕТ СН'!$F$12</f>
        <v>65.817445849999999</v>
      </c>
      <c r="M198" s="37">
        <f>SUMIFS(СВЦЭМ!$F$34:$F$777,СВЦЭМ!$A$34:$A$777,$A198,СВЦЭМ!$B$34:$B$777,M$190)+'СЕТ СН'!$F$12</f>
        <v>67.125894729999999</v>
      </c>
      <c r="N198" s="37">
        <f>SUMIFS(СВЦЭМ!$F$34:$F$777,СВЦЭМ!$A$34:$A$777,$A198,СВЦЭМ!$B$34:$B$777,N$190)+'СЕТ СН'!$F$12</f>
        <v>66.229662390000001</v>
      </c>
      <c r="O198" s="37">
        <f>SUMIFS(СВЦЭМ!$F$34:$F$777,СВЦЭМ!$A$34:$A$777,$A198,СВЦЭМ!$B$34:$B$777,O$190)+'СЕТ СН'!$F$12</f>
        <v>67.356752940000007</v>
      </c>
      <c r="P198" s="37">
        <f>SUMIFS(СВЦЭМ!$F$34:$F$777,СВЦЭМ!$A$34:$A$777,$A198,СВЦЭМ!$B$34:$B$777,P$190)+'СЕТ СН'!$F$12</f>
        <v>66.573451509999998</v>
      </c>
      <c r="Q198" s="37">
        <f>SUMIFS(СВЦЭМ!$F$34:$F$777,СВЦЭМ!$A$34:$A$777,$A198,СВЦЭМ!$B$34:$B$777,Q$190)+'СЕТ СН'!$F$12</f>
        <v>65.356254460000002</v>
      </c>
      <c r="R198" s="37">
        <f>SUMIFS(СВЦЭМ!$F$34:$F$777,СВЦЭМ!$A$34:$A$777,$A198,СВЦЭМ!$B$34:$B$777,R$190)+'СЕТ СН'!$F$12</f>
        <v>64.850635010000005</v>
      </c>
      <c r="S198" s="37">
        <f>SUMIFS(СВЦЭМ!$F$34:$F$777,СВЦЭМ!$A$34:$A$777,$A198,СВЦЭМ!$B$34:$B$777,S$190)+'СЕТ СН'!$F$12</f>
        <v>64.787721610000006</v>
      </c>
      <c r="T198" s="37">
        <f>SUMIFS(СВЦЭМ!$F$34:$F$777,СВЦЭМ!$A$34:$A$777,$A198,СВЦЭМ!$B$34:$B$777,T$190)+'СЕТ СН'!$F$12</f>
        <v>65.126409879999997</v>
      </c>
      <c r="U198" s="37">
        <f>SUMIFS(СВЦЭМ!$F$34:$F$777,СВЦЭМ!$A$34:$A$777,$A198,СВЦЭМ!$B$34:$B$777,U$190)+'СЕТ СН'!$F$12</f>
        <v>65.275163579999997</v>
      </c>
      <c r="V198" s="37">
        <f>SUMIFS(СВЦЭМ!$F$34:$F$777,СВЦЭМ!$A$34:$A$777,$A198,СВЦЭМ!$B$34:$B$777,V$190)+'СЕТ СН'!$F$12</f>
        <v>66.270660899999996</v>
      </c>
      <c r="W198" s="37">
        <f>SUMIFS(СВЦЭМ!$F$34:$F$777,СВЦЭМ!$A$34:$A$777,$A198,СВЦЭМ!$B$34:$B$777,W$190)+'СЕТ СН'!$F$12</f>
        <v>69.23190649</v>
      </c>
      <c r="X198" s="37">
        <f>SUMIFS(СВЦЭМ!$F$34:$F$777,СВЦЭМ!$A$34:$A$777,$A198,СВЦЭМ!$B$34:$B$777,X$190)+'СЕТ СН'!$F$12</f>
        <v>60.999274679999999</v>
      </c>
      <c r="Y198" s="37">
        <f>SUMIFS(СВЦЭМ!$F$34:$F$777,СВЦЭМ!$A$34:$A$777,$A198,СВЦЭМ!$B$34:$B$777,Y$190)+'СЕТ СН'!$F$12</f>
        <v>63.671014710000001</v>
      </c>
    </row>
    <row r="199" spans="1:25" ht="15.75" x14ac:dyDescent="0.2">
      <c r="A199" s="36">
        <f t="shared" si="5"/>
        <v>42591</v>
      </c>
      <c r="B199" s="37">
        <f>SUMIFS(СВЦЭМ!$F$34:$F$777,СВЦЭМ!$A$34:$A$777,$A199,СВЦЭМ!$B$34:$B$777,B$190)+'СЕТ СН'!$F$12</f>
        <v>67.537135120000002</v>
      </c>
      <c r="C199" s="37">
        <f>SUMIFS(СВЦЭМ!$F$34:$F$777,СВЦЭМ!$A$34:$A$777,$A199,СВЦЭМ!$B$34:$B$777,C$190)+'СЕТ СН'!$F$12</f>
        <v>75.317554999999999</v>
      </c>
      <c r="D199" s="37">
        <f>SUMIFS(СВЦЭМ!$F$34:$F$777,СВЦЭМ!$A$34:$A$777,$A199,СВЦЭМ!$B$34:$B$777,D$190)+'СЕТ СН'!$F$12</f>
        <v>78.213210480000001</v>
      </c>
      <c r="E199" s="37">
        <f>SUMIFS(СВЦЭМ!$F$34:$F$777,СВЦЭМ!$A$34:$A$777,$A199,СВЦЭМ!$B$34:$B$777,E$190)+'СЕТ СН'!$F$12</f>
        <v>80.104539119999998</v>
      </c>
      <c r="F199" s="37">
        <f>SUMIFS(СВЦЭМ!$F$34:$F$777,СВЦЭМ!$A$34:$A$777,$A199,СВЦЭМ!$B$34:$B$777,F$190)+'СЕТ СН'!$F$12</f>
        <v>81.377364560000004</v>
      </c>
      <c r="G199" s="37">
        <f>SUMIFS(СВЦЭМ!$F$34:$F$777,СВЦЭМ!$A$34:$A$777,$A199,СВЦЭМ!$B$34:$B$777,G$190)+'СЕТ СН'!$F$12</f>
        <v>80.970000600000006</v>
      </c>
      <c r="H199" s="37">
        <f>SUMIFS(СВЦЭМ!$F$34:$F$777,СВЦЭМ!$A$34:$A$777,$A199,СВЦЭМ!$B$34:$B$777,H$190)+'СЕТ СН'!$F$12</f>
        <v>75.355142229999998</v>
      </c>
      <c r="I199" s="37">
        <f>SUMIFS(СВЦЭМ!$F$34:$F$777,СВЦЭМ!$A$34:$A$777,$A199,СВЦЭМ!$B$34:$B$777,I$190)+'СЕТ СН'!$F$12</f>
        <v>73.067796979999997</v>
      </c>
      <c r="J199" s="37">
        <f>SUMIFS(СВЦЭМ!$F$34:$F$777,СВЦЭМ!$A$34:$A$777,$A199,СВЦЭМ!$B$34:$B$777,J$190)+'СЕТ СН'!$F$12</f>
        <v>65.476369410000004</v>
      </c>
      <c r="K199" s="37">
        <f>SUMIFS(СВЦЭМ!$F$34:$F$777,СВЦЭМ!$A$34:$A$777,$A199,СВЦЭМ!$B$34:$B$777,K$190)+'СЕТ СН'!$F$12</f>
        <v>65.515695089999994</v>
      </c>
      <c r="L199" s="37">
        <f>SUMIFS(СВЦЭМ!$F$34:$F$777,СВЦЭМ!$A$34:$A$777,$A199,СВЦЭМ!$B$34:$B$777,L$190)+'СЕТ СН'!$F$12</f>
        <v>66.739744290000004</v>
      </c>
      <c r="M199" s="37">
        <f>SUMIFS(СВЦЭМ!$F$34:$F$777,СВЦЭМ!$A$34:$A$777,$A199,СВЦЭМ!$B$34:$B$777,M$190)+'СЕТ СН'!$F$12</f>
        <v>70.482576980000005</v>
      </c>
      <c r="N199" s="37">
        <f>SUMIFS(СВЦЭМ!$F$34:$F$777,СВЦЭМ!$A$34:$A$777,$A199,СВЦЭМ!$B$34:$B$777,N$190)+'СЕТ СН'!$F$12</f>
        <v>69.682071500000006</v>
      </c>
      <c r="O199" s="37">
        <f>SUMIFS(СВЦЭМ!$F$34:$F$777,СВЦЭМ!$A$34:$A$777,$A199,СВЦЭМ!$B$34:$B$777,O$190)+'СЕТ СН'!$F$12</f>
        <v>69.83944391</v>
      </c>
      <c r="P199" s="37">
        <f>SUMIFS(СВЦЭМ!$F$34:$F$777,СВЦЭМ!$A$34:$A$777,$A199,СВЦЭМ!$B$34:$B$777,P$190)+'СЕТ СН'!$F$12</f>
        <v>69.124865920000005</v>
      </c>
      <c r="Q199" s="37">
        <f>SUMIFS(СВЦЭМ!$F$34:$F$777,СВЦЭМ!$A$34:$A$777,$A199,СВЦЭМ!$B$34:$B$777,Q$190)+'СЕТ СН'!$F$12</f>
        <v>68.413909919999995</v>
      </c>
      <c r="R199" s="37">
        <f>SUMIFS(СВЦЭМ!$F$34:$F$777,СВЦЭМ!$A$34:$A$777,$A199,СВЦЭМ!$B$34:$B$777,R$190)+'СЕТ СН'!$F$12</f>
        <v>68.310030159999997</v>
      </c>
      <c r="S199" s="37">
        <f>SUMIFS(СВЦЭМ!$F$34:$F$777,СВЦЭМ!$A$34:$A$777,$A199,СВЦЭМ!$B$34:$B$777,S$190)+'СЕТ СН'!$F$12</f>
        <v>68.268820629999993</v>
      </c>
      <c r="T199" s="37">
        <f>SUMIFS(СВЦЭМ!$F$34:$F$777,СВЦЭМ!$A$34:$A$777,$A199,СВЦЭМ!$B$34:$B$777,T$190)+'СЕТ СН'!$F$12</f>
        <v>68.15691545</v>
      </c>
      <c r="U199" s="37">
        <f>SUMIFS(СВЦЭМ!$F$34:$F$777,СВЦЭМ!$A$34:$A$777,$A199,СВЦЭМ!$B$34:$B$777,U$190)+'СЕТ СН'!$F$12</f>
        <v>67.957225480000005</v>
      </c>
      <c r="V199" s="37">
        <f>SUMIFS(СВЦЭМ!$F$34:$F$777,СВЦЭМ!$A$34:$A$777,$A199,СВЦЭМ!$B$34:$B$777,V$190)+'СЕТ СН'!$F$12</f>
        <v>69.260317869999994</v>
      </c>
      <c r="W199" s="37">
        <f>SUMIFS(СВЦЭМ!$F$34:$F$777,СВЦЭМ!$A$34:$A$777,$A199,СВЦЭМ!$B$34:$B$777,W$190)+'СЕТ СН'!$F$12</f>
        <v>72.093196649999996</v>
      </c>
      <c r="X199" s="37">
        <f>SUMIFS(СВЦЭМ!$F$34:$F$777,СВЦЭМ!$A$34:$A$777,$A199,СВЦЭМ!$B$34:$B$777,X$190)+'СЕТ СН'!$F$12</f>
        <v>61.053233069999997</v>
      </c>
      <c r="Y199" s="37">
        <f>SUMIFS(СВЦЭМ!$F$34:$F$777,СВЦЭМ!$A$34:$A$777,$A199,СВЦЭМ!$B$34:$B$777,Y$190)+'СЕТ СН'!$F$12</f>
        <v>63.707264010000003</v>
      </c>
    </row>
    <row r="200" spans="1:25" ht="15.75" x14ac:dyDescent="0.2">
      <c r="A200" s="36">
        <f t="shared" si="5"/>
        <v>42592</v>
      </c>
      <c r="B200" s="37">
        <f>SUMIFS(СВЦЭМ!$F$34:$F$777,СВЦЭМ!$A$34:$A$777,$A200,СВЦЭМ!$B$34:$B$777,B$190)+'СЕТ СН'!$F$12</f>
        <v>70.235496650000002</v>
      </c>
      <c r="C200" s="37">
        <f>SUMIFS(СВЦЭМ!$F$34:$F$777,СВЦЭМ!$A$34:$A$777,$A200,СВЦЭМ!$B$34:$B$777,C$190)+'СЕТ СН'!$F$12</f>
        <v>74.666134</v>
      </c>
      <c r="D200" s="37">
        <f>SUMIFS(СВЦЭМ!$F$34:$F$777,СВЦЭМ!$A$34:$A$777,$A200,СВЦЭМ!$B$34:$B$777,D$190)+'СЕТ СН'!$F$12</f>
        <v>77.384530069999997</v>
      </c>
      <c r="E200" s="37">
        <f>SUMIFS(СВЦЭМ!$F$34:$F$777,СВЦЭМ!$A$34:$A$777,$A200,СВЦЭМ!$B$34:$B$777,E$190)+'СЕТ СН'!$F$12</f>
        <v>79.413469989999996</v>
      </c>
      <c r="F200" s="37">
        <f>SUMIFS(СВЦЭМ!$F$34:$F$777,СВЦЭМ!$A$34:$A$777,$A200,СВЦЭМ!$B$34:$B$777,F$190)+'СЕТ СН'!$F$12</f>
        <v>80.892844530000005</v>
      </c>
      <c r="G200" s="37">
        <f>SUMIFS(СВЦЭМ!$F$34:$F$777,СВЦЭМ!$A$34:$A$777,$A200,СВЦЭМ!$B$34:$B$777,G$190)+'СЕТ СН'!$F$12</f>
        <v>80.503500430000003</v>
      </c>
      <c r="H200" s="37">
        <f>SUMIFS(СВЦЭМ!$F$34:$F$777,СВЦЭМ!$A$34:$A$777,$A200,СВЦЭМ!$B$34:$B$777,H$190)+'СЕТ СН'!$F$12</f>
        <v>75.646315090000002</v>
      </c>
      <c r="I200" s="37">
        <f>SUMIFS(СВЦЭМ!$F$34:$F$777,СВЦЭМ!$A$34:$A$777,$A200,СВЦЭМ!$B$34:$B$777,I$190)+'СЕТ СН'!$F$12</f>
        <v>73.578867090000003</v>
      </c>
      <c r="J200" s="37">
        <f>SUMIFS(СВЦЭМ!$F$34:$F$777,СВЦЭМ!$A$34:$A$777,$A200,СВЦЭМ!$B$34:$B$777,J$190)+'СЕТ СН'!$F$12</f>
        <v>65.263933210000005</v>
      </c>
      <c r="K200" s="37">
        <f>SUMIFS(СВЦЭМ!$F$34:$F$777,СВЦЭМ!$A$34:$A$777,$A200,СВЦЭМ!$B$34:$B$777,K$190)+'СЕТ СН'!$F$12</f>
        <v>65.061422370000003</v>
      </c>
      <c r="L200" s="37">
        <f>SUMIFS(СВЦЭМ!$F$34:$F$777,СВЦЭМ!$A$34:$A$777,$A200,СВЦЭМ!$B$34:$B$777,L$190)+'СЕТ СН'!$F$12</f>
        <v>71.694376939999998</v>
      </c>
      <c r="M200" s="37">
        <f>SUMIFS(СВЦЭМ!$F$34:$F$777,СВЦЭМ!$A$34:$A$777,$A200,СВЦЭМ!$B$34:$B$777,M$190)+'СЕТ СН'!$F$12</f>
        <v>78.530324019999995</v>
      </c>
      <c r="N200" s="37">
        <f>SUMIFS(СВЦЭМ!$F$34:$F$777,СВЦЭМ!$A$34:$A$777,$A200,СВЦЭМ!$B$34:$B$777,N$190)+'СЕТ СН'!$F$12</f>
        <v>77.875977030000001</v>
      </c>
      <c r="O200" s="37">
        <f>SUMIFS(СВЦЭМ!$F$34:$F$777,СВЦЭМ!$A$34:$A$777,$A200,СВЦЭМ!$B$34:$B$777,O$190)+'СЕТ СН'!$F$12</f>
        <v>78.439876900000002</v>
      </c>
      <c r="P200" s="37">
        <f>SUMIFS(СВЦЭМ!$F$34:$F$777,СВЦЭМ!$A$34:$A$777,$A200,СВЦЭМ!$B$34:$B$777,P$190)+'СЕТ СН'!$F$12</f>
        <v>76.065224020000002</v>
      </c>
      <c r="Q200" s="37">
        <f>SUMIFS(СВЦЭМ!$F$34:$F$777,СВЦЭМ!$A$34:$A$777,$A200,СВЦЭМ!$B$34:$B$777,Q$190)+'СЕТ СН'!$F$12</f>
        <v>66.690212829999993</v>
      </c>
      <c r="R200" s="37">
        <f>SUMIFS(СВЦЭМ!$F$34:$F$777,СВЦЭМ!$A$34:$A$777,$A200,СВЦЭМ!$B$34:$B$777,R$190)+'СЕТ СН'!$F$12</f>
        <v>68.537569860000005</v>
      </c>
      <c r="S200" s="37">
        <f>SUMIFS(СВЦЭМ!$F$34:$F$777,СВЦЭМ!$A$34:$A$777,$A200,СВЦЭМ!$B$34:$B$777,S$190)+'СЕТ СН'!$F$12</f>
        <v>77.410093739999994</v>
      </c>
      <c r="T200" s="37">
        <f>SUMIFS(СВЦЭМ!$F$34:$F$777,СВЦЭМ!$A$34:$A$777,$A200,СВЦЭМ!$B$34:$B$777,T$190)+'СЕТ СН'!$F$12</f>
        <v>77.143788020000002</v>
      </c>
      <c r="U200" s="37">
        <f>SUMIFS(СВЦЭМ!$F$34:$F$777,СВЦЭМ!$A$34:$A$777,$A200,СВЦЭМ!$B$34:$B$777,U$190)+'СЕТ СН'!$F$12</f>
        <v>76.948551330000001</v>
      </c>
      <c r="V200" s="37">
        <f>SUMIFS(СВЦЭМ!$F$34:$F$777,СВЦЭМ!$A$34:$A$777,$A200,СВЦЭМ!$B$34:$B$777,V$190)+'СЕТ СН'!$F$12</f>
        <v>77.920445839999999</v>
      </c>
      <c r="W200" s="37">
        <f>SUMIFS(СВЦЭМ!$F$34:$F$777,СВЦЭМ!$A$34:$A$777,$A200,СВЦЭМ!$B$34:$B$777,W$190)+'СЕТ СН'!$F$12</f>
        <v>64.084158160000001</v>
      </c>
      <c r="X200" s="37">
        <f>SUMIFS(СВЦЭМ!$F$34:$F$777,СВЦЭМ!$A$34:$A$777,$A200,СВЦЭМ!$B$34:$B$777,X$190)+'СЕТ СН'!$F$12</f>
        <v>60.349769289999998</v>
      </c>
      <c r="Y200" s="37">
        <f>SUMIFS(СВЦЭМ!$F$34:$F$777,СВЦЭМ!$A$34:$A$777,$A200,СВЦЭМ!$B$34:$B$777,Y$190)+'СЕТ СН'!$F$12</f>
        <v>63.002371879999998</v>
      </c>
    </row>
    <row r="201" spans="1:25" ht="15.75" x14ac:dyDescent="0.2">
      <c r="A201" s="36">
        <f t="shared" si="5"/>
        <v>42593</v>
      </c>
      <c r="B201" s="37">
        <f>SUMIFS(СВЦЭМ!$F$34:$F$777,СВЦЭМ!$A$34:$A$777,$A201,СВЦЭМ!$B$34:$B$777,B$190)+'СЕТ СН'!$F$12</f>
        <v>69.916077079999994</v>
      </c>
      <c r="C201" s="37">
        <f>SUMIFS(СВЦЭМ!$F$34:$F$777,СВЦЭМ!$A$34:$A$777,$A201,СВЦЭМ!$B$34:$B$777,C$190)+'СЕТ СН'!$F$12</f>
        <v>75.078091439999994</v>
      </c>
      <c r="D201" s="37">
        <f>SUMIFS(СВЦЭМ!$F$34:$F$777,СВЦЭМ!$A$34:$A$777,$A201,СВЦЭМ!$B$34:$B$777,D$190)+'СЕТ СН'!$F$12</f>
        <v>78.135231059999995</v>
      </c>
      <c r="E201" s="37">
        <f>SUMIFS(СВЦЭМ!$F$34:$F$777,СВЦЭМ!$A$34:$A$777,$A201,СВЦЭМ!$B$34:$B$777,E$190)+'СЕТ СН'!$F$12</f>
        <v>79.994602349999994</v>
      </c>
      <c r="F201" s="37">
        <f>SUMIFS(СВЦЭМ!$F$34:$F$777,СВЦЭМ!$A$34:$A$777,$A201,СВЦЭМ!$B$34:$B$777,F$190)+'СЕТ СН'!$F$12</f>
        <v>81.216154709999998</v>
      </c>
      <c r="G201" s="37">
        <f>SUMIFS(СВЦЭМ!$F$34:$F$777,СВЦЭМ!$A$34:$A$777,$A201,СВЦЭМ!$B$34:$B$777,G$190)+'СЕТ СН'!$F$12</f>
        <v>81.186987270000003</v>
      </c>
      <c r="H201" s="37">
        <f>SUMIFS(СВЦЭМ!$F$34:$F$777,СВЦЭМ!$A$34:$A$777,$A201,СВЦЭМ!$B$34:$B$777,H$190)+'СЕТ СН'!$F$12</f>
        <v>75.788640450000003</v>
      </c>
      <c r="I201" s="37">
        <f>SUMIFS(СВЦЭМ!$F$34:$F$777,СВЦЭМ!$A$34:$A$777,$A201,СВЦЭМ!$B$34:$B$777,I$190)+'СЕТ СН'!$F$12</f>
        <v>76.660187859999994</v>
      </c>
      <c r="J201" s="37">
        <f>SUMIFS(СВЦЭМ!$F$34:$F$777,СВЦЭМ!$A$34:$A$777,$A201,СВЦЭМ!$B$34:$B$777,J$190)+'СЕТ СН'!$F$12</f>
        <v>67.526286240000005</v>
      </c>
      <c r="K201" s="37">
        <f>SUMIFS(СВЦЭМ!$F$34:$F$777,СВЦЭМ!$A$34:$A$777,$A201,СВЦЭМ!$B$34:$B$777,K$190)+'СЕТ СН'!$F$12</f>
        <v>65.834769960000003</v>
      </c>
      <c r="L201" s="37">
        <f>SUMIFS(СВЦЭМ!$F$34:$F$777,СВЦЭМ!$A$34:$A$777,$A201,СВЦЭМ!$B$34:$B$777,L$190)+'СЕТ СН'!$F$12</f>
        <v>65.325128559999996</v>
      </c>
      <c r="M201" s="37">
        <f>SUMIFS(СВЦЭМ!$F$34:$F$777,СВЦЭМ!$A$34:$A$777,$A201,СВЦЭМ!$B$34:$B$777,M$190)+'СЕТ СН'!$F$12</f>
        <v>63.483013800000002</v>
      </c>
      <c r="N201" s="37">
        <f>SUMIFS(СВЦЭМ!$F$34:$F$777,СВЦЭМ!$A$34:$A$777,$A201,СВЦЭМ!$B$34:$B$777,N$190)+'СЕТ СН'!$F$12</f>
        <v>62.504826880000003</v>
      </c>
      <c r="O201" s="37">
        <f>SUMIFS(СВЦЭМ!$F$34:$F$777,СВЦЭМ!$A$34:$A$777,$A201,СВЦЭМ!$B$34:$B$777,O$190)+'СЕТ СН'!$F$12</f>
        <v>64.382980219999993</v>
      </c>
      <c r="P201" s="37">
        <f>SUMIFS(СВЦЭМ!$F$34:$F$777,СВЦЭМ!$A$34:$A$777,$A201,СВЦЭМ!$B$34:$B$777,P$190)+'СЕТ СН'!$F$12</f>
        <v>65.769313629999999</v>
      </c>
      <c r="Q201" s="37">
        <f>SUMIFS(СВЦЭМ!$F$34:$F$777,СВЦЭМ!$A$34:$A$777,$A201,СВЦЭМ!$B$34:$B$777,Q$190)+'СЕТ СН'!$F$12</f>
        <v>63.743635789999999</v>
      </c>
      <c r="R201" s="37">
        <f>SUMIFS(СВЦЭМ!$F$34:$F$777,СВЦЭМ!$A$34:$A$777,$A201,СВЦЭМ!$B$34:$B$777,R$190)+'СЕТ СН'!$F$12</f>
        <v>62.662926730000002</v>
      </c>
      <c r="S201" s="37">
        <f>SUMIFS(СВЦЭМ!$F$34:$F$777,СВЦЭМ!$A$34:$A$777,$A201,СВЦЭМ!$B$34:$B$777,S$190)+'СЕТ СН'!$F$12</f>
        <v>61.993151920000003</v>
      </c>
      <c r="T201" s="37">
        <f>SUMIFS(СВЦЭМ!$F$34:$F$777,СВЦЭМ!$A$34:$A$777,$A201,СВЦЭМ!$B$34:$B$777,T$190)+'СЕТ СН'!$F$12</f>
        <v>60.893665839999997</v>
      </c>
      <c r="U201" s="37">
        <f>SUMIFS(СВЦЭМ!$F$34:$F$777,СВЦЭМ!$A$34:$A$777,$A201,СВЦЭМ!$B$34:$B$777,U$190)+'СЕТ СН'!$F$12</f>
        <v>60.350397010000002</v>
      </c>
      <c r="V201" s="37">
        <f>SUMIFS(СВЦЭМ!$F$34:$F$777,СВЦЭМ!$A$34:$A$777,$A201,СВЦЭМ!$B$34:$B$777,V$190)+'СЕТ СН'!$F$12</f>
        <v>61.179713159999999</v>
      </c>
      <c r="W201" s="37">
        <f>SUMIFS(СВЦЭМ!$F$34:$F$777,СВЦЭМ!$A$34:$A$777,$A201,СВЦЭМ!$B$34:$B$777,W$190)+'СЕТ СН'!$F$12</f>
        <v>62.266975670000001</v>
      </c>
      <c r="X201" s="37">
        <f>SUMIFS(СВЦЭМ!$F$34:$F$777,СВЦЭМ!$A$34:$A$777,$A201,СВЦЭМ!$B$34:$B$777,X$190)+'СЕТ СН'!$F$12</f>
        <v>58.66660856</v>
      </c>
      <c r="Y201" s="37">
        <f>SUMIFS(СВЦЭМ!$F$34:$F$777,СВЦЭМ!$A$34:$A$777,$A201,СВЦЭМ!$B$34:$B$777,Y$190)+'СЕТ СН'!$F$12</f>
        <v>64.362363119999998</v>
      </c>
    </row>
    <row r="202" spans="1:25" ht="15.75" x14ac:dyDescent="0.2">
      <c r="A202" s="36">
        <f t="shared" si="5"/>
        <v>42594</v>
      </c>
      <c r="B202" s="37">
        <f>SUMIFS(СВЦЭМ!$F$34:$F$777,СВЦЭМ!$A$34:$A$777,$A202,СВЦЭМ!$B$34:$B$777,B$190)+'СЕТ СН'!$F$12</f>
        <v>71.730326550000001</v>
      </c>
      <c r="C202" s="37">
        <f>SUMIFS(СВЦЭМ!$F$34:$F$777,СВЦЭМ!$A$34:$A$777,$A202,СВЦЭМ!$B$34:$B$777,C$190)+'СЕТ СН'!$F$12</f>
        <v>77.61655768</v>
      </c>
      <c r="D202" s="37">
        <f>SUMIFS(СВЦЭМ!$F$34:$F$777,СВЦЭМ!$A$34:$A$777,$A202,СВЦЭМ!$B$34:$B$777,D$190)+'СЕТ СН'!$F$12</f>
        <v>79.803726359999999</v>
      </c>
      <c r="E202" s="37">
        <f>SUMIFS(СВЦЭМ!$F$34:$F$777,СВЦЭМ!$A$34:$A$777,$A202,СВЦЭМ!$B$34:$B$777,E$190)+'СЕТ СН'!$F$12</f>
        <v>81.163445300000006</v>
      </c>
      <c r="F202" s="37">
        <f>SUMIFS(СВЦЭМ!$F$34:$F$777,СВЦЭМ!$A$34:$A$777,$A202,СВЦЭМ!$B$34:$B$777,F$190)+'СЕТ СН'!$F$12</f>
        <v>82.934852520000007</v>
      </c>
      <c r="G202" s="37">
        <f>SUMIFS(СВЦЭМ!$F$34:$F$777,СВЦЭМ!$A$34:$A$777,$A202,СВЦЭМ!$B$34:$B$777,G$190)+'СЕТ СН'!$F$12</f>
        <v>82.348820599999996</v>
      </c>
      <c r="H202" s="37">
        <f>SUMIFS(СВЦЭМ!$F$34:$F$777,СВЦЭМ!$A$34:$A$777,$A202,СВЦЭМ!$B$34:$B$777,H$190)+'СЕТ СН'!$F$12</f>
        <v>78.839867040000001</v>
      </c>
      <c r="I202" s="37">
        <f>SUMIFS(СВЦЭМ!$F$34:$F$777,СВЦЭМ!$A$34:$A$777,$A202,СВЦЭМ!$B$34:$B$777,I$190)+'СЕТ СН'!$F$12</f>
        <v>77.964899509999995</v>
      </c>
      <c r="J202" s="37">
        <f>SUMIFS(СВЦЭМ!$F$34:$F$777,СВЦЭМ!$A$34:$A$777,$A202,СВЦЭМ!$B$34:$B$777,J$190)+'СЕТ СН'!$F$12</f>
        <v>70.227456509999996</v>
      </c>
      <c r="K202" s="37">
        <f>SUMIFS(СВЦЭМ!$F$34:$F$777,СВЦЭМ!$A$34:$A$777,$A202,СВЦЭМ!$B$34:$B$777,K$190)+'СЕТ СН'!$F$12</f>
        <v>66.350977310000005</v>
      </c>
      <c r="L202" s="37">
        <f>SUMIFS(СВЦЭМ!$F$34:$F$777,СВЦЭМ!$A$34:$A$777,$A202,СВЦЭМ!$B$34:$B$777,L$190)+'СЕТ СН'!$F$12</f>
        <v>65.386095089999998</v>
      </c>
      <c r="M202" s="37">
        <f>SUMIFS(СВЦЭМ!$F$34:$F$777,СВЦЭМ!$A$34:$A$777,$A202,СВЦЭМ!$B$34:$B$777,M$190)+'СЕТ СН'!$F$12</f>
        <v>67.172521829999994</v>
      </c>
      <c r="N202" s="37">
        <f>SUMIFS(СВЦЭМ!$F$34:$F$777,СВЦЭМ!$A$34:$A$777,$A202,СВЦЭМ!$B$34:$B$777,N$190)+'СЕТ СН'!$F$12</f>
        <v>66.378460399999994</v>
      </c>
      <c r="O202" s="37">
        <f>SUMIFS(СВЦЭМ!$F$34:$F$777,СВЦЭМ!$A$34:$A$777,$A202,СВЦЭМ!$B$34:$B$777,O$190)+'СЕТ СН'!$F$12</f>
        <v>67.223467760000005</v>
      </c>
      <c r="P202" s="37">
        <f>SUMIFS(СВЦЭМ!$F$34:$F$777,СВЦЭМ!$A$34:$A$777,$A202,СВЦЭМ!$B$34:$B$777,P$190)+'СЕТ СН'!$F$12</f>
        <v>67.287280539999998</v>
      </c>
      <c r="Q202" s="37">
        <f>SUMIFS(СВЦЭМ!$F$34:$F$777,СВЦЭМ!$A$34:$A$777,$A202,СВЦЭМ!$B$34:$B$777,Q$190)+'СЕТ СН'!$F$12</f>
        <v>67.054427039999993</v>
      </c>
      <c r="R202" s="37">
        <f>SUMIFS(СВЦЭМ!$F$34:$F$777,СВЦЭМ!$A$34:$A$777,$A202,СВЦЭМ!$B$34:$B$777,R$190)+'СЕТ СН'!$F$12</f>
        <v>66.596654380000004</v>
      </c>
      <c r="S202" s="37">
        <f>SUMIFS(СВЦЭМ!$F$34:$F$777,СВЦЭМ!$A$34:$A$777,$A202,СВЦЭМ!$B$34:$B$777,S$190)+'СЕТ СН'!$F$12</f>
        <v>66.286458460000006</v>
      </c>
      <c r="T202" s="37">
        <f>SUMIFS(СВЦЭМ!$F$34:$F$777,СВЦЭМ!$A$34:$A$777,$A202,СВЦЭМ!$B$34:$B$777,T$190)+'СЕТ СН'!$F$12</f>
        <v>61.799220079999998</v>
      </c>
      <c r="U202" s="37">
        <f>SUMIFS(СВЦЭМ!$F$34:$F$777,СВЦЭМ!$A$34:$A$777,$A202,СВЦЭМ!$B$34:$B$777,U$190)+'СЕТ СН'!$F$12</f>
        <v>56.118150970000002</v>
      </c>
      <c r="V202" s="37">
        <f>SUMIFS(СВЦЭМ!$F$34:$F$777,СВЦЭМ!$A$34:$A$777,$A202,СВЦЭМ!$B$34:$B$777,V$190)+'СЕТ СН'!$F$12</f>
        <v>59.107323309999998</v>
      </c>
      <c r="W202" s="37">
        <f>SUMIFS(СВЦЭМ!$F$34:$F$777,СВЦЭМ!$A$34:$A$777,$A202,СВЦЭМ!$B$34:$B$777,W$190)+'СЕТ СН'!$F$12</f>
        <v>61.69141175</v>
      </c>
      <c r="X202" s="37">
        <f>SUMIFS(СВЦЭМ!$F$34:$F$777,СВЦЭМ!$A$34:$A$777,$A202,СВЦЭМ!$B$34:$B$777,X$190)+'СЕТ СН'!$F$12</f>
        <v>60.562935289999999</v>
      </c>
      <c r="Y202" s="37">
        <f>SUMIFS(СВЦЭМ!$F$34:$F$777,СВЦЭМ!$A$34:$A$777,$A202,СВЦЭМ!$B$34:$B$777,Y$190)+'СЕТ СН'!$F$12</f>
        <v>67.077905049999998</v>
      </c>
    </row>
    <row r="203" spans="1:25" ht="15.75" x14ac:dyDescent="0.2">
      <c r="A203" s="36">
        <f t="shared" si="5"/>
        <v>42595</v>
      </c>
      <c r="B203" s="37">
        <f>SUMIFS(СВЦЭМ!$F$34:$F$777,СВЦЭМ!$A$34:$A$777,$A203,СВЦЭМ!$B$34:$B$777,B$190)+'СЕТ СН'!$F$12</f>
        <v>71.351049549999999</v>
      </c>
      <c r="C203" s="37">
        <f>SUMIFS(СВЦЭМ!$F$34:$F$777,СВЦЭМ!$A$34:$A$777,$A203,СВЦЭМ!$B$34:$B$777,C$190)+'СЕТ СН'!$F$12</f>
        <v>77.991808820000003</v>
      </c>
      <c r="D203" s="37">
        <f>SUMIFS(СВЦЭМ!$F$34:$F$777,СВЦЭМ!$A$34:$A$777,$A203,СВЦЭМ!$B$34:$B$777,D$190)+'СЕТ СН'!$F$12</f>
        <v>79.666101240000003</v>
      </c>
      <c r="E203" s="37">
        <f>SUMIFS(СВЦЭМ!$F$34:$F$777,СВЦЭМ!$A$34:$A$777,$A203,СВЦЭМ!$B$34:$B$777,E$190)+'СЕТ СН'!$F$12</f>
        <v>81.984464729999999</v>
      </c>
      <c r="F203" s="37">
        <f>SUMIFS(СВЦЭМ!$F$34:$F$777,СВЦЭМ!$A$34:$A$777,$A203,СВЦЭМ!$B$34:$B$777,F$190)+'СЕТ СН'!$F$12</f>
        <v>82.282265469999999</v>
      </c>
      <c r="G203" s="37">
        <f>SUMIFS(СВЦЭМ!$F$34:$F$777,СВЦЭМ!$A$34:$A$777,$A203,СВЦЭМ!$B$34:$B$777,G$190)+'СЕТ СН'!$F$12</f>
        <v>82.126780409999995</v>
      </c>
      <c r="H203" s="37">
        <f>SUMIFS(СВЦЭМ!$F$34:$F$777,СВЦЭМ!$A$34:$A$777,$A203,СВЦЭМ!$B$34:$B$777,H$190)+'СЕТ СН'!$F$12</f>
        <v>79.184521410000002</v>
      </c>
      <c r="I203" s="37">
        <f>SUMIFS(СВЦЭМ!$F$34:$F$777,СВЦЭМ!$A$34:$A$777,$A203,СВЦЭМ!$B$34:$B$777,I$190)+'СЕТ СН'!$F$12</f>
        <v>80.071755330000002</v>
      </c>
      <c r="J203" s="37">
        <f>SUMIFS(СВЦЭМ!$F$34:$F$777,СВЦЭМ!$A$34:$A$777,$A203,СВЦЭМ!$B$34:$B$777,J$190)+'СЕТ СН'!$F$12</f>
        <v>72.155907729999996</v>
      </c>
      <c r="K203" s="37">
        <f>SUMIFS(СВЦЭМ!$F$34:$F$777,СВЦЭМ!$A$34:$A$777,$A203,СВЦЭМ!$B$34:$B$777,K$190)+'СЕТ СН'!$F$12</f>
        <v>66.909498729999996</v>
      </c>
      <c r="L203" s="37">
        <f>SUMIFS(СВЦЭМ!$F$34:$F$777,СВЦЭМ!$A$34:$A$777,$A203,СВЦЭМ!$B$34:$B$777,L$190)+'СЕТ СН'!$F$12</f>
        <v>67.171833100000001</v>
      </c>
      <c r="M203" s="37">
        <f>SUMIFS(СВЦЭМ!$F$34:$F$777,СВЦЭМ!$A$34:$A$777,$A203,СВЦЭМ!$B$34:$B$777,M$190)+'СЕТ СН'!$F$12</f>
        <v>65.183616900000004</v>
      </c>
      <c r="N203" s="37">
        <f>SUMIFS(СВЦЭМ!$F$34:$F$777,СВЦЭМ!$A$34:$A$777,$A203,СВЦЭМ!$B$34:$B$777,N$190)+'СЕТ СН'!$F$12</f>
        <v>62.68226061</v>
      </c>
      <c r="O203" s="37">
        <f>SUMIFS(СВЦЭМ!$F$34:$F$777,СВЦЭМ!$A$34:$A$777,$A203,СВЦЭМ!$B$34:$B$777,O$190)+'СЕТ СН'!$F$12</f>
        <v>62.422279029999999</v>
      </c>
      <c r="P203" s="37">
        <f>SUMIFS(СВЦЭМ!$F$34:$F$777,СВЦЭМ!$A$34:$A$777,$A203,СВЦЭМ!$B$34:$B$777,P$190)+'СЕТ СН'!$F$12</f>
        <v>61.151304289999999</v>
      </c>
      <c r="Q203" s="37">
        <f>SUMIFS(СВЦЭМ!$F$34:$F$777,СВЦЭМ!$A$34:$A$777,$A203,СВЦЭМ!$B$34:$B$777,Q$190)+'СЕТ СН'!$F$12</f>
        <v>61.166566029999998</v>
      </c>
      <c r="R203" s="37">
        <f>SUMIFS(СВЦЭМ!$F$34:$F$777,СВЦЭМ!$A$34:$A$777,$A203,СВЦЭМ!$B$34:$B$777,R$190)+'СЕТ СН'!$F$12</f>
        <v>61.19519811</v>
      </c>
      <c r="S203" s="37">
        <f>SUMIFS(СВЦЭМ!$F$34:$F$777,СВЦЭМ!$A$34:$A$777,$A203,СВЦЭМ!$B$34:$B$777,S$190)+'СЕТ СН'!$F$12</f>
        <v>61.489941690000002</v>
      </c>
      <c r="T203" s="37">
        <f>SUMIFS(СВЦЭМ!$F$34:$F$777,СВЦЭМ!$A$34:$A$777,$A203,СВЦЭМ!$B$34:$B$777,T$190)+'СЕТ СН'!$F$12</f>
        <v>61.975274229999997</v>
      </c>
      <c r="U203" s="37">
        <f>SUMIFS(СВЦЭМ!$F$34:$F$777,СВЦЭМ!$A$34:$A$777,$A203,СВЦЭМ!$B$34:$B$777,U$190)+'СЕТ СН'!$F$12</f>
        <v>62.28441729</v>
      </c>
      <c r="V203" s="37">
        <f>SUMIFS(СВЦЭМ!$F$34:$F$777,СВЦЭМ!$A$34:$A$777,$A203,СВЦЭМ!$B$34:$B$777,V$190)+'СЕТ СН'!$F$12</f>
        <v>64.240840719999994</v>
      </c>
      <c r="W203" s="37">
        <f>SUMIFS(СВЦЭМ!$F$34:$F$777,СВЦЭМ!$A$34:$A$777,$A203,СВЦЭМ!$B$34:$B$777,W$190)+'СЕТ СН'!$F$12</f>
        <v>65.882341100000005</v>
      </c>
      <c r="X203" s="37">
        <f>SUMIFS(СВЦЭМ!$F$34:$F$777,СВЦЭМ!$A$34:$A$777,$A203,СВЦЭМ!$B$34:$B$777,X$190)+'СЕТ СН'!$F$12</f>
        <v>61.511722229999997</v>
      </c>
      <c r="Y203" s="37">
        <f>SUMIFS(СВЦЭМ!$F$34:$F$777,СВЦЭМ!$A$34:$A$777,$A203,СВЦЭМ!$B$34:$B$777,Y$190)+'СЕТ СН'!$F$12</f>
        <v>64.708232170000002</v>
      </c>
    </row>
    <row r="204" spans="1:25" ht="15.75" x14ac:dyDescent="0.2">
      <c r="A204" s="36">
        <f t="shared" si="5"/>
        <v>42596</v>
      </c>
      <c r="B204" s="37">
        <f>SUMIFS(СВЦЭМ!$F$34:$F$777,СВЦЭМ!$A$34:$A$777,$A204,СВЦЭМ!$B$34:$B$777,B$190)+'СЕТ СН'!$F$12</f>
        <v>70.773494740000004</v>
      </c>
      <c r="C204" s="37">
        <f>SUMIFS(СВЦЭМ!$F$34:$F$777,СВЦЭМ!$A$34:$A$777,$A204,СВЦЭМ!$B$34:$B$777,C$190)+'СЕТ СН'!$F$12</f>
        <v>76.643003410000006</v>
      </c>
      <c r="D204" s="37">
        <f>SUMIFS(СВЦЭМ!$F$34:$F$777,СВЦЭМ!$A$34:$A$777,$A204,СВЦЭМ!$B$34:$B$777,D$190)+'СЕТ СН'!$F$12</f>
        <v>79.623474200000004</v>
      </c>
      <c r="E204" s="37">
        <f>SUMIFS(СВЦЭМ!$F$34:$F$777,СВЦЭМ!$A$34:$A$777,$A204,СВЦЭМ!$B$34:$B$777,E$190)+'СЕТ СН'!$F$12</f>
        <v>81.651155410000001</v>
      </c>
      <c r="F204" s="37">
        <f>SUMIFS(СВЦЭМ!$F$34:$F$777,СВЦЭМ!$A$34:$A$777,$A204,СВЦЭМ!$B$34:$B$777,F$190)+'СЕТ СН'!$F$12</f>
        <v>82.441657609999993</v>
      </c>
      <c r="G204" s="37">
        <f>SUMIFS(СВЦЭМ!$F$34:$F$777,СВЦЭМ!$A$34:$A$777,$A204,СВЦЭМ!$B$34:$B$777,G$190)+'СЕТ СН'!$F$12</f>
        <v>82.860574189999994</v>
      </c>
      <c r="H204" s="37">
        <f>SUMIFS(СВЦЭМ!$F$34:$F$777,СВЦЭМ!$A$34:$A$777,$A204,СВЦЭМ!$B$34:$B$777,H$190)+'СЕТ СН'!$F$12</f>
        <v>79.844818489999994</v>
      </c>
      <c r="I204" s="37">
        <f>SUMIFS(СВЦЭМ!$F$34:$F$777,СВЦЭМ!$A$34:$A$777,$A204,СВЦЭМ!$B$34:$B$777,I$190)+'СЕТ СН'!$F$12</f>
        <v>80.31293488</v>
      </c>
      <c r="J204" s="37">
        <f>SUMIFS(СВЦЭМ!$F$34:$F$777,СВЦЭМ!$A$34:$A$777,$A204,СВЦЭМ!$B$34:$B$777,J$190)+'СЕТ СН'!$F$12</f>
        <v>71.513645600000004</v>
      </c>
      <c r="K204" s="37">
        <f>SUMIFS(СВЦЭМ!$F$34:$F$777,СВЦЭМ!$A$34:$A$777,$A204,СВЦЭМ!$B$34:$B$777,K$190)+'СЕТ СН'!$F$12</f>
        <v>63.319957440000003</v>
      </c>
      <c r="L204" s="37">
        <f>SUMIFS(СВЦЭМ!$F$34:$F$777,СВЦЭМ!$A$34:$A$777,$A204,СВЦЭМ!$B$34:$B$777,L$190)+'СЕТ СН'!$F$12</f>
        <v>61.481186370000003</v>
      </c>
      <c r="M204" s="37">
        <f>SUMIFS(СВЦЭМ!$F$34:$F$777,СВЦЭМ!$A$34:$A$777,$A204,СВЦЭМ!$B$34:$B$777,M$190)+'СЕТ СН'!$F$12</f>
        <v>65.671712020000001</v>
      </c>
      <c r="N204" s="37">
        <f>SUMIFS(СВЦЭМ!$F$34:$F$777,СВЦЭМ!$A$34:$A$777,$A204,СВЦЭМ!$B$34:$B$777,N$190)+'СЕТ СН'!$F$12</f>
        <v>65.419163440000005</v>
      </c>
      <c r="O204" s="37">
        <f>SUMIFS(СВЦЭМ!$F$34:$F$777,СВЦЭМ!$A$34:$A$777,$A204,СВЦЭМ!$B$34:$B$777,O$190)+'СЕТ СН'!$F$12</f>
        <v>66.012825960000001</v>
      </c>
      <c r="P204" s="37">
        <f>SUMIFS(СВЦЭМ!$F$34:$F$777,СВЦЭМ!$A$34:$A$777,$A204,СВЦЭМ!$B$34:$B$777,P$190)+'СЕТ СН'!$F$12</f>
        <v>65.454337449999997</v>
      </c>
      <c r="Q204" s="37">
        <f>SUMIFS(СВЦЭМ!$F$34:$F$777,СВЦЭМ!$A$34:$A$777,$A204,СВЦЭМ!$B$34:$B$777,Q$190)+'СЕТ СН'!$F$12</f>
        <v>65.40509256</v>
      </c>
      <c r="R204" s="37">
        <f>SUMIFS(СВЦЭМ!$F$34:$F$777,СВЦЭМ!$A$34:$A$777,$A204,СВЦЭМ!$B$34:$B$777,R$190)+'СЕТ СН'!$F$12</f>
        <v>65.045949859999993</v>
      </c>
      <c r="S204" s="37">
        <f>SUMIFS(СВЦЭМ!$F$34:$F$777,СВЦЭМ!$A$34:$A$777,$A204,СВЦЭМ!$B$34:$B$777,S$190)+'СЕТ СН'!$F$12</f>
        <v>66.004486700000001</v>
      </c>
      <c r="T204" s="37">
        <f>SUMIFS(СВЦЭМ!$F$34:$F$777,СВЦЭМ!$A$34:$A$777,$A204,СВЦЭМ!$B$34:$B$777,T$190)+'СЕТ СН'!$F$12</f>
        <v>65.980489329999997</v>
      </c>
      <c r="U204" s="37">
        <f>SUMIFS(СВЦЭМ!$F$34:$F$777,СВЦЭМ!$A$34:$A$777,$A204,СВЦЭМ!$B$34:$B$777,U$190)+'СЕТ СН'!$F$12</f>
        <v>66.625693240000004</v>
      </c>
      <c r="V204" s="37">
        <f>SUMIFS(СВЦЭМ!$F$34:$F$777,СВЦЭМ!$A$34:$A$777,$A204,СВЦЭМ!$B$34:$B$777,V$190)+'СЕТ СН'!$F$12</f>
        <v>63.989249119999997</v>
      </c>
      <c r="W204" s="37">
        <f>SUMIFS(СВЦЭМ!$F$34:$F$777,СВЦЭМ!$A$34:$A$777,$A204,СВЦЭМ!$B$34:$B$777,W$190)+'СЕТ СН'!$F$12</f>
        <v>60.213906020000003</v>
      </c>
      <c r="X204" s="37">
        <f>SUMIFS(СВЦЭМ!$F$34:$F$777,СВЦЭМ!$A$34:$A$777,$A204,СВЦЭМ!$B$34:$B$777,X$190)+'СЕТ СН'!$F$12</f>
        <v>60.076977200000002</v>
      </c>
      <c r="Y204" s="37">
        <f>SUMIFS(СВЦЭМ!$F$34:$F$777,СВЦЭМ!$A$34:$A$777,$A204,СВЦЭМ!$B$34:$B$777,Y$190)+'СЕТ СН'!$F$12</f>
        <v>68.906449260000002</v>
      </c>
    </row>
    <row r="205" spans="1:25" ht="15.75" x14ac:dyDescent="0.2">
      <c r="A205" s="36">
        <f t="shared" si="5"/>
        <v>42597</v>
      </c>
      <c r="B205" s="37">
        <f>SUMIFS(СВЦЭМ!$F$34:$F$777,СВЦЭМ!$A$34:$A$777,$A205,СВЦЭМ!$B$34:$B$777,B$190)+'СЕТ СН'!$F$12</f>
        <v>73.324039880000001</v>
      </c>
      <c r="C205" s="37">
        <f>SUMIFS(СВЦЭМ!$F$34:$F$777,СВЦЭМ!$A$34:$A$777,$A205,СВЦЭМ!$B$34:$B$777,C$190)+'СЕТ СН'!$F$12</f>
        <v>78.966081810000006</v>
      </c>
      <c r="D205" s="37">
        <f>SUMIFS(СВЦЭМ!$F$34:$F$777,СВЦЭМ!$A$34:$A$777,$A205,СВЦЭМ!$B$34:$B$777,D$190)+'СЕТ СН'!$F$12</f>
        <v>77.940453020000007</v>
      </c>
      <c r="E205" s="37">
        <f>SUMIFS(СВЦЭМ!$F$34:$F$777,СВЦЭМ!$A$34:$A$777,$A205,СВЦЭМ!$B$34:$B$777,E$190)+'СЕТ СН'!$F$12</f>
        <v>80.639458610000005</v>
      </c>
      <c r="F205" s="37">
        <f>SUMIFS(СВЦЭМ!$F$34:$F$777,СВЦЭМ!$A$34:$A$777,$A205,СВЦЭМ!$B$34:$B$777,F$190)+'СЕТ СН'!$F$12</f>
        <v>81.315782459999994</v>
      </c>
      <c r="G205" s="37">
        <f>SUMIFS(СВЦЭМ!$F$34:$F$777,СВЦЭМ!$A$34:$A$777,$A205,СВЦЭМ!$B$34:$B$777,G$190)+'СЕТ СН'!$F$12</f>
        <v>81.047377600000004</v>
      </c>
      <c r="H205" s="37">
        <f>SUMIFS(СВЦЭМ!$F$34:$F$777,СВЦЭМ!$A$34:$A$777,$A205,СВЦЭМ!$B$34:$B$777,H$190)+'СЕТ СН'!$F$12</f>
        <v>77.649938840000004</v>
      </c>
      <c r="I205" s="37">
        <f>SUMIFS(СВЦЭМ!$F$34:$F$777,СВЦЭМ!$A$34:$A$777,$A205,СВЦЭМ!$B$34:$B$777,I$190)+'СЕТ СН'!$F$12</f>
        <v>76.902797079999999</v>
      </c>
      <c r="J205" s="37">
        <f>SUMIFS(СВЦЭМ!$F$34:$F$777,СВЦЭМ!$A$34:$A$777,$A205,СВЦЭМ!$B$34:$B$777,J$190)+'СЕТ СН'!$F$12</f>
        <v>66.951686800000004</v>
      </c>
      <c r="K205" s="37">
        <f>SUMIFS(СВЦЭМ!$F$34:$F$777,СВЦЭМ!$A$34:$A$777,$A205,СВЦЭМ!$B$34:$B$777,K$190)+'СЕТ СН'!$F$12</f>
        <v>59.605164950000002</v>
      </c>
      <c r="L205" s="37">
        <f>SUMIFS(СВЦЭМ!$F$34:$F$777,СВЦЭМ!$A$34:$A$777,$A205,СВЦЭМ!$B$34:$B$777,L$190)+'СЕТ СН'!$F$12</f>
        <v>54.84341526</v>
      </c>
      <c r="M205" s="37">
        <f>SUMIFS(СВЦЭМ!$F$34:$F$777,СВЦЭМ!$A$34:$A$777,$A205,СВЦЭМ!$B$34:$B$777,M$190)+'СЕТ СН'!$F$12</f>
        <v>54.339237560000001</v>
      </c>
      <c r="N205" s="37">
        <f>SUMIFS(СВЦЭМ!$F$34:$F$777,СВЦЭМ!$A$34:$A$777,$A205,СВЦЭМ!$B$34:$B$777,N$190)+'СЕТ СН'!$F$12</f>
        <v>55.036173650000002</v>
      </c>
      <c r="O205" s="37">
        <f>SUMIFS(СВЦЭМ!$F$34:$F$777,СВЦЭМ!$A$34:$A$777,$A205,СВЦЭМ!$B$34:$B$777,O$190)+'СЕТ СН'!$F$12</f>
        <v>54.016387809999998</v>
      </c>
      <c r="P205" s="37">
        <f>SUMIFS(СВЦЭМ!$F$34:$F$777,СВЦЭМ!$A$34:$A$777,$A205,СВЦЭМ!$B$34:$B$777,P$190)+'СЕТ СН'!$F$12</f>
        <v>54.780237679999999</v>
      </c>
      <c r="Q205" s="37">
        <f>SUMIFS(СВЦЭМ!$F$34:$F$777,СВЦЭМ!$A$34:$A$777,$A205,СВЦЭМ!$B$34:$B$777,Q$190)+'СЕТ СН'!$F$12</f>
        <v>55.15565187</v>
      </c>
      <c r="R205" s="37">
        <f>SUMIFS(СВЦЭМ!$F$34:$F$777,СВЦЭМ!$A$34:$A$777,$A205,СВЦЭМ!$B$34:$B$777,R$190)+'СЕТ СН'!$F$12</f>
        <v>54.999927800000002</v>
      </c>
      <c r="S205" s="37">
        <f>SUMIFS(СВЦЭМ!$F$34:$F$777,СВЦЭМ!$A$34:$A$777,$A205,СВЦЭМ!$B$34:$B$777,S$190)+'СЕТ СН'!$F$12</f>
        <v>55.483457110000003</v>
      </c>
      <c r="T205" s="37">
        <f>SUMIFS(СВЦЭМ!$F$34:$F$777,СВЦЭМ!$A$34:$A$777,$A205,СВЦЭМ!$B$34:$B$777,T$190)+'СЕТ СН'!$F$12</f>
        <v>56.552929900000002</v>
      </c>
      <c r="U205" s="37">
        <f>SUMIFS(СВЦЭМ!$F$34:$F$777,СВЦЭМ!$A$34:$A$777,$A205,СВЦЭМ!$B$34:$B$777,U$190)+'СЕТ СН'!$F$12</f>
        <v>56.29287772</v>
      </c>
      <c r="V205" s="37">
        <f>SUMIFS(СВЦЭМ!$F$34:$F$777,СВЦЭМ!$A$34:$A$777,$A205,СВЦЭМ!$B$34:$B$777,V$190)+'СЕТ СН'!$F$12</f>
        <v>53.990005330000002</v>
      </c>
      <c r="W205" s="37">
        <f>SUMIFS(СВЦЭМ!$F$34:$F$777,СВЦЭМ!$A$34:$A$777,$A205,СВЦЭМ!$B$34:$B$777,W$190)+'СЕТ СН'!$F$12</f>
        <v>54.091961980000001</v>
      </c>
      <c r="X205" s="37">
        <f>SUMIFS(СВЦЭМ!$F$34:$F$777,СВЦЭМ!$A$34:$A$777,$A205,СВЦЭМ!$B$34:$B$777,X$190)+'СЕТ СН'!$F$12</f>
        <v>56.398188759999996</v>
      </c>
      <c r="Y205" s="37">
        <f>SUMIFS(СВЦЭМ!$F$34:$F$777,СВЦЭМ!$A$34:$A$777,$A205,СВЦЭМ!$B$34:$B$777,Y$190)+'СЕТ СН'!$F$12</f>
        <v>64.500902699999997</v>
      </c>
    </row>
    <row r="206" spans="1:25" ht="15.75" x14ac:dyDescent="0.2">
      <c r="A206" s="36">
        <f t="shared" si="5"/>
        <v>42598</v>
      </c>
      <c r="B206" s="37">
        <f>SUMIFS(СВЦЭМ!$F$34:$F$777,СВЦЭМ!$A$34:$A$777,$A206,СВЦЭМ!$B$34:$B$777,B$190)+'СЕТ СН'!$F$12</f>
        <v>68.693925449999995</v>
      </c>
      <c r="C206" s="37">
        <f>SUMIFS(СВЦЭМ!$F$34:$F$777,СВЦЭМ!$A$34:$A$777,$A206,СВЦЭМ!$B$34:$B$777,C$190)+'СЕТ СН'!$F$12</f>
        <v>74.731628959999995</v>
      </c>
      <c r="D206" s="37">
        <f>SUMIFS(СВЦЭМ!$F$34:$F$777,СВЦЭМ!$A$34:$A$777,$A206,СВЦЭМ!$B$34:$B$777,D$190)+'СЕТ СН'!$F$12</f>
        <v>79.102220970000005</v>
      </c>
      <c r="E206" s="37">
        <f>SUMIFS(СВЦЭМ!$F$34:$F$777,СВЦЭМ!$A$34:$A$777,$A206,СВЦЭМ!$B$34:$B$777,E$190)+'СЕТ СН'!$F$12</f>
        <v>81.257905019999995</v>
      </c>
      <c r="F206" s="37">
        <f>SUMIFS(СВЦЭМ!$F$34:$F$777,СВЦЭМ!$A$34:$A$777,$A206,СВЦЭМ!$B$34:$B$777,F$190)+'СЕТ СН'!$F$12</f>
        <v>82.337678940000004</v>
      </c>
      <c r="G206" s="37">
        <f>SUMIFS(СВЦЭМ!$F$34:$F$777,СВЦЭМ!$A$34:$A$777,$A206,СВЦЭМ!$B$34:$B$777,G$190)+'СЕТ СН'!$F$12</f>
        <v>82.058781199999999</v>
      </c>
      <c r="H206" s="37">
        <f>SUMIFS(СВЦЭМ!$F$34:$F$777,СВЦЭМ!$A$34:$A$777,$A206,СВЦЭМ!$B$34:$B$777,H$190)+'СЕТ СН'!$F$12</f>
        <v>77.638821649999997</v>
      </c>
      <c r="I206" s="37">
        <f>SUMIFS(СВЦЭМ!$F$34:$F$777,СВЦЭМ!$A$34:$A$777,$A206,СВЦЭМ!$B$34:$B$777,I$190)+'СЕТ СН'!$F$12</f>
        <v>73.037481339999999</v>
      </c>
      <c r="J206" s="37">
        <f>SUMIFS(СВЦЭМ!$F$34:$F$777,СВЦЭМ!$A$34:$A$777,$A206,СВЦЭМ!$B$34:$B$777,J$190)+'СЕТ СН'!$F$12</f>
        <v>63.872403480000003</v>
      </c>
      <c r="K206" s="37">
        <f>SUMIFS(СВЦЭМ!$F$34:$F$777,СВЦЭМ!$A$34:$A$777,$A206,СВЦЭМ!$B$34:$B$777,K$190)+'СЕТ СН'!$F$12</f>
        <v>58.282203729999999</v>
      </c>
      <c r="L206" s="37">
        <f>SUMIFS(СВЦЭМ!$F$34:$F$777,СВЦЭМ!$A$34:$A$777,$A206,СВЦЭМ!$B$34:$B$777,L$190)+'СЕТ СН'!$F$12</f>
        <v>53.846465930000001</v>
      </c>
      <c r="M206" s="37">
        <f>SUMIFS(СВЦЭМ!$F$34:$F$777,СВЦЭМ!$A$34:$A$777,$A206,СВЦЭМ!$B$34:$B$777,M$190)+'СЕТ СН'!$F$12</f>
        <v>55.07563803</v>
      </c>
      <c r="N206" s="37">
        <f>SUMIFS(СВЦЭМ!$F$34:$F$777,СВЦЭМ!$A$34:$A$777,$A206,СВЦЭМ!$B$34:$B$777,N$190)+'СЕТ СН'!$F$12</f>
        <v>58.130419259999996</v>
      </c>
      <c r="O206" s="37">
        <f>SUMIFS(СВЦЭМ!$F$34:$F$777,СВЦЭМ!$A$34:$A$777,$A206,СВЦЭМ!$B$34:$B$777,O$190)+'СЕТ СН'!$F$12</f>
        <v>60.093835609999999</v>
      </c>
      <c r="P206" s="37">
        <f>SUMIFS(СВЦЭМ!$F$34:$F$777,СВЦЭМ!$A$34:$A$777,$A206,СВЦЭМ!$B$34:$B$777,P$190)+'СЕТ СН'!$F$12</f>
        <v>56.508244689999998</v>
      </c>
      <c r="Q206" s="37">
        <f>SUMIFS(СВЦЭМ!$F$34:$F$777,СВЦЭМ!$A$34:$A$777,$A206,СВЦЭМ!$B$34:$B$777,Q$190)+'СЕТ СН'!$F$12</f>
        <v>54.687771840000003</v>
      </c>
      <c r="R206" s="37">
        <f>SUMIFS(СВЦЭМ!$F$34:$F$777,СВЦЭМ!$A$34:$A$777,$A206,СВЦЭМ!$B$34:$B$777,R$190)+'СЕТ СН'!$F$12</f>
        <v>54.497626510000003</v>
      </c>
      <c r="S206" s="37">
        <f>SUMIFS(СВЦЭМ!$F$34:$F$777,СВЦЭМ!$A$34:$A$777,$A206,СВЦЭМ!$B$34:$B$777,S$190)+'СЕТ СН'!$F$12</f>
        <v>55.151651870000002</v>
      </c>
      <c r="T206" s="37">
        <f>SUMIFS(СВЦЭМ!$F$34:$F$777,СВЦЭМ!$A$34:$A$777,$A206,СВЦЭМ!$B$34:$B$777,T$190)+'СЕТ СН'!$F$12</f>
        <v>55.97236667</v>
      </c>
      <c r="U206" s="37">
        <f>SUMIFS(СВЦЭМ!$F$34:$F$777,СВЦЭМ!$A$34:$A$777,$A206,СВЦЭМ!$B$34:$B$777,U$190)+'СЕТ СН'!$F$12</f>
        <v>56.479245339999999</v>
      </c>
      <c r="V206" s="37">
        <f>SUMIFS(СВЦЭМ!$F$34:$F$777,СВЦЭМ!$A$34:$A$777,$A206,СВЦЭМ!$B$34:$B$777,V$190)+'СЕТ СН'!$F$12</f>
        <v>54.926977909999998</v>
      </c>
      <c r="W206" s="37">
        <f>SUMIFS(СВЦЭМ!$F$34:$F$777,СВЦЭМ!$A$34:$A$777,$A206,СВЦЭМ!$B$34:$B$777,W$190)+'СЕТ СН'!$F$12</f>
        <v>56.197992540000001</v>
      </c>
      <c r="X206" s="37">
        <f>SUMIFS(СВЦЭМ!$F$34:$F$777,СВЦЭМ!$A$34:$A$777,$A206,СВЦЭМ!$B$34:$B$777,X$190)+'СЕТ СН'!$F$12</f>
        <v>56.956107350000003</v>
      </c>
      <c r="Y206" s="37">
        <f>SUMIFS(СВЦЭМ!$F$34:$F$777,СВЦЭМ!$A$34:$A$777,$A206,СВЦЭМ!$B$34:$B$777,Y$190)+'СЕТ СН'!$F$12</f>
        <v>64.482280200000005</v>
      </c>
    </row>
    <row r="207" spans="1:25" ht="15.75" x14ac:dyDescent="0.2">
      <c r="A207" s="36">
        <f t="shared" si="5"/>
        <v>42599</v>
      </c>
      <c r="B207" s="37">
        <f>SUMIFS(СВЦЭМ!$F$34:$F$777,СВЦЭМ!$A$34:$A$777,$A207,СВЦЭМ!$B$34:$B$777,B$190)+'СЕТ СН'!$F$12</f>
        <v>67.476653670000005</v>
      </c>
      <c r="C207" s="37">
        <f>SUMIFS(СВЦЭМ!$F$34:$F$777,СВЦЭМ!$A$34:$A$777,$A207,СВЦЭМ!$B$34:$B$777,C$190)+'СЕТ СН'!$F$12</f>
        <v>74.829166560000004</v>
      </c>
      <c r="D207" s="37">
        <f>SUMIFS(СВЦЭМ!$F$34:$F$777,СВЦЭМ!$A$34:$A$777,$A207,СВЦЭМ!$B$34:$B$777,D$190)+'СЕТ СН'!$F$12</f>
        <v>79.420146689999996</v>
      </c>
      <c r="E207" s="37">
        <f>SUMIFS(СВЦЭМ!$F$34:$F$777,СВЦЭМ!$A$34:$A$777,$A207,СВЦЭМ!$B$34:$B$777,E$190)+'СЕТ СН'!$F$12</f>
        <v>81.464978579999993</v>
      </c>
      <c r="F207" s="37">
        <f>SUMIFS(СВЦЭМ!$F$34:$F$777,СВЦЭМ!$A$34:$A$777,$A207,СВЦЭМ!$B$34:$B$777,F$190)+'СЕТ СН'!$F$12</f>
        <v>83.312419379999994</v>
      </c>
      <c r="G207" s="37">
        <f>SUMIFS(СВЦЭМ!$F$34:$F$777,СВЦЭМ!$A$34:$A$777,$A207,СВЦЭМ!$B$34:$B$777,G$190)+'СЕТ СН'!$F$12</f>
        <v>82.829437990000002</v>
      </c>
      <c r="H207" s="37">
        <f>SUMIFS(СВЦЭМ!$F$34:$F$777,СВЦЭМ!$A$34:$A$777,$A207,СВЦЭМ!$B$34:$B$777,H$190)+'СЕТ СН'!$F$12</f>
        <v>76.854133989999994</v>
      </c>
      <c r="I207" s="37">
        <f>SUMIFS(СВЦЭМ!$F$34:$F$777,СВЦЭМ!$A$34:$A$777,$A207,СВЦЭМ!$B$34:$B$777,I$190)+'СЕТ СН'!$F$12</f>
        <v>71.82841947</v>
      </c>
      <c r="J207" s="37">
        <f>SUMIFS(СВЦЭМ!$F$34:$F$777,СВЦЭМ!$A$34:$A$777,$A207,СВЦЭМ!$B$34:$B$777,J$190)+'СЕТ СН'!$F$12</f>
        <v>62.220594249999998</v>
      </c>
      <c r="K207" s="37">
        <f>SUMIFS(СВЦЭМ!$F$34:$F$777,СВЦЭМ!$A$34:$A$777,$A207,СВЦЭМ!$B$34:$B$777,K$190)+'СЕТ СН'!$F$12</f>
        <v>56.799444970000003</v>
      </c>
      <c r="L207" s="37">
        <f>SUMIFS(СВЦЭМ!$F$34:$F$777,СВЦЭМ!$A$34:$A$777,$A207,СВЦЭМ!$B$34:$B$777,L$190)+'СЕТ СН'!$F$12</f>
        <v>53.305985589999999</v>
      </c>
      <c r="M207" s="37">
        <f>SUMIFS(СВЦЭМ!$F$34:$F$777,СВЦЭМ!$A$34:$A$777,$A207,СВЦЭМ!$B$34:$B$777,M$190)+'СЕТ СН'!$F$12</f>
        <v>52.219710659999997</v>
      </c>
      <c r="N207" s="37">
        <f>SUMIFS(СВЦЭМ!$F$34:$F$777,СВЦЭМ!$A$34:$A$777,$A207,СВЦЭМ!$B$34:$B$777,N$190)+'СЕТ СН'!$F$12</f>
        <v>53.446103270000002</v>
      </c>
      <c r="O207" s="37">
        <f>SUMIFS(СВЦЭМ!$F$34:$F$777,СВЦЭМ!$A$34:$A$777,$A207,СВЦЭМ!$B$34:$B$777,O$190)+'СЕТ СН'!$F$12</f>
        <v>52.886871810000002</v>
      </c>
      <c r="P207" s="37">
        <f>SUMIFS(СВЦЭМ!$F$34:$F$777,СВЦЭМ!$A$34:$A$777,$A207,СВЦЭМ!$B$34:$B$777,P$190)+'СЕТ СН'!$F$12</f>
        <v>53.305993620000002</v>
      </c>
      <c r="Q207" s="37">
        <f>SUMIFS(СВЦЭМ!$F$34:$F$777,СВЦЭМ!$A$34:$A$777,$A207,СВЦЭМ!$B$34:$B$777,Q$190)+'СЕТ СН'!$F$12</f>
        <v>53.639507450000004</v>
      </c>
      <c r="R207" s="37">
        <f>SUMIFS(СВЦЭМ!$F$34:$F$777,СВЦЭМ!$A$34:$A$777,$A207,СВЦЭМ!$B$34:$B$777,R$190)+'СЕТ СН'!$F$12</f>
        <v>55.042774710000003</v>
      </c>
      <c r="S207" s="37">
        <f>SUMIFS(СВЦЭМ!$F$34:$F$777,СВЦЭМ!$A$34:$A$777,$A207,СВЦЭМ!$B$34:$B$777,S$190)+'СЕТ СН'!$F$12</f>
        <v>57.001484589999997</v>
      </c>
      <c r="T207" s="37">
        <f>SUMIFS(СВЦЭМ!$F$34:$F$777,СВЦЭМ!$A$34:$A$777,$A207,СВЦЭМ!$B$34:$B$777,T$190)+'СЕТ СН'!$F$12</f>
        <v>61.736966189999997</v>
      </c>
      <c r="U207" s="37">
        <f>SUMIFS(СВЦЭМ!$F$34:$F$777,СВЦЭМ!$A$34:$A$777,$A207,СВЦЭМ!$B$34:$B$777,U$190)+'СЕТ СН'!$F$12</f>
        <v>62.38941251</v>
      </c>
      <c r="V207" s="37">
        <f>SUMIFS(СВЦЭМ!$F$34:$F$777,СВЦЭМ!$A$34:$A$777,$A207,СВЦЭМ!$B$34:$B$777,V$190)+'СЕТ СН'!$F$12</f>
        <v>59.745784700000002</v>
      </c>
      <c r="W207" s="37">
        <f>SUMIFS(СВЦЭМ!$F$34:$F$777,СВЦЭМ!$A$34:$A$777,$A207,СВЦЭМ!$B$34:$B$777,W$190)+'СЕТ СН'!$F$12</f>
        <v>58.60935413</v>
      </c>
      <c r="X207" s="37">
        <f>SUMIFS(СВЦЭМ!$F$34:$F$777,СВЦЭМ!$A$34:$A$777,$A207,СВЦЭМ!$B$34:$B$777,X$190)+'СЕТ СН'!$F$12</f>
        <v>57.888721660000002</v>
      </c>
      <c r="Y207" s="37">
        <f>SUMIFS(СВЦЭМ!$F$34:$F$777,СВЦЭМ!$A$34:$A$777,$A207,СВЦЭМ!$B$34:$B$777,Y$190)+'СЕТ СН'!$F$12</f>
        <v>64.068085120000006</v>
      </c>
    </row>
    <row r="208" spans="1:25" ht="15.75" x14ac:dyDescent="0.2">
      <c r="A208" s="36">
        <f t="shared" si="5"/>
        <v>42600</v>
      </c>
      <c r="B208" s="37">
        <f>SUMIFS(СВЦЭМ!$F$34:$F$777,СВЦЭМ!$A$34:$A$777,$A208,СВЦЭМ!$B$34:$B$777,B$190)+'СЕТ СН'!$F$12</f>
        <v>63.330656490000003</v>
      </c>
      <c r="C208" s="37">
        <f>SUMIFS(СВЦЭМ!$F$34:$F$777,СВЦЭМ!$A$34:$A$777,$A208,СВЦЭМ!$B$34:$B$777,C$190)+'СЕТ СН'!$F$12</f>
        <v>68.234534269999997</v>
      </c>
      <c r="D208" s="37">
        <f>SUMIFS(СВЦЭМ!$F$34:$F$777,СВЦЭМ!$A$34:$A$777,$A208,СВЦЭМ!$B$34:$B$777,D$190)+'СЕТ СН'!$F$12</f>
        <v>71.834329920000002</v>
      </c>
      <c r="E208" s="37">
        <f>SUMIFS(СВЦЭМ!$F$34:$F$777,СВЦЭМ!$A$34:$A$777,$A208,СВЦЭМ!$B$34:$B$777,E$190)+'СЕТ СН'!$F$12</f>
        <v>73.438870230000006</v>
      </c>
      <c r="F208" s="37">
        <f>SUMIFS(СВЦЭМ!$F$34:$F$777,СВЦЭМ!$A$34:$A$777,$A208,СВЦЭМ!$B$34:$B$777,F$190)+'СЕТ СН'!$F$12</f>
        <v>75.174461989999998</v>
      </c>
      <c r="G208" s="37">
        <f>SUMIFS(СВЦЭМ!$F$34:$F$777,СВЦЭМ!$A$34:$A$777,$A208,СВЦЭМ!$B$34:$B$777,G$190)+'СЕТ СН'!$F$12</f>
        <v>74.845300879999996</v>
      </c>
      <c r="H208" s="37">
        <f>SUMIFS(СВЦЭМ!$F$34:$F$777,СВЦЭМ!$A$34:$A$777,$A208,СВЦЭМ!$B$34:$B$777,H$190)+'СЕТ СН'!$F$12</f>
        <v>71.833525530000003</v>
      </c>
      <c r="I208" s="37">
        <f>SUMIFS(СВЦЭМ!$F$34:$F$777,СВЦЭМ!$A$34:$A$777,$A208,СВЦЭМ!$B$34:$B$777,I$190)+'СЕТ СН'!$F$12</f>
        <v>66.37564433</v>
      </c>
      <c r="J208" s="37">
        <f>SUMIFS(СВЦЭМ!$F$34:$F$777,СВЦЭМ!$A$34:$A$777,$A208,СВЦЭМ!$B$34:$B$777,J$190)+'СЕТ СН'!$F$12</f>
        <v>57.262385190000003</v>
      </c>
      <c r="K208" s="37">
        <f>SUMIFS(СВЦЭМ!$F$34:$F$777,СВЦЭМ!$A$34:$A$777,$A208,СВЦЭМ!$B$34:$B$777,K$190)+'СЕТ СН'!$F$12</f>
        <v>51.950777469999998</v>
      </c>
      <c r="L208" s="37">
        <f>SUMIFS(СВЦЭМ!$F$34:$F$777,СВЦЭМ!$A$34:$A$777,$A208,СВЦЭМ!$B$34:$B$777,L$190)+'СЕТ СН'!$F$12</f>
        <v>48.907959009999999</v>
      </c>
      <c r="M208" s="37">
        <f>SUMIFS(СВЦЭМ!$F$34:$F$777,СВЦЭМ!$A$34:$A$777,$A208,СВЦЭМ!$B$34:$B$777,M$190)+'СЕТ СН'!$F$12</f>
        <v>50.225376689999997</v>
      </c>
      <c r="N208" s="37">
        <f>SUMIFS(СВЦЭМ!$F$34:$F$777,СВЦЭМ!$A$34:$A$777,$A208,СВЦЭМ!$B$34:$B$777,N$190)+'СЕТ СН'!$F$12</f>
        <v>48.876201629999997</v>
      </c>
      <c r="O208" s="37">
        <f>SUMIFS(СВЦЭМ!$F$34:$F$777,СВЦЭМ!$A$34:$A$777,$A208,СВЦЭМ!$B$34:$B$777,O$190)+'СЕТ СН'!$F$12</f>
        <v>49.366434759999997</v>
      </c>
      <c r="P208" s="37">
        <f>SUMIFS(СВЦЭМ!$F$34:$F$777,СВЦЭМ!$A$34:$A$777,$A208,СВЦЭМ!$B$34:$B$777,P$190)+'СЕТ СН'!$F$12</f>
        <v>48.127995540000001</v>
      </c>
      <c r="Q208" s="37">
        <f>SUMIFS(СВЦЭМ!$F$34:$F$777,СВЦЭМ!$A$34:$A$777,$A208,СВЦЭМ!$B$34:$B$777,Q$190)+'СЕТ СН'!$F$12</f>
        <v>47.592685359999997</v>
      </c>
      <c r="R208" s="37">
        <f>SUMIFS(СВЦЭМ!$F$34:$F$777,СВЦЭМ!$A$34:$A$777,$A208,СВЦЭМ!$B$34:$B$777,R$190)+'СЕТ СН'!$F$12</f>
        <v>47.672529060000002</v>
      </c>
      <c r="S208" s="37">
        <f>SUMIFS(СВЦЭМ!$F$34:$F$777,СВЦЭМ!$A$34:$A$777,$A208,СВЦЭМ!$B$34:$B$777,S$190)+'СЕТ СН'!$F$12</f>
        <v>48.299301880000002</v>
      </c>
      <c r="T208" s="37">
        <f>SUMIFS(СВЦЭМ!$F$34:$F$777,СВЦЭМ!$A$34:$A$777,$A208,СВЦЭМ!$B$34:$B$777,T$190)+'СЕТ СН'!$F$12</f>
        <v>48.652248239999999</v>
      </c>
      <c r="U208" s="37">
        <f>SUMIFS(СВЦЭМ!$F$34:$F$777,СВЦЭМ!$A$34:$A$777,$A208,СВЦЭМ!$B$34:$B$777,U$190)+'СЕТ СН'!$F$12</f>
        <v>48.439449660000001</v>
      </c>
      <c r="V208" s="37">
        <f>SUMIFS(СВЦЭМ!$F$34:$F$777,СВЦЭМ!$A$34:$A$777,$A208,СВЦЭМ!$B$34:$B$777,V$190)+'СЕТ СН'!$F$12</f>
        <v>49.785245060000001</v>
      </c>
      <c r="W208" s="37">
        <f>SUMIFS(СВЦЭМ!$F$34:$F$777,СВЦЭМ!$A$34:$A$777,$A208,СВЦЭМ!$B$34:$B$777,W$190)+'СЕТ СН'!$F$12</f>
        <v>52.179698989999999</v>
      </c>
      <c r="X208" s="37">
        <f>SUMIFS(СВЦЭМ!$F$34:$F$777,СВЦЭМ!$A$34:$A$777,$A208,СВЦЭМ!$B$34:$B$777,X$190)+'СЕТ СН'!$F$12</f>
        <v>50.338998459999999</v>
      </c>
      <c r="Y208" s="37">
        <f>SUMIFS(СВЦЭМ!$F$34:$F$777,СВЦЭМ!$A$34:$A$777,$A208,СВЦЭМ!$B$34:$B$777,Y$190)+'СЕТ СН'!$F$12</f>
        <v>56.718486300000002</v>
      </c>
    </row>
    <row r="209" spans="1:25" ht="15.75" x14ac:dyDescent="0.2">
      <c r="A209" s="36">
        <f t="shared" si="5"/>
        <v>42601</v>
      </c>
      <c r="B209" s="37">
        <f>SUMIFS(СВЦЭМ!$F$34:$F$777,СВЦЭМ!$A$34:$A$777,$A209,СВЦЭМ!$B$34:$B$777,B$190)+'СЕТ СН'!$F$12</f>
        <v>64.518995599999997</v>
      </c>
      <c r="C209" s="37">
        <f>SUMIFS(СВЦЭМ!$F$34:$F$777,СВЦЭМ!$A$34:$A$777,$A209,СВЦЭМ!$B$34:$B$777,C$190)+'СЕТ СН'!$F$12</f>
        <v>70.839625060000003</v>
      </c>
      <c r="D209" s="37">
        <f>SUMIFS(СВЦЭМ!$F$34:$F$777,СВЦЭМ!$A$34:$A$777,$A209,СВЦЭМ!$B$34:$B$777,D$190)+'СЕТ СН'!$F$12</f>
        <v>74.714365659999999</v>
      </c>
      <c r="E209" s="37">
        <f>SUMIFS(СВЦЭМ!$F$34:$F$777,СВЦЭМ!$A$34:$A$777,$A209,СВЦЭМ!$B$34:$B$777,E$190)+'СЕТ СН'!$F$12</f>
        <v>74.659609779999997</v>
      </c>
      <c r="F209" s="37">
        <f>SUMIFS(СВЦЭМ!$F$34:$F$777,СВЦЭМ!$A$34:$A$777,$A209,СВЦЭМ!$B$34:$B$777,F$190)+'СЕТ СН'!$F$12</f>
        <v>75.739884070000002</v>
      </c>
      <c r="G209" s="37">
        <f>SUMIFS(СВЦЭМ!$F$34:$F$777,СВЦЭМ!$A$34:$A$777,$A209,СВЦЭМ!$B$34:$B$777,G$190)+'СЕТ СН'!$F$12</f>
        <v>74.196400150000002</v>
      </c>
      <c r="H209" s="37">
        <f>SUMIFS(СВЦЭМ!$F$34:$F$777,СВЦЭМ!$A$34:$A$777,$A209,СВЦЭМ!$B$34:$B$777,H$190)+'СЕТ СН'!$F$12</f>
        <v>70.707219460000005</v>
      </c>
      <c r="I209" s="37">
        <f>SUMIFS(СВЦЭМ!$F$34:$F$777,СВЦЭМ!$A$34:$A$777,$A209,СВЦЭМ!$B$34:$B$777,I$190)+'СЕТ СН'!$F$12</f>
        <v>63.619626740000001</v>
      </c>
      <c r="J209" s="37">
        <f>SUMIFS(СВЦЭМ!$F$34:$F$777,СВЦЭМ!$A$34:$A$777,$A209,СВЦЭМ!$B$34:$B$777,J$190)+'СЕТ СН'!$F$12</f>
        <v>56.25598334</v>
      </c>
      <c r="K209" s="37">
        <f>SUMIFS(СВЦЭМ!$F$34:$F$777,СВЦЭМ!$A$34:$A$777,$A209,СВЦЭМ!$B$34:$B$777,K$190)+'СЕТ СН'!$F$12</f>
        <v>50.197388740000001</v>
      </c>
      <c r="L209" s="37">
        <f>SUMIFS(СВЦЭМ!$F$34:$F$777,СВЦЭМ!$A$34:$A$777,$A209,СВЦЭМ!$B$34:$B$777,L$190)+'СЕТ СН'!$F$12</f>
        <v>48.505144639999997</v>
      </c>
      <c r="M209" s="37">
        <f>SUMIFS(СВЦЭМ!$F$34:$F$777,СВЦЭМ!$A$34:$A$777,$A209,СВЦЭМ!$B$34:$B$777,M$190)+'СЕТ СН'!$F$12</f>
        <v>48.84323818</v>
      </c>
      <c r="N209" s="37">
        <f>SUMIFS(СВЦЭМ!$F$34:$F$777,СВЦЭМ!$A$34:$A$777,$A209,СВЦЭМ!$B$34:$B$777,N$190)+'СЕТ СН'!$F$12</f>
        <v>51.495341830000001</v>
      </c>
      <c r="O209" s="37">
        <f>SUMIFS(СВЦЭМ!$F$34:$F$777,СВЦЭМ!$A$34:$A$777,$A209,СВЦЭМ!$B$34:$B$777,O$190)+'СЕТ СН'!$F$12</f>
        <v>53.146430029999998</v>
      </c>
      <c r="P209" s="37">
        <f>SUMIFS(СВЦЭМ!$F$34:$F$777,СВЦЭМ!$A$34:$A$777,$A209,СВЦЭМ!$B$34:$B$777,P$190)+'СЕТ СН'!$F$12</f>
        <v>52.956221120000002</v>
      </c>
      <c r="Q209" s="37">
        <f>SUMIFS(СВЦЭМ!$F$34:$F$777,СВЦЭМ!$A$34:$A$777,$A209,СВЦЭМ!$B$34:$B$777,Q$190)+'СЕТ СН'!$F$12</f>
        <v>53.594198220000003</v>
      </c>
      <c r="R209" s="37">
        <f>SUMIFS(СВЦЭМ!$F$34:$F$777,СВЦЭМ!$A$34:$A$777,$A209,СВЦЭМ!$B$34:$B$777,R$190)+'СЕТ СН'!$F$12</f>
        <v>53.176674749999997</v>
      </c>
      <c r="S209" s="37">
        <f>SUMIFS(СВЦЭМ!$F$34:$F$777,СВЦЭМ!$A$34:$A$777,$A209,СВЦЭМ!$B$34:$B$777,S$190)+'СЕТ СН'!$F$12</f>
        <v>52.778359559999998</v>
      </c>
      <c r="T209" s="37">
        <f>SUMIFS(СВЦЭМ!$F$34:$F$777,СВЦЭМ!$A$34:$A$777,$A209,СВЦЭМ!$B$34:$B$777,T$190)+'СЕТ СН'!$F$12</f>
        <v>52.130772890000003</v>
      </c>
      <c r="U209" s="37">
        <f>SUMIFS(СВЦЭМ!$F$34:$F$777,СВЦЭМ!$A$34:$A$777,$A209,СВЦЭМ!$B$34:$B$777,U$190)+'СЕТ СН'!$F$12</f>
        <v>52.778037740000002</v>
      </c>
      <c r="V209" s="37">
        <f>SUMIFS(СВЦЭМ!$F$34:$F$777,СВЦЭМ!$A$34:$A$777,$A209,СВЦЭМ!$B$34:$B$777,V$190)+'СЕТ СН'!$F$12</f>
        <v>52.919933550000003</v>
      </c>
      <c r="W209" s="37">
        <f>SUMIFS(СВЦЭМ!$F$34:$F$777,СВЦЭМ!$A$34:$A$777,$A209,СВЦЭМ!$B$34:$B$777,W$190)+'СЕТ СН'!$F$12</f>
        <v>52.574469260000001</v>
      </c>
      <c r="X209" s="37">
        <f>SUMIFS(СВЦЭМ!$F$34:$F$777,СВЦЭМ!$A$34:$A$777,$A209,СВЦЭМ!$B$34:$B$777,X$190)+'СЕТ СН'!$F$12</f>
        <v>48.967998870000002</v>
      </c>
      <c r="Y209" s="37">
        <f>SUMIFS(СВЦЭМ!$F$34:$F$777,СВЦЭМ!$A$34:$A$777,$A209,СВЦЭМ!$B$34:$B$777,Y$190)+'СЕТ СН'!$F$12</f>
        <v>52.441219310000001</v>
      </c>
    </row>
    <row r="210" spans="1:25" ht="15.75" x14ac:dyDescent="0.2">
      <c r="A210" s="36">
        <f t="shared" si="5"/>
        <v>42602</v>
      </c>
      <c r="B210" s="37">
        <f>SUMIFS(СВЦЭМ!$F$34:$F$777,СВЦЭМ!$A$34:$A$777,$A210,СВЦЭМ!$B$34:$B$777,B$190)+'СЕТ СН'!$F$12</f>
        <v>55.615498860000002</v>
      </c>
      <c r="C210" s="37">
        <f>SUMIFS(СВЦЭМ!$F$34:$F$777,СВЦЭМ!$A$34:$A$777,$A210,СВЦЭМ!$B$34:$B$777,C$190)+'СЕТ СН'!$F$12</f>
        <v>57.059555520000004</v>
      </c>
      <c r="D210" s="37">
        <f>SUMIFS(СВЦЭМ!$F$34:$F$777,СВЦЭМ!$A$34:$A$777,$A210,СВЦЭМ!$B$34:$B$777,D$190)+'СЕТ СН'!$F$12</f>
        <v>61.160176010000001</v>
      </c>
      <c r="E210" s="37">
        <f>SUMIFS(СВЦЭМ!$F$34:$F$777,СВЦЭМ!$A$34:$A$777,$A210,СВЦЭМ!$B$34:$B$777,E$190)+'СЕТ СН'!$F$12</f>
        <v>63.178919809999996</v>
      </c>
      <c r="F210" s="37">
        <f>SUMIFS(СВЦЭМ!$F$34:$F$777,СВЦЭМ!$A$34:$A$777,$A210,СВЦЭМ!$B$34:$B$777,F$190)+'СЕТ СН'!$F$12</f>
        <v>63.823175679999999</v>
      </c>
      <c r="G210" s="37">
        <f>SUMIFS(СВЦЭМ!$F$34:$F$777,СВЦЭМ!$A$34:$A$777,$A210,СВЦЭМ!$B$34:$B$777,G$190)+'СЕТ СН'!$F$12</f>
        <v>63.356883930000002</v>
      </c>
      <c r="H210" s="37">
        <f>SUMIFS(СВЦЭМ!$F$34:$F$777,СВЦЭМ!$A$34:$A$777,$A210,СВЦЭМ!$B$34:$B$777,H$190)+'СЕТ СН'!$F$12</f>
        <v>63.80205892</v>
      </c>
      <c r="I210" s="37">
        <f>SUMIFS(СВЦЭМ!$F$34:$F$777,СВЦЭМ!$A$34:$A$777,$A210,СВЦЭМ!$B$34:$B$777,I$190)+'СЕТ СН'!$F$12</f>
        <v>62.628200380000003</v>
      </c>
      <c r="J210" s="37">
        <f>SUMIFS(СВЦЭМ!$F$34:$F$777,СВЦЭМ!$A$34:$A$777,$A210,СВЦЭМ!$B$34:$B$777,J$190)+'СЕТ СН'!$F$12</f>
        <v>57.362823990000003</v>
      </c>
      <c r="K210" s="37">
        <f>SUMIFS(СВЦЭМ!$F$34:$F$777,СВЦЭМ!$A$34:$A$777,$A210,СВЦЭМ!$B$34:$B$777,K$190)+'СЕТ СН'!$F$12</f>
        <v>52.727348239999998</v>
      </c>
      <c r="L210" s="37">
        <f>SUMIFS(СВЦЭМ!$F$34:$F$777,СВЦЭМ!$A$34:$A$777,$A210,СВЦЭМ!$B$34:$B$777,L$190)+'СЕТ СН'!$F$12</f>
        <v>50.752163690000003</v>
      </c>
      <c r="M210" s="37">
        <f>SUMIFS(СВЦЭМ!$F$34:$F$777,СВЦЭМ!$A$34:$A$777,$A210,СВЦЭМ!$B$34:$B$777,M$190)+'СЕТ СН'!$F$12</f>
        <v>61.502277229999997</v>
      </c>
      <c r="N210" s="37">
        <f>SUMIFS(СВЦЭМ!$F$34:$F$777,СВЦЭМ!$A$34:$A$777,$A210,СВЦЭМ!$B$34:$B$777,N$190)+'СЕТ СН'!$F$12</f>
        <v>61.091070639999998</v>
      </c>
      <c r="O210" s="37">
        <f>SUMIFS(СВЦЭМ!$F$34:$F$777,СВЦЭМ!$A$34:$A$777,$A210,СВЦЭМ!$B$34:$B$777,O$190)+'СЕТ СН'!$F$12</f>
        <v>60.854246430000003</v>
      </c>
      <c r="P210" s="37">
        <f>SUMIFS(СВЦЭМ!$F$34:$F$777,СВЦЭМ!$A$34:$A$777,$A210,СВЦЭМ!$B$34:$B$777,P$190)+'СЕТ СН'!$F$12</f>
        <v>58.204240900000002</v>
      </c>
      <c r="Q210" s="37">
        <f>SUMIFS(СВЦЭМ!$F$34:$F$777,СВЦЭМ!$A$34:$A$777,$A210,СВЦЭМ!$B$34:$B$777,Q$190)+'СЕТ СН'!$F$12</f>
        <v>57.422087449999999</v>
      </c>
      <c r="R210" s="37">
        <f>SUMIFS(СВЦЭМ!$F$34:$F$777,СВЦЭМ!$A$34:$A$777,$A210,СВЦЭМ!$B$34:$B$777,R$190)+'СЕТ СН'!$F$12</f>
        <v>55.059700509999999</v>
      </c>
      <c r="S210" s="37">
        <f>SUMIFS(СВЦЭМ!$F$34:$F$777,СВЦЭМ!$A$34:$A$777,$A210,СВЦЭМ!$B$34:$B$777,S$190)+'СЕТ СН'!$F$12</f>
        <v>52.95859961</v>
      </c>
      <c r="T210" s="37">
        <f>SUMIFS(СВЦЭМ!$F$34:$F$777,СВЦЭМ!$A$34:$A$777,$A210,СВЦЭМ!$B$34:$B$777,T$190)+'СЕТ СН'!$F$12</f>
        <v>52.99516603</v>
      </c>
      <c r="U210" s="37">
        <f>SUMIFS(СВЦЭМ!$F$34:$F$777,СВЦЭМ!$A$34:$A$777,$A210,СВЦЭМ!$B$34:$B$777,U$190)+'СЕТ СН'!$F$12</f>
        <v>52.918089719999998</v>
      </c>
      <c r="V210" s="37">
        <f>SUMIFS(СВЦЭМ!$F$34:$F$777,СВЦЭМ!$A$34:$A$777,$A210,СВЦЭМ!$B$34:$B$777,V$190)+'СЕТ СН'!$F$12</f>
        <v>52.521552589999999</v>
      </c>
      <c r="W210" s="37">
        <f>SUMIFS(СВЦЭМ!$F$34:$F$777,СВЦЭМ!$A$34:$A$777,$A210,СВЦЭМ!$B$34:$B$777,W$190)+'СЕТ СН'!$F$12</f>
        <v>54.02050277</v>
      </c>
      <c r="X210" s="37">
        <f>SUMIFS(СВЦЭМ!$F$34:$F$777,СВЦЭМ!$A$34:$A$777,$A210,СВЦЭМ!$B$34:$B$777,X$190)+'СЕТ СН'!$F$12</f>
        <v>53.077348000000001</v>
      </c>
      <c r="Y210" s="37">
        <f>SUMIFS(СВЦЭМ!$F$34:$F$777,СВЦЭМ!$A$34:$A$777,$A210,СВЦЭМ!$B$34:$B$777,Y$190)+'СЕТ СН'!$F$12</f>
        <v>57.047854280000003</v>
      </c>
    </row>
    <row r="211" spans="1:25" ht="15.75" x14ac:dyDescent="0.2">
      <c r="A211" s="36">
        <f t="shared" si="5"/>
        <v>42603</v>
      </c>
      <c r="B211" s="37">
        <f>SUMIFS(СВЦЭМ!$F$34:$F$777,СВЦЭМ!$A$34:$A$777,$A211,СВЦЭМ!$B$34:$B$777,B$190)+'СЕТ СН'!$F$12</f>
        <v>65.935776059999995</v>
      </c>
      <c r="C211" s="37">
        <f>SUMIFS(СВЦЭМ!$F$34:$F$777,СВЦЭМ!$A$34:$A$777,$A211,СВЦЭМ!$B$34:$B$777,C$190)+'СЕТ СН'!$F$12</f>
        <v>71.79459353</v>
      </c>
      <c r="D211" s="37">
        <f>SUMIFS(СВЦЭМ!$F$34:$F$777,СВЦЭМ!$A$34:$A$777,$A211,СВЦЭМ!$B$34:$B$777,D$190)+'СЕТ СН'!$F$12</f>
        <v>76.966950209999993</v>
      </c>
      <c r="E211" s="37">
        <f>SUMIFS(СВЦЭМ!$F$34:$F$777,СВЦЭМ!$A$34:$A$777,$A211,СВЦЭМ!$B$34:$B$777,E$190)+'СЕТ СН'!$F$12</f>
        <v>79.177886040000004</v>
      </c>
      <c r="F211" s="37">
        <f>SUMIFS(СВЦЭМ!$F$34:$F$777,СВЦЭМ!$A$34:$A$777,$A211,СВЦЭМ!$B$34:$B$777,F$190)+'СЕТ СН'!$F$12</f>
        <v>80.023285599999994</v>
      </c>
      <c r="G211" s="37">
        <f>SUMIFS(СВЦЭМ!$F$34:$F$777,СВЦЭМ!$A$34:$A$777,$A211,СВЦЭМ!$B$34:$B$777,G$190)+'СЕТ СН'!$F$12</f>
        <v>79.554013710000007</v>
      </c>
      <c r="H211" s="37">
        <f>SUMIFS(СВЦЭМ!$F$34:$F$777,СВЦЭМ!$A$34:$A$777,$A211,СВЦЭМ!$B$34:$B$777,H$190)+'СЕТ СН'!$F$12</f>
        <v>77.700436609999997</v>
      </c>
      <c r="I211" s="37">
        <f>SUMIFS(СВЦЭМ!$F$34:$F$777,СВЦЭМ!$A$34:$A$777,$A211,СВЦЭМ!$B$34:$B$777,I$190)+'СЕТ СН'!$F$12</f>
        <v>73.946255899999997</v>
      </c>
      <c r="J211" s="37">
        <f>SUMIFS(СВЦЭМ!$F$34:$F$777,СВЦЭМ!$A$34:$A$777,$A211,СВЦЭМ!$B$34:$B$777,J$190)+'СЕТ СН'!$F$12</f>
        <v>64.998187630000004</v>
      </c>
      <c r="K211" s="37">
        <f>SUMIFS(СВЦЭМ!$F$34:$F$777,СВЦЭМ!$A$34:$A$777,$A211,СВЦЭМ!$B$34:$B$777,K$190)+'СЕТ СН'!$F$12</f>
        <v>56.446635299999997</v>
      </c>
      <c r="L211" s="37">
        <f>SUMIFS(СВЦЭМ!$F$34:$F$777,СВЦЭМ!$A$34:$A$777,$A211,СВЦЭМ!$B$34:$B$777,L$190)+'СЕТ СН'!$F$12</f>
        <v>56.084278779999998</v>
      </c>
      <c r="M211" s="37">
        <f>SUMIFS(СВЦЭМ!$F$34:$F$777,СВЦЭМ!$A$34:$A$777,$A211,СВЦЭМ!$B$34:$B$777,M$190)+'СЕТ СН'!$F$12</f>
        <v>61.418177460000003</v>
      </c>
      <c r="N211" s="37">
        <f>SUMIFS(СВЦЭМ!$F$34:$F$777,СВЦЭМ!$A$34:$A$777,$A211,СВЦЭМ!$B$34:$B$777,N$190)+'СЕТ СН'!$F$12</f>
        <v>61.840763090000003</v>
      </c>
      <c r="O211" s="37">
        <f>SUMIFS(СВЦЭМ!$F$34:$F$777,СВЦЭМ!$A$34:$A$777,$A211,СВЦЭМ!$B$34:$B$777,O$190)+'СЕТ СН'!$F$12</f>
        <v>62.542743229999999</v>
      </c>
      <c r="P211" s="37">
        <f>SUMIFS(СВЦЭМ!$F$34:$F$777,СВЦЭМ!$A$34:$A$777,$A211,СВЦЭМ!$B$34:$B$777,P$190)+'СЕТ СН'!$F$12</f>
        <v>60.734016490000002</v>
      </c>
      <c r="Q211" s="37">
        <f>SUMIFS(СВЦЭМ!$F$34:$F$777,СВЦЭМ!$A$34:$A$777,$A211,СВЦЭМ!$B$34:$B$777,Q$190)+'СЕТ СН'!$F$12</f>
        <v>60.566903289999999</v>
      </c>
      <c r="R211" s="37">
        <f>SUMIFS(СВЦЭМ!$F$34:$F$777,СВЦЭМ!$A$34:$A$777,$A211,СВЦЭМ!$B$34:$B$777,R$190)+'СЕТ СН'!$F$12</f>
        <v>59.459913950000001</v>
      </c>
      <c r="S211" s="37">
        <f>SUMIFS(СВЦЭМ!$F$34:$F$777,СВЦЭМ!$A$34:$A$777,$A211,СВЦЭМ!$B$34:$B$777,S$190)+'СЕТ СН'!$F$12</f>
        <v>59.142704080000001</v>
      </c>
      <c r="T211" s="37">
        <f>SUMIFS(СВЦЭМ!$F$34:$F$777,СВЦЭМ!$A$34:$A$777,$A211,СВЦЭМ!$B$34:$B$777,T$190)+'СЕТ СН'!$F$12</f>
        <v>59.312663149999999</v>
      </c>
      <c r="U211" s="37">
        <f>SUMIFS(СВЦЭМ!$F$34:$F$777,СВЦЭМ!$A$34:$A$777,$A211,СВЦЭМ!$B$34:$B$777,U$190)+'СЕТ СН'!$F$12</f>
        <v>59.99932227</v>
      </c>
      <c r="V211" s="37">
        <f>SUMIFS(СВЦЭМ!$F$34:$F$777,СВЦЭМ!$A$34:$A$777,$A211,СВЦЭМ!$B$34:$B$777,V$190)+'СЕТ СН'!$F$12</f>
        <v>54.535244560000002</v>
      </c>
      <c r="W211" s="37">
        <f>SUMIFS(СВЦЭМ!$F$34:$F$777,СВЦЭМ!$A$34:$A$777,$A211,СВЦЭМ!$B$34:$B$777,W$190)+'СЕТ СН'!$F$12</f>
        <v>64.539058449999999</v>
      </c>
      <c r="X211" s="37">
        <f>SUMIFS(СВЦЭМ!$F$34:$F$777,СВЦЭМ!$A$34:$A$777,$A211,СВЦЭМ!$B$34:$B$777,X$190)+'СЕТ СН'!$F$12</f>
        <v>60.449655380000003</v>
      </c>
      <c r="Y211" s="37">
        <f>SUMIFS(СВЦЭМ!$F$34:$F$777,СВЦЭМ!$A$34:$A$777,$A211,СВЦЭМ!$B$34:$B$777,Y$190)+'СЕТ СН'!$F$12</f>
        <v>56.48910892</v>
      </c>
    </row>
    <row r="212" spans="1:25" ht="15.75" x14ac:dyDescent="0.2">
      <c r="A212" s="36">
        <f t="shared" si="5"/>
        <v>42604</v>
      </c>
      <c r="B212" s="37">
        <f>SUMIFS(СВЦЭМ!$F$34:$F$777,СВЦЭМ!$A$34:$A$777,$A212,СВЦЭМ!$B$34:$B$777,B$190)+'СЕТ СН'!$F$12</f>
        <v>57.902314259999997</v>
      </c>
      <c r="C212" s="37">
        <f>SUMIFS(СВЦЭМ!$F$34:$F$777,СВЦЭМ!$A$34:$A$777,$A212,СВЦЭМ!$B$34:$B$777,C$190)+'СЕТ СН'!$F$12</f>
        <v>64.904012719999997</v>
      </c>
      <c r="D212" s="37">
        <f>SUMIFS(СВЦЭМ!$F$34:$F$777,СВЦЭМ!$A$34:$A$777,$A212,СВЦЭМ!$B$34:$B$777,D$190)+'СЕТ СН'!$F$12</f>
        <v>68.658225569999999</v>
      </c>
      <c r="E212" s="37">
        <f>SUMIFS(СВЦЭМ!$F$34:$F$777,СВЦЭМ!$A$34:$A$777,$A212,СВЦЭМ!$B$34:$B$777,E$190)+'СЕТ СН'!$F$12</f>
        <v>68.509968360000002</v>
      </c>
      <c r="F212" s="37">
        <f>SUMIFS(СВЦЭМ!$F$34:$F$777,СВЦЭМ!$A$34:$A$777,$A212,СВЦЭМ!$B$34:$B$777,F$190)+'СЕТ СН'!$F$12</f>
        <v>70.308566659999997</v>
      </c>
      <c r="G212" s="37">
        <f>SUMIFS(СВЦЭМ!$F$34:$F$777,СВЦЭМ!$A$34:$A$777,$A212,СВЦЭМ!$B$34:$B$777,G$190)+'СЕТ СН'!$F$12</f>
        <v>71.560716909999996</v>
      </c>
      <c r="H212" s="37">
        <f>SUMIFS(СВЦЭМ!$F$34:$F$777,СВЦЭМ!$A$34:$A$777,$A212,СВЦЭМ!$B$34:$B$777,H$190)+'СЕТ СН'!$F$12</f>
        <v>66.262014109999996</v>
      </c>
      <c r="I212" s="37">
        <f>SUMIFS(СВЦЭМ!$F$34:$F$777,СВЦЭМ!$A$34:$A$777,$A212,СВЦЭМ!$B$34:$B$777,I$190)+'СЕТ СН'!$F$12</f>
        <v>62.486323929999998</v>
      </c>
      <c r="J212" s="37">
        <f>SUMIFS(СВЦЭМ!$F$34:$F$777,СВЦЭМ!$A$34:$A$777,$A212,СВЦЭМ!$B$34:$B$777,J$190)+'СЕТ СН'!$F$12</f>
        <v>53.576673769999999</v>
      </c>
      <c r="K212" s="37">
        <f>SUMIFS(СВЦЭМ!$F$34:$F$777,СВЦЭМ!$A$34:$A$777,$A212,СВЦЭМ!$B$34:$B$777,K$190)+'СЕТ СН'!$F$12</f>
        <v>49.26474485</v>
      </c>
      <c r="L212" s="37">
        <f>SUMIFS(СВЦЭМ!$F$34:$F$777,СВЦЭМ!$A$34:$A$777,$A212,СВЦЭМ!$B$34:$B$777,L$190)+'СЕТ СН'!$F$12</f>
        <v>51.364183850000003</v>
      </c>
      <c r="M212" s="37">
        <f>SUMIFS(СВЦЭМ!$F$34:$F$777,СВЦЭМ!$A$34:$A$777,$A212,СВЦЭМ!$B$34:$B$777,M$190)+'СЕТ СН'!$F$12</f>
        <v>55.62586031</v>
      </c>
      <c r="N212" s="37">
        <f>SUMIFS(СВЦЭМ!$F$34:$F$777,СВЦЭМ!$A$34:$A$777,$A212,СВЦЭМ!$B$34:$B$777,N$190)+'СЕТ СН'!$F$12</f>
        <v>54.80312275</v>
      </c>
      <c r="O212" s="37">
        <f>SUMIFS(СВЦЭМ!$F$34:$F$777,СВЦЭМ!$A$34:$A$777,$A212,СВЦЭМ!$B$34:$B$777,O$190)+'СЕТ СН'!$F$12</f>
        <v>55.939934639999997</v>
      </c>
      <c r="P212" s="37">
        <f>SUMIFS(СВЦЭМ!$F$34:$F$777,СВЦЭМ!$A$34:$A$777,$A212,СВЦЭМ!$B$34:$B$777,P$190)+'СЕТ СН'!$F$12</f>
        <v>55.225340600000003</v>
      </c>
      <c r="Q212" s="37">
        <f>SUMIFS(СВЦЭМ!$F$34:$F$777,СВЦЭМ!$A$34:$A$777,$A212,СВЦЭМ!$B$34:$B$777,Q$190)+'СЕТ СН'!$F$12</f>
        <v>54.56846152</v>
      </c>
      <c r="R212" s="37">
        <f>SUMIFS(СВЦЭМ!$F$34:$F$777,СВЦЭМ!$A$34:$A$777,$A212,СВЦЭМ!$B$34:$B$777,R$190)+'СЕТ СН'!$F$12</f>
        <v>54.223276769999998</v>
      </c>
      <c r="S212" s="37">
        <f>SUMIFS(СВЦЭМ!$F$34:$F$777,СВЦЭМ!$A$34:$A$777,$A212,СВЦЭМ!$B$34:$B$777,S$190)+'СЕТ СН'!$F$12</f>
        <v>53.639270349999997</v>
      </c>
      <c r="T212" s="37">
        <f>SUMIFS(СВЦЭМ!$F$34:$F$777,СВЦЭМ!$A$34:$A$777,$A212,СВЦЭМ!$B$34:$B$777,T$190)+'СЕТ СН'!$F$12</f>
        <v>44.875866700000003</v>
      </c>
      <c r="U212" s="37">
        <f>SUMIFS(СВЦЭМ!$F$34:$F$777,СВЦЭМ!$A$34:$A$777,$A212,СВЦЭМ!$B$34:$B$777,U$190)+'СЕТ СН'!$F$12</f>
        <v>44.96625031</v>
      </c>
      <c r="V212" s="37">
        <f>SUMIFS(СВЦЭМ!$F$34:$F$777,СВЦЭМ!$A$34:$A$777,$A212,СВЦЭМ!$B$34:$B$777,V$190)+'СЕТ СН'!$F$12</f>
        <v>46.932806650000003</v>
      </c>
      <c r="W212" s="37">
        <f>SUMIFS(СВЦЭМ!$F$34:$F$777,СВЦЭМ!$A$34:$A$777,$A212,СВЦЭМ!$B$34:$B$777,W$190)+'СЕТ СН'!$F$12</f>
        <v>47.009549270000001</v>
      </c>
      <c r="X212" s="37">
        <f>SUMIFS(СВЦЭМ!$F$34:$F$777,СВЦЭМ!$A$34:$A$777,$A212,СВЦЭМ!$B$34:$B$777,X$190)+'СЕТ СН'!$F$12</f>
        <v>46.567425309999997</v>
      </c>
      <c r="Y212" s="37">
        <f>SUMIFS(СВЦЭМ!$F$34:$F$777,СВЦЭМ!$A$34:$A$777,$A212,СВЦЭМ!$B$34:$B$777,Y$190)+'СЕТ СН'!$F$12</f>
        <v>52.748732240000002</v>
      </c>
    </row>
    <row r="213" spans="1:25" ht="15.75" x14ac:dyDescent="0.2">
      <c r="A213" s="36">
        <f t="shared" si="5"/>
        <v>42605</v>
      </c>
      <c r="B213" s="37">
        <f>SUMIFS(СВЦЭМ!$F$34:$F$777,СВЦЭМ!$A$34:$A$777,$A213,СВЦЭМ!$B$34:$B$777,B$190)+'СЕТ СН'!$F$12</f>
        <v>58.873298200000001</v>
      </c>
      <c r="C213" s="37">
        <f>SUMIFS(СВЦЭМ!$F$34:$F$777,СВЦЭМ!$A$34:$A$777,$A213,СВЦЭМ!$B$34:$B$777,C$190)+'СЕТ СН'!$F$12</f>
        <v>64.161931859999996</v>
      </c>
      <c r="D213" s="37">
        <f>SUMIFS(СВЦЭМ!$F$34:$F$777,СВЦЭМ!$A$34:$A$777,$A213,СВЦЭМ!$B$34:$B$777,D$190)+'СЕТ СН'!$F$12</f>
        <v>68.088092970000005</v>
      </c>
      <c r="E213" s="37">
        <f>SUMIFS(СВЦЭМ!$F$34:$F$777,СВЦЭМ!$A$34:$A$777,$A213,СВЦЭМ!$B$34:$B$777,E$190)+'СЕТ СН'!$F$12</f>
        <v>67.159625969999993</v>
      </c>
      <c r="F213" s="37">
        <f>SUMIFS(СВЦЭМ!$F$34:$F$777,СВЦЭМ!$A$34:$A$777,$A213,СВЦЭМ!$B$34:$B$777,F$190)+'СЕТ СН'!$F$12</f>
        <v>67.214885530000004</v>
      </c>
      <c r="G213" s="37">
        <f>SUMIFS(СВЦЭМ!$F$34:$F$777,СВЦЭМ!$A$34:$A$777,$A213,СВЦЭМ!$B$34:$B$777,G$190)+'СЕТ СН'!$F$12</f>
        <v>67.272206659999995</v>
      </c>
      <c r="H213" s="37">
        <f>SUMIFS(СВЦЭМ!$F$34:$F$777,СВЦЭМ!$A$34:$A$777,$A213,СВЦЭМ!$B$34:$B$777,H$190)+'СЕТ СН'!$F$12</f>
        <v>66.274304909999998</v>
      </c>
      <c r="I213" s="37">
        <f>SUMIFS(СВЦЭМ!$F$34:$F$777,СВЦЭМ!$A$34:$A$777,$A213,СВЦЭМ!$B$34:$B$777,I$190)+'СЕТ СН'!$F$12</f>
        <v>61.198045110000002</v>
      </c>
      <c r="J213" s="37">
        <f>SUMIFS(СВЦЭМ!$F$34:$F$777,СВЦЭМ!$A$34:$A$777,$A213,СВЦЭМ!$B$34:$B$777,J$190)+'СЕТ СН'!$F$12</f>
        <v>67.096857740000004</v>
      </c>
      <c r="K213" s="37">
        <f>SUMIFS(СВЦЭМ!$F$34:$F$777,СВЦЭМ!$A$34:$A$777,$A213,СВЦЭМ!$B$34:$B$777,K$190)+'СЕТ СН'!$F$12</f>
        <v>47.708848330000002</v>
      </c>
      <c r="L213" s="37">
        <f>SUMIFS(СВЦЭМ!$F$34:$F$777,СВЦЭМ!$A$34:$A$777,$A213,СВЦЭМ!$B$34:$B$777,L$190)+'СЕТ СН'!$F$12</f>
        <v>45.948064350000003</v>
      </c>
      <c r="M213" s="37">
        <f>SUMIFS(СВЦЭМ!$F$34:$F$777,СВЦЭМ!$A$34:$A$777,$A213,СВЦЭМ!$B$34:$B$777,M$190)+'СЕТ СН'!$F$12</f>
        <v>44.737498010000003</v>
      </c>
      <c r="N213" s="37">
        <f>SUMIFS(СВЦЭМ!$F$34:$F$777,СВЦЭМ!$A$34:$A$777,$A213,СВЦЭМ!$B$34:$B$777,N$190)+'СЕТ СН'!$F$12</f>
        <v>44.14494183</v>
      </c>
      <c r="O213" s="37">
        <f>SUMIFS(СВЦЭМ!$F$34:$F$777,СВЦЭМ!$A$34:$A$777,$A213,СВЦЭМ!$B$34:$B$777,O$190)+'СЕТ СН'!$F$12</f>
        <v>45.262394389999997</v>
      </c>
      <c r="P213" s="37">
        <f>SUMIFS(СВЦЭМ!$F$34:$F$777,СВЦЭМ!$A$34:$A$777,$A213,СВЦЭМ!$B$34:$B$777,P$190)+'СЕТ СН'!$F$12</f>
        <v>44.700474409999998</v>
      </c>
      <c r="Q213" s="37">
        <f>SUMIFS(СВЦЭМ!$F$34:$F$777,СВЦЭМ!$A$34:$A$777,$A213,СВЦЭМ!$B$34:$B$777,Q$190)+'СЕТ СН'!$F$12</f>
        <v>44.248262480000001</v>
      </c>
      <c r="R213" s="37">
        <f>SUMIFS(СВЦЭМ!$F$34:$F$777,СВЦЭМ!$A$34:$A$777,$A213,СВЦЭМ!$B$34:$B$777,R$190)+'СЕТ СН'!$F$12</f>
        <v>44.479680350000002</v>
      </c>
      <c r="S213" s="37">
        <f>SUMIFS(СВЦЭМ!$F$34:$F$777,СВЦЭМ!$A$34:$A$777,$A213,СВЦЭМ!$B$34:$B$777,S$190)+'СЕТ СН'!$F$12</f>
        <v>44.127446519999999</v>
      </c>
      <c r="T213" s="37">
        <f>SUMIFS(СВЦЭМ!$F$34:$F$777,СВЦЭМ!$A$34:$A$777,$A213,СВЦЭМ!$B$34:$B$777,T$190)+'СЕТ СН'!$F$12</f>
        <v>43.984947380000001</v>
      </c>
      <c r="U213" s="37">
        <f>SUMIFS(СВЦЭМ!$F$34:$F$777,СВЦЭМ!$A$34:$A$777,$A213,СВЦЭМ!$B$34:$B$777,U$190)+'СЕТ СН'!$F$12</f>
        <v>43.870902309999998</v>
      </c>
      <c r="V213" s="37">
        <f>SUMIFS(СВЦЭМ!$F$34:$F$777,СВЦЭМ!$A$34:$A$777,$A213,СВЦЭМ!$B$34:$B$777,V$190)+'СЕТ СН'!$F$12</f>
        <v>45.793825179999999</v>
      </c>
      <c r="W213" s="37">
        <f>SUMIFS(СВЦЭМ!$F$34:$F$777,СВЦЭМ!$A$34:$A$777,$A213,СВЦЭМ!$B$34:$B$777,W$190)+'СЕТ СН'!$F$12</f>
        <v>46.512623050000002</v>
      </c>
      <c r="X213" s="37">
        <f>SUMIFS(СВЦЭМ!$F$34:$F$777,СВЦЭМ!$A$34:$A$777,$A213,СВЦЭМ!$B$34:$B$777,X$190)+'СЕТ СН'!$F$12</f>
        <v>54.525077969999998</v>
      </c>
      <c r="Y213" s="37">
        <f>SUMIFS(СВЦЭМ!$F$34:$F$777,СВЦЭМ!$A$34:$A$777,$A213,СВЦЭМ!$B$34:$B$777,Y$190)+'СЕТ СН'!$F$12</f>
        <v>51.724184899999997</v>
      </c>
    </row>
    <row r="214" spans="1:25" ht="15.75" x14ac:dyDescent="0.2">
      <c r="A214" s="36">
        <f t="shared" si="5"/>
        <v>42606</v>
      </c>
      <c r="B214" s="37">
        <f>SUMIFS(СВЦЭМ!$F$34:$F$777,СВЦЭМ!$A$34:$A$777,$A214,СВЦЭМ!$B$34:$B$777,B$190)+'СЕТ СН'!$F$12</f>
        <v>60.772864259999999</v>
      </c>
      <c r="C214" s="37">
        <f>SUMIFS(СВЦЭМ!$F$34:$F$777,СВЦЭМ!$A$34:$A$777,$A214,СВЦЭМ!$B$34:$B$777,C$190)+'СЕТ СН'!$F$12</f>
        <v>67.10234973</v>
      </c>
      <c r="D214" s="37">
        <f>SUMIFS(СВЦЭМ!$F$34:$F$777,СВЦЭМ!$A$34:$A$777,$A214,СВЦЭМ!$B$34:$B$777,D$190)+'СЕТ СН'!$F$12</f>
        <v>68.875167660000002</v>
      </c>
      <c r="E214" s="37">
        <f>SUMIFS(СВЦЭМ!$F$34:$F$777,СВЦЭМ!$A$34:$A$777,$A214,СВЦЭМ!$B$34:$B$777,E$190)+'СЕТ СН'!$F$12</f>
        <v>69.844544099999993</v>
      </c>
      <c r="F214" s="37">
        <f>SUMIFS(СВЦЭМ!$F$34:$F$777,СВЦЭМ!$A$34:$A$777,$A214,СВЦЭМ!$B$34:$B$777,F$190)+'СЕТ СН'!$F$12</f>
        <v>68.234762540000006</v>
      </c>
      <c r="G214" s="37">
        <f>SUMIFS(СВЦЭМ!$F$34:$F$777,СВЦЭМ!$A$34:$A$777,$A214,СВЦЭМ!$B$34:$B$777,G$190)+'СЕТ СН'!$F$12</f>
        <v>67.669902239999999</v>
      </c>
      <c r="H214" s="37">
        <f>SUMIFS(СВЦЭМ!$F$34:$F$777,СВЦЭМ!$A$34:$A$777,$A214,СВЦЭМ!$B$34:$B$777,H$190)+'СЕТ СН'!$F$12</f>
        <v>63.544590159999998</v>
      </c>
      <c r="I214" s="37">
        <f>SUMIFS(СВЦЭМ!$F$34:$F$777,СВЦЭМ!$A$34:$A$777,$A214,СВЦЭМ!$B$34:$B$777,I$190)+'СЕТ СН'!$F$12</f>
        <v>60.373326290000001</v>
      </c>
      <c r="J214" s="37">
        <f>SUMIFS(СВЦЭМ!$F$34:$F$777,СВЦЭМ!$A$34:$A$777,$A214,СВЦЭМ!$B$34:$B$777,J$190)+'СЕТ СН'!$F$12</f>
        <v>53.271567259999998</v>
      </c>
      <c r="K214" s="37">
        <f>SUMIFS(СВЦЭМ!$F$34:$F$777,СВЦЭМ!$A$34:$A$777,$A214,СВЦЭМ!$B$34:$B$777,K$190)+'СЕТ СН'!$F$12</f>
        <v>47.22021977</v>
      </c>
      <c r="L214" s="37">
        <f>SUMIFS(СВЦЭМ!$F$34:$F$777,СВЦЭМ!$A$34:$A$777,$A214,СВЦЭМ!$B$34:$B$777,L$190)+'СЕТ СН'!$F$12</f>
        <v>46.587701619999997</v>
      </c>
      <c r="M214" s="37">
        <f>SUMIFS(СВЦЭМ!$F$34:$F$777,СВЦЭМ!$A$34:$A$777,$A214,СВЦЭМ!$B$34:$B$777,M$190)+'СЕТ СН'!$F$12</f>
        <v>51.234180299999998</v>
      </c>
      <c r="N214" s="37">
        <f>SUMIFS(СВЦЭМ!$F$34:$F$777,СВЦЭМ!$A$34:$A$777,$A214,СВЦЭМ!$B$34:$B$777,N$190)+'СЕТ СН'!$F$12</f>
        <v>47.18538495</v>
      </c>
      <c r="O214" s="37">
        <f>SUMIFS(СВЦЭМ!$F$34:$F$777,СВЦЭМ!$A$34:$A$777,$A214,СВЦЭМ!$B$34:$B$777,O$190)+'СЕТ СН'!$F$12</f>
        <v>51.357535499999997</v>
      </c>
      <c r="P214" s="37">
        <f>SUMIFS(СВЦЭМ!$F$34:$F$777,СВЦЭМ!$A$34:$A$777,$A214,СВЦЭМ!$B$34:$B$777,P$190)+'СЕТ СН'!$F$12</f>
        <v>52.528591939999998</v>
      </c>
      <c r="Q214" s="37">
        <f>SUMIFS(СВЦЭМ!$F$34:$F$777,СВЦЭМ!$A$34:$A$777,$A214,СВЦЭМ!$B$34:$B$777,Q$190)+'СЕТ СН'!$F$12</f>
        <v>50.086783840000002</v>
      </c>
      <c r="R214" s="37">
        <f>SUMIFS(СВЦЭМ!$F$34:$F$777,СВЦЭМ!$A$34:$A$777,$A214,СВЦЭМ!$B$34:$B$777,R$190)+'СЕТ СН'!$F$12</f>
        <v>49.027889170000002</v>
      </c>
      <c r="S214" s="37">
        <f>SUMIFS(СВЦЭМ!$F$34:$F$777,СВЦЭМ!$A$34:$A$777,$A214,СВЦЭМ!$B$34:$B$777,S$190)+'СЕТ СН'!$F$12</f>
        <v>48.684605230000003</v>
      </c>
      <c r="T214" s="37">
        <f>SUMIFS(СВЦЭМ!$F$34:$F$777,СВЦЭМ!$A$34:$A$777,$A214,СВЦЭМ!$B$34:$B$777,T$190)+'СЕТ СН'!$F$12</f>
        <v>52.476024930000001</v>
      </c>
      <c r="U214" s="37">
        <f>SUMIFS(СВЦЭМ!$F$34:$F$777,СВЦЭМ!$A$34:$A$777,$A214,СВЦЭМ!$B$34:$B$777,U$190)+'СЕТ СН'!$F$12</f>
        <v>54.686582520000002</v>
      </c>
      <c r="V214" s="37">
        <f>SUMIFS(СВЦЭМ!$F$34:$F$777,СВЦЭМ!$A$34:$A$777,$A214,СВЦЭМ!$B$34:$B$777,V$190)+'СЕТ СН'!$F$12</f>
        <v>55.440412809999998</v>
      </c>
      <c r="W214" s="37">
        <f>SUMIFS(СВЦЭМ!$F$34:$F$777,СВЦЭМ!$A$34:$A$777,$A214,СВЦЭМ!$B$34:$B$777,W$190)+'СЕТ СН'!$F$12</f>
        <v>56.08781501</v>
      </c>
      <c r="X214" s="37">
        <f>SUMIFS(СВЦЭМ!$F$34:$F$777,СВЦЭМ!$A$34:$A$777,$A214,СВЦЭМ!$B$34:$B$777,X$190)+'СЕТ СН'!$F$12</f>
        <v>50.066972649999997</v>
      </c>
      <c r="Y214" s="37">
        <f>SUMIFS(СВЦЭМ!$F$34:$F$777,СВЦЭМ!$A$34:$A$777,$A214,СВЦЭМ!$B$34:$B$777,Y$190)+'СЕТ СН'!$F$12</f>
        <v>51.878079620000001</v>
      </c>
    </row>
    <row r="215" spans="1:25" ht="15.75" x14ac:dyDescent="0.2">
      <c r="A215" s="36">
        <f t="shared" si="5"/>
        <v>42607</v>
      </c>
      <c r="B215" s="37">
        <f>SUMIFS(СВЦЭМ!$F$34:$F$777,СВЦЭМ!$A$34:$A$777,$A215,СВЦЭМ!$B$34:$B$777,B$190)+'СЕТ СН'!$F$12</f>
        <v>60.02036038</v>
      </c>
      <c r="C215" s="37">
        <f>SUMIFS(СВЦЭМ!$F$34:$F$777,СВЦЭМ!$A$34:$A$777,$A215,СВЦЭМ!$B$34:$B$777,C$190)+'СЕТ СН'!$F$12</f>
        <v>67.274924150000004</v>
      </c>
      <c r="D215" s="37">
        <f>SUMIFS(СВЦЭМ!$F$34:$F$777,СВЦЭМ!$A$34:$A$777,$A215,СВЦЭМ!$B$34:$B$777,D$190)+'СЕТ СН'!$F$12</f>
        <v>71.330007640000005</v>
      </c>
      <c r="E215" s="37">
        <f>SUMIFS(СВЦЭМ!$F$34:$F$777,СВЦЭМ!$A$34:$A$777,$A215,СВЦЭМ!$B$34:$B$777,E$190)+'СЕТ СН'!$F$12</f>
        <v>72.055421519999996</v>
      </c>
      <c r="F215" s="37">
        <f>SUMIFS(СВЦЭМ!$F$34:$F$777,СВЦЭМ!$A$34:$A$777,$A215,СВЦЭМ!$B$34:$B$777,F$190)+'СЕТ СН'!$F$12</f>
        <v>72.103106609999998</v>
      </c>
      <c r="G215" s="37">
        <f>SUMIFS(СВЦЭМ!$F$34:$F$777,СВЦЭМ!$A$34:$A$777,$A215,СВЦЭМ!$B$34:$B$777,G$190)+'СЕТ СН'!$F$12</f>
        <v>70.591732100000002</v>
      </c>
      <c r="H215" s="37">
        <f>SUMIFS(СВЦЭМ!$F$34:$F$777,СВЦЭМ!$A$34:$A$777,$A215,СВЦЭМ!$B$34:$B$777,H$190)+'СЕТ СН'!$F$12</f>
        <v>66.432436920000001</v>
      </c>
      <c r="I215" s="37">
        <f>SUMIFS(СВЦЭМ!$F$34:$F$777,СВЦЭМ!$A$34:$A$777,$A215,СВЦЭМ!$B$34:$B$777,I$190)+'СЕТ СН'!$F$12</f>
        <v>59.460184959999999</v>
      </c>
      <c r="J215" s="37">
        <f>SUMIFS(СВЦЭМ!$F$34:$F$777,СВЦЭМ!$A$34:$A$777,$A215,СВЦЭМ!$B$34:$B$777,J$190)+'СЕТ СН'!$F$12</f>
        <v>52.775497379999997</v>
      </c>
      <c r="K215" s="37">
        <f>SUMIFS(СВЦЭМ!$F$34:$F$777,СВЦЭМ!$A$34:$A$777,$A215,СВЦЭМ!$B$34:$B$777,K$190)+'СЕТ СН'!$F$12</f>
        <v>47.507134200000003</v>
      </c>
      <c r="L215" s="37">
        <f>SUMIFS(СВЦЭМ!$F$34:$F$777,СВЦЭМ!$A$34:$A$777,$A215,СВЦЭМ!$B$34:$B$777,L$190)+'СЕТ СН'!$F$12</f>
        <v>47.466832539999999</v>
      </c>
      <c r="M215" s="37">
        <f>SUMIFS(СВЦЭМ!$F$34:$F$777,СВЦЭМ!$A$34:$A$777,$A215,СВЦЭМ!$B$34:$B$777,M$190)+'СЕТ СН'!$F$12</f>
        <v>52.8165361</v>
      </c>
      <c r="N215" s="37">
        <f>SUMIFS(СВЦЭМ!$F$34:$F$777,СВЦЭМ!$A$34:$A$777,$A215,СВЦЭМ!$B$34:$B$777,N$190)+'СЕТ СН'!$F$12</f>
        <v>51.816844709999998</v>
      </c>
      <c r="O215" s="37">
        <f>SUMIFS(СВЦЭМ!$F$34:$F$777,СВЦЭМ!$A$34:$A$777,$A215,СВЦЭМ!$B$34:$B$777,O$190)+'СЕТ СН'!$F$12</f>
        <v>52.36337005</v>
      </c>
      <c r="P215" s="37">
        <f>SUMIFS(СВЦЭМ!$F$34:$F$777,СВЦЭМ!$A$34:$A$777,$A215,СВЦЭМ!$B$34:$B$777,P$190)+'СЕТ СН'!$F$12</f>
        <v>48.959915530000004</v>
      </c>
      <c r="Q215" s="37">
        <f>SUMIFS(СВЦЭМ!$F$34:$F$777,СВЦЭМ!$A$34:$A$777,$A215,СВЦЭМ!$B$34:$B$777,Q$190)+'СЕТ СН'!$F$12</f>
        <v>49.022095610000001</v>
      </c>
      <c r="R215" s="37">
        <f>SUMIFS(СВЦЭМ!$F$34:$F$777,СВЦЭМ!$A$34:$A$777,$A215,СВЦЭМ!$B$34:$B$777,R$190)+'СЕТ СН'!$F$12</f>
        <v>49.239057260000003</v>
      </c>
      <c r="S215" s="37">
        <f>SUMIFS(СВЦЭМ!$F$34:$F$777,СВЦЭМ!$A$34:$A$777,$A215,СВЦЭМ!$B$34:$B$777,S$190)+'СЕТ СН'!$F$12</f>
        <v>49.936002330000001</v>
      </c>
      <c r="T215" s="37">
        <f>SUMIFS(СВЦЭМ!$F$34:$F$777,СВЦЭМ!$A$34:$A$777,$A215,СВЦЭМ!$B$34:$B$777,T$190)+'СЕТ СН'!$F$12</f>
        <v>54.85141256</v>
      </c>
      <c r="U215" s="37">
        <f>SUMIFS(СВЦЭМ!$F$34:$F$777,СВЦЭМ!$A$34:$A$777,$A215,СВЦЭМ!$B$34:$B$777,U$190)+'СЕТ СН'!$F$12</f>
        <v>53.017808340000002</v>
      </c>
      <c r="V215" s="37">
        <f>SUMIFS(СВЦЭМ!$F$34:$F$777,СВЦЭМ!$A$34:$A$777,$A215,СВЦЭМ!$B$34:$B$777,V$190)+'СЕТ СН'!$F$12</f>
        <v>55.225681440000002</v>
      </c>
      <c r="W215" s="37">
        <f>SUMIFS(СВЦЭМ!$F$34:$F$777,СВЦЭМ!$A$34:$A$777,$A215,СВЦЭМ!$B$34:$B$777,W$190)+'СЕТ СН'!$F$12</f>
        <v>55.209143939999997</v>
      </c>
      <c r="X215" s="37">
        <f>SUMIFS(СВЦЭМ!$F$34:$F$777,СВЦЭМ!$A$34:$A$777,$A215,СВЦЭМ!$B$34:$B$777,X$190)+'СЕТ СН'!$F$12</f>
        <v>49.860386089999999</v>
      </c>
      <c r="Y215" s="37">
        <f>SUMIFS(СВЦЭМ!$F$34:$F$777,СВЦЭМ!$A$34:$A$777,$A215,СВЦЭМ!$B$34:$B$777,Y$190)+'СЕТ СН'!$F$12</f>
        <v>51.214829450000003</v>
      </c>
    </row>
    <row r="216" spans="1:25" ht="15.75" x14ac:dyDescent="0.2">
      <c r="A216" s="36">
        <f t="shared" si="5"/>
        <v>42608</v>
      </c>
      <c r="B216" s="37">
        <f>SUMIFS(СВЦЭМ!$F$34:$F$777,СВЦЭМ!$A$34:$A$777,$A216,СВЦЭМ!$B$34:$B$777,B$190)+'СЕТ СН'!$F$12</f>
        <v>59.445722289999999</v>
      </c>
      <c r="C216" s="37">
        <f>SUMIFS(СВЦЭМ!$F$34:$F$777,СВЦЭМ!$A$34:$A$777,$A216,СВЦЭМ!$B$34:$B$777,C$190)+'СЕТ СН'!$F$12</f>
        <v>65.016344919999995</v>
      </c>
      <c r="D216" s="37">
        <f>SUMIFS(СВЦЭМ!$F$34:$F$777,СВЦЭМ!$A$34:$A$777,$A216,СВЦЭМ!$B$34:$B$777,D$190)+'СЕТ СН'!$F$12</f>
        <v>68.998986740000007</v>
      </c>
      <c r="E216" s="37">
        <f>SUMIFS(СВЦЭМ!$F$34:$F$777,СВЦЭМ!$A$34:$A$777,$A216,СВЦЭМ!$B$34:$B$777,E$190)+'СЕТ СН'!$F$12</f>
        <v>70.293713800000006</v>
      </c>
      <c r="F216" s="37">
        <f>SUMIFS(СВЦЭМ!$F$34:$F$777,СВЦЭМ!$A$34:$A$777,$A216,СВЦЭМ!$B$34:$B$777,F$190)+'СЕТ СН'!$F$12</f>
        <v>70.32313345</v>
      </c>
      <c r="G216" s="37">
        <f>SUMIFS(СВЦЭМ!$F$34:$F$777,СВЦЭМ!$A$34:$A$777,$A216,СВЦЭМ!$B$34:$B$777,G$190)+'СЕТ СН'!$F$12</f>
        <v>69.714948199999995</v>
      </c>
      <c r="H216" s="37">
        <f>SUMIFS(СВЦЭМ!$F$34:$F$777,СВЦЭМ!$A$34:$A$777,$A216,СВЦЭМ!$B$34:$B$777,H$190)+'СЕТ СН'!$F$12</f>
        <v>65.269094140000007</v>
      </c>
      <c r="I216" s="37">
        <f>SUMIFS(СВЦЭМ!$F$34:$F$777,СВЦЭМ!$A$34:$A$777,$A216,СВЦЭМ!$B$34:$B$777,I$190)+'СЕТ СН'!$F$12</f>
        <v>58.203986010000001</v>
      </c>
      <c r="J216" s="37">
        <f>SUMIFS(СВЦЭМ!$F$34:$F$777,СВЦЭМ!$A$34:$A$777,$A216,СВЦЭМ!$B$34:$B$777,J$190)+'СЕТ СН'!$F$12</f>
        <v>51.290089309999999</v>
      </c>
      <c r="K216" s="37">
        <f>SUMIFS(СВЦЭМ!$F$34:$F$777,СВЦЭМ!$A$34:$A$777,$A216,СВЦЭМ!$B$34:$B$777,K$190)+'СЕТ СН'!$F$12</f>
        <v>47.052642239999997</v>
      </c>
      <c r="L216" s="37">
        <f>SUMIFS(СВЦЭМ!$F$34:$F$777,СВЦЭМ!$A$34:$A$777,$A216,СВЦЭМ!$B$34:$B$777,L$190)+'СЕТ СН'!$F$12</f>
        <v>47.283568500000001</v>
      </c>
      <c r="M216" s="37">
        <f>SUMIFS(СВЦЭМ!$F$34:$F$777,СВЦЭМ!$A$34:$A$777,$A216,СВЦЭМ!$B$34:$B$777,M$190)+'СЕТ СН'!$F$12</f>
        <v>50.596354560000002</v>
      </c>
      <c r="N216" s="37">
        <f>SUMIFS(СВЦЭМ!$F$34:$F$777,СВЦЭМ!$A$34:$A$777,$A216,СВЦЭМ!$B$34:$B$777,N$190)+'СЕТ СН'!$F$12</f>
        <v>49.891528739999998</v>
      </c>
      <c r="O216" s="37">
        <f>SUMIFS(СВЦЭМ!$F$34:$F$777,СВЦЭМ!$A$34:$A$777,$A216,СВЦЭМ!$B$34:$B$777,O$190)+'СЕТ СН'!$F$12</f>
        <v>51.539932630000003</v>
      </c>
      <c r="P216" s="37">
        <f>SUMIFS(СВЦЭМ!$F$34:$F$777,СВЦЭМ!$A$34:$A$777,$A216,СВЦЭМ!$B$34:$B$777,P$190)+'СЕТ СН'!$F$12</f>
        <v>51.651635589999998</v>
      </c>
      <c r="Q216" s="37">
        <f>SUMIFS(СВЦЭМ!$F$34:$F$777,СВЦЭМ!$A$34:$A$777,$A216,СВЦЭМ!$B$34:$B$777,Q$190)+'СЕТ СН'!$F$12</f>
        <v>50.821670679999997</v>
      </c>
      <c r="R216" s="37">
        <f>SUMIFS(СВЦЭМ!$F$34:$F$777,СВЦЭМ!$A$34:$A$777,$A216,СВЦЭМ!$B$34:$B$777,R$190)+'СЕТ СН'!$F$12</f>
        <v>49.724854980000003</v>
      </c>
      <c r="S216" s="37">
        <f>SUMIFS(СВЦЭМ!$F$34:$F$777,СВЦЭМ!$A$34:$A$777,$A216,СВЦЭМ!$B$34:$B$777,S$190)+'СЕТ СН'!$F$12</f>
        <v>49.707090479999998</v>
      </c>
      <c r="T216" s="37">
        <f>SUMIFS(СВЦЭМ!$F$34:$F$777,СВЦЭМ!$A$34:$A$777,$A216,СВЦЭМ!$B$34:$B$777,T$190)+'СЕТ СН'!$F$12</f>
        <v>49.812254539999998</v>
      </c>
      <c r="U216" s="37">
        <f>SUMIFS(СВЦЭМ!$F$34:$F$777,СВЦЭМ!$A$34:$A$777,$A216,СВЦЭМ!$B$34:$B$777,U$190)+'СЕТ СН'!$F$12</f>
        <v>49.932311409999997</v>
      </c>
      <c r="V216" s="37">
        <f>SUMIFS(СВЦЭМ!$F$34:$F$777,СВЦЭМ!$A$34:$A$777,$A216,СВЦЭМ!$B$34:$B$777,V$190)+'СЕТ СН'!$F$12</f>
        <v>51.779787349999999</v>
      </c>
      <c r="W216" s="37">
        <f>SUMIFS(СВЦЭМ!$F$34:$F$777,СВЦЭМ!$A$34:$A$777,$A216,СВЦЭМ!$B$34:$B$777,W$190)+'СЕТ СН'!$F$12</f>
        <v>52.573902259999997</v>
      </c>
      <c r="X216" s="37">
        <f>SUMIFS(СВЦЭМ!$F$34:$F$777,СВЦЭМ!$A$34:$A$777,$A216,СВЦЭМ!$B$34:$B$777,X$190)+'СЕТ СН'!$F$12</f>
        <v>48.780414829999998</v>
      </c>
      <c r="Y216" s="37">
        <f>SUMIFS(СВЦЭМ!$F$34:$F$777,СВЦЭМ!$A$34:$A$777,$A216,СВЦЭМ!$B$34:$B$777,Y$190)+'СЕТ СН'!$F$12</f>
        <v>50.650818700000002</v>
      </c>
    </row>
    <row r="217" spans="1:25" ht="15.75" x14ac:dyDescent="0.2">
      <c r="A217" s="36">
        <f t="shared" si="5"/>
        <v>42609</v>
      </c>
      <c r="B217" s="37">
        <f>SUMIFS(СВЦЭМ!$F$34:$F$777,СВЦЭМ!$A$34:$A$777,$A217,СВЦЭМ!$B$34:$B$777,B$190)+'СЕТ СН'!$F$12</f>
        <v>55.453865710000002</v>
      </c>
      <c r="C217" s="37">
        <f>SUMIFS(СВЦЭМ!$F$34:$F$777,СВЦЭМ!$A$34:$A$777,$A217,СВЦЭМ!$B$34:$B$777,C$190)+'СЕТ СН'!$F$12</f>
        <v>61.156012189999998</v>
      </c>
      <c r="D217" s="37">
        <f>SUMIFS(СВЦЭМ!$F$34:$F$777,СВЦЭМ!$A$34:$A$777,$A217,СВЦЭМ!$B$34:$B$777,D$190)+'СЕТ СН'!$F$12</f>
        <v>64.485838860000001</v>
      </c>
      <c r="E217" s="37">
        <f>SUMIFS(СВЦЭМ!$F$34:$F$777,СВЦЭМ!$A$34:$A$777,$A217,СВЦЭМ!$B$34:$B$777,E$190)+'СЕТ СН'!$F$12</f>
        <v>66.370579599999999</v>
      </c>
      <c r="F217" s="37">
        <f>SUMIFS(СВЦЭМ!$F$34:$F$777,СВЦЭМ!$A$34:$A$777,$A217,СВЦЭМ!$B$34:$B$777,F$190)+'СЕТ СН'!$F$12</f>
        <v>65.551392910000004</v>
      </c>
      <c r="G217" s="37">
        <f>SUMIFS(СВЦЭМ!$F$34:$F$777,СВЦЭМ!$A$34:$A$777,$A217,СВЦЭМ!$B$34:$B$777,G$190)+'СЕТ СН'!$F$12</f>
        <v>65.547671190000003</v>
      </c>
      <c r="H217" s="37">
        <f>SUMIFS(СВЦЭМ!$F$34:$F$777,СВЦЭМ!$A$34:$A$777,$A217,СВЦЭМ!$B$34:$B$777,H$190)+'СЕТ СН'!$F$12</f>
        <v>64.574844170000006</v>
      </c>
      <c r="I217" s="37">
        <f>SUMIFS(СВЦЭМ!$F$34:$F$777,СВЦЭМ!$A$34:$A$777,$A217,СВЦЭМ!$B$34:$B$777,I$190)+'СЕТ СН'!$F$12</f>
        <v>64.395899130000004</v>
      </c>
      <c r="J217" s="37">
        <f>SUMIFS(СВЦЭМ!$F$34:$F$777,СВЦЭМ!$A$34:$A$777,$A217,СВЦЭМ!$B$34:$B$777,J$190)+'СЕТ СН'!$F$12</f>
        <v>59.263338160000004</v>
      </c>
      <c r="K217" s="37">
        <f>SUMIFS(СВЦЭМ!$F$34:$F$777,СВЦЭМ!$A$34:$A$777,$A217,СВЦЭМ!$B$34:$B$777,K$190)+'СЕТ СН'!$F$12</f>
        <v>53.603611979999997</v>
      </c>
      <c r="L217" s="37">
        <f>SUMIFS(СВЦЭМ!$F$34:$F$777,СВЦЭМ!$A$34:$A$777,$A217,СВЦЭМ!$B$34:$B$777,L$190)+'СЕТ СН'!$F$12</f>
        <v>59.263077629999998</v>
      </c>
      <c r="M217" s="37">
        <f>SUMIFS(СВЦЭМ!$F$34:$F$777,СВЦЭМ!$A$34:$A$777,$A217,СВЦЭМ!$B$34:$B$777,M$190)+'СЕТ СН'!$F$12</f>
        <v>68.272388090000007</v>
      </c>
      <c r="N217" s="37">
        <f>SUMIFS(СВЦЭМ!$F$34:$F$777,СВЦЭМ!$A$34:$A$777,$A217,СВЦЭМ!$B$34:$B$777,N$190)+'СЕТ СН'!$F$12</f>
        <v>71.013861800000001</v>
      </c>
      <c r="O217" s="37">
        <f>SUMIFS(СВЦЭМ!$F$34:$F$777,СВЦЭМ!$A$34:$A$777,$A217,СВЦЭМ!$B$34:$B$777,O$190)+'СЕТ СН'!$F$12</f>
        <v>68.626438550000003</v>
      </c>
      <c r="P217" s="37">
        <f>SUMIFS(СВЦЭМ!$F$34:$F$777,СВЦЭМ!$A$34:$A$777,$A217,СВЦЭМ!$B$34:$B$777,P$190)+'СЕТ СН'!$F$12</f>
        <v>63.415854400000001</v>
      </c>
      <c r="Q217" s="37">
        <f>SUMIFS(СВЦЭМ!$F$34:$F$777,СВЦЭМ!$A$34:$A$777,$A217,СВЦЭМ!$B$34:$B$777,Q$190)+'СЕТ СН'!$F$12</f>
        <v>61.871333409999998</v>
      </c>
      <c r="R217" s="37">
        <f>SUMIFS(СВЦЭМ!$F$34:$F$777,СВЦЭМ!$A$34:$A$777,$A217,СВЦЭМ!$B$34:$B$777,R$190)+'СЕТ СН'!$F$12</f>
        <v>60.287923190000001</v>
      </c>
      <c r="S217" s="37">
        <f>SUMIFS(СВЦЭМ!$F$34:$F$777,СВЦЭМ!$A$34:$A$777,$A217,СВЦЭМ!$B$34:$B$777,S$190)+'СЕТ СН'!$F$12</f>
        <v>61.006093569999997</v>
      </c>
      <c r="T217" s="37">
        <f>SUMIFS(СВЦЭМ!$F$34:$F$777,СВЦЭМ!$A$34:$A$777,$A217,СВЦЭМ!$B$34:$B$777,T$190)+'СЕТ СН'!$F$12</f>
        <v>61.581634579999999</v>
      </c>
      <c r="U217" s="37">
        <f>SUMIFS(СВЦЭМ!$F$34:$F$777,СВЦЭМ!$A$34:$A$777,$A217,СВЦЭМ!$B$34:$B$777,U$190)+'СЕТ СН'!$F$12</f>
        <v>61.219762869999997</v>
      </c>
      <c r="V217" s="37">
        <f>SUMIFS(СВЦЭМ!$F$34:$F$777,СВЦЭМ!$A$34:$A$777,$A217,СВЦЭМ!$B$34:$B$777,V$190)+'СЕТ СН'!$F$12</f>
        <v>63.343034299999999</v>
      </c>
      <c r="W217" s="37">
        <f>SUMIFS(СВЦЭМ!$F$34:$F$777,СВЦЭМ!$A$34:$A$777,$A217,СВЦЭМ!$B$34:$B$777,W$190)+'СЕТ СН'!$F$12</f>
        <v>66.101187929999995</v>
      </c>
      <c r="X217" s="37">
        <f>SUMIFS(СВЦЭМ!$F$34:$F$777,СВЦЭМ!$A$34:$A$777,$A217,СВЦЭМ!$B$34:$B$777,X$190)+'СЕТ СН'!$F$12</f>
        <v>59.309051369999999</v>
      </c>
      <c r="Y217" s="37">
        <f>SUMIFS(СВЦЭМ!$F$34:$F$777,СВЦЭМ!$A$34:$A$777,$A217,СВЦЭМ!$B$34:$B$777,Y$190)+'СЕТ СН'!$F$12</f>
        <v>61.22065722</v>
      </c>
    </row>
    <row r="218" spans="1:25" ht="15.75" x14ac:dyDescent="0.2">
      <c r="A218" s="36">
        <f t="shared" si="5"/>
        <v>42610</v>
      </c>
      <c r="B218" s="37">
        <f>SUMIFS(СВЦЭМ!$F$34:$F$777,СВЦЭМ!$A$34:$A$777,$A218,СВЦЭМ!$B$34:$B$777,B$190)+'СЕТ СН'!$F$12</f>
        <v>68.172979889999993</v>
      </c>
      <c r="C218" s="37">
        <f>SUMIFS(СВЦЭМ!$F$34:$F$777,СВЦЭМ!$A$34:$A$777,$A218,СВЦЭМ!$B$34:$B$777,C$190)+'СЕТ СН'!$F$12</f>
        <v>76.087715169999996</v>
      </c>
      <c r="D218" s="37">
        <f>SUMIFS(СВЦЭМ!$F$34:$F$777,СВЦЭМ!$A$34:$A$777,$A218,СВЦЭМ!$B$34:$B$777,D$190)+'СЕТ СН'!$F$12</f>
        <v>79.321351379999996</v>
      </c>
      <c r="E218" s="37">
        <f>SUMIFS(СВЦЭМ!$F$34:$F$777,СВЦЭМ!$A$34:$A$777,$A218,СВЦЭМ!$B$34:$B$777,E$190)+'СЕТ СН'!$F$12</f>
        <v>79.984344550000003</v>
      </c>
      <c r="F218" s="37">
        <f>SUMIFS(СВЦЭМ!$F$34:$F$777,СВЦЭМ!$A$34:$A$777,$A218,СВЦЭМ!$B$34:$B$777,F$190)+'СЕТ СН'!$F$12</f>
        <v>80.576993520000002</v>
      </c>
      <c r="G218" s="37">
        <f>SUMIFS(СВЦЭМ!$F$34:$F$777,СВЦЭМ!$A$34:$A$777,$A218,СВЦЭМ!$B$34:$B$777,G$190)+'СЕТ СН'!$F$12</f>
        <v>80.248587430000001</v>
      </c>
      <c r="H218" s="37">
        <f>SUMIFS(СВЦЭМ!$F$34:$F$777,СВЦЭМ!$A$34:$A$777,$A218,СВЦЭМ!$B$34:$B$777,H$190)+'СЕТ СН'!$F$12</f>
        <v>78.642660759999998</v>
      </c>
      <c r="I218" s="37">
        <f>SUMIFS(СВЦЭМ!$F$34:$F$777,СВЦЭМ!$A$34:$A$777,$A218,СВЦЭМ!$B$34:$B$777,I$190)+'СЕТ СН'!$F$12</f>
        <v>74.690634459999998</v>
      </c>
      <c r="J218" s="37">
        <f>SUMIFS(СВЦЭМ!$F$34:$F$777,СВЦЭМ!$A$34:$A$777,$A218,СВЦЭМ!$B$34:$B$777,J$190)+'СЕТ СН'!$F$12</f>
        <v>65.899727839999997</v>
      </c>
      <c r="K218" s="37">
        <f>SUMIFS(СВЦЭМ!$F$34:$F$777,СВЦЭМ!$A$34:$A$777,$A218,СВЦЭМ!$B$34:$B$777,K$190)+'СЕТ СН'!$F$12</f>
        <v>59.988266119999999</v>
      </c>
      <c r="L218" s="37">
        <f>SUMIFS(СВЦЭМ!$F$34:$F$777,СВЦЭМ!$A$34:$A$777,$A218,СВЦЭМ!$B$34:$B$777,L$190)+'СЕТ СН'!$F$12</f>
        <v>57.481696399999997</v>
      </c>
      <c r="M218" s="37">
        <f>SUMIFS(СВЦЭМ!$F$34:$F$777,СВЦЭМ!$A$34:$A$777,$A218,СВЦЭМ!$B$34:$B$777,M$190)+'СЕТ СН'!$F$12</f>
        <v>56.819564499999998</v>
      </c>
      <c r="N218" s="37">
        <f>SUMIFS(СВЦЭМ!$F$34:$F$777,СВЦЭМ!$A$34:$A$777,$A218,СВЦЭМ!$B$34:$B$777,N$190)+'СЕТ СН'!$F$12</f>
        <v>57.920997120000003</v>
      </c>
      <c r="O218" s="37">
        <f>SUMIFS(СВЦЭМ!$F$34:$F$777,СВЦЭМ!$A$34:$A$777,$A218,СВЦЭМ!$B$34:$B$777,O$190)+'СЕТ СН'!$F$12</f>
        <v>57.23886581</v>
      </c>
      <c r="P218" s="37">
        <f>SUMIFS(СВЦЭМ!$F$34:$F$777,СВЦЭМ!$A$34:$A$777,$A218,СВЦЭМ!$B$34:$B$777,P$190)+'СЕТ СН'!$F$12</f>
        <v>62.205566320000003</v>
      </c>
      <c r="Q218" s="37">
        <f>SUMIFS(СВЦЭМ!$F$34:$F$777,СВЦЭМ!$A$34:$A$777,$A218,СВЦЭМ!$B$34:$B$777,Q$190)+'СЕТ СН'!$F$12</f>
        <v>61.440058200000003</v>
      </c>
      <c r="R218" s="37">
        <f>SUMIFS(СВЦЭМ!$F$34:$F$777,СВЦЭМ!$A$34:$A$777,$A218,СВЦЭМ!$B$34:$B$777,R$190)+'СЕТ СН'!$F$12</f>
        <v>61.27120111</v>
      </c>
      <c r="S218" s="37">
        <f>SUMIFS(СВЦЭМ!$F$34:$F$777,СВЦЭМ!$A$34:$A$777,$A218,СВЦЭМ!$B$34:$B$777,S$190)+'СЕТ СН'!$F$12</f>
        <v>61.798136239999998</v>
      </c>
      <c r="T218" s="37">
        <f>SUMIFS(СВЦЭМ!$F$34:$F$777,СВЦЭМ!$A$34:$A$777,$A218,СВЦЭМ!$B$34:$B$777,T$190)+'СЕТ СН'!$F$12</f>
        <v>62.604149</v>
      </c>
      <c r="U218" s="37">
        <f>SUMIFS(СВЦЭМ!$F$34:$F$777,СВЦЭМ!$A$34:$A$777,$A218,СВЦЭМ!$B$34:$B$777,U$190)+'СЕТ СН'!$F$12</f>
        <v>59.322902290000002</v>
      </c>
      <c r="V218" s="37">
        <f>SUMIFS(СВЦЭМ!$F$34:$F$777,СВЦЭМ!$A$34:$A$777,$A218,СВЦЭМ!$B$34:$B$777,V$190)+'СЕТ СН'!$F$12</f>
        <v>56.412372410000003</v>
      </c>
      <c r="W218" s="37">
        <f>SUMIFS(СВЦЭМ!$F$34:$F$777,СВЦЭМ!$A$34:$A$777,$A218,СВЦЭМ!$B$34:$B$777,W$190)+'СЕТ СН'!$F$12</f>
        <v>68.323610680000002</v>
      </c>
      <c r="X218" s="37">
        <f>SUMIFS(СВЦЭМ!$F$34:$F$777,СВЦЭМ!$A$34:$A$777,$A218,СВЦЭМ!$B$34:$B$777,X$190)+'СЕТ СН'!$F$12</f>
        <v>59.051534529999998</v>
      </c>
      <c r="Y218" s="37">
        <f>SUMIFS(СВЦЭМ!$F$34:$F$777,СВЦЭМ!$A$34:$A$777,$A218,СВЦЭМ!$B$34:$B$777,Y$190)+'СЕТ СН'!$F$12</f>
        <v>60.491144570000003</v>
      </c>
    </row>
    <row r="219" spans="1:25" ht="15.75" x14ac:dyDescent="0.2">
      <c r="A219" s="36">
        <f t="shared" si="5"/>
        <v>42611</v>
      </c>
      <c r="B219" s="37">
        <f>SUMIFS(СВЦЭМ!$F$34:$F$777,СВЦЭМ!$A$34:$A$777,$A219,СВЦЭМ!$B$34:$B$777,B$190)+'СЕТ СН'!$F$12</f>
        <v>70.125204650000001</v>
      </c>
      <c r="C219" s="37">
        <f>SUMIFS(СВЦЭМ!$F$34:$F$777,СВЦЭМ!$A$34:$A$777,$A219,СВЦЭМ!$B$34:$B$777,C$190)+'СЕТ СН'!$F$12</f>
        <v>76.841169460000003</v>
      </c>
      <c r="D219" s="37">
        <f>SUMIFS(СВЦЭМ!$F$34:$F$777,СВЦЭМ!$A$34:$A$777,$A219,СВЦЭМ!$B$34:$B$777,D$190)+'СЕТ СН'!$F$12</f>
        <v>79.119728120000005</v>
      </c>
      <c r="E219" s="37">
        <f>SUMIFS(СВЦЭМ!$F$34:$F$777,СВЦЭМ!$A$34:$A$777,$A219,СВЦЭМ!$B$34:$B$777,E$190)+'СЕТ СН'!$F$12</f>
        <v>79.988755319999996</v>
      </c>
      <c r="F219" s="37">
        <f>SUMIFS(СВЦЭМ!$F$34:$F$777,СВЦЭМ!$A$34:$A$777,$A219,СВЦЭМ!$B$34:$B$777,F$190)+'СЕТ СН'!$F$12</f>
        <v>80.918341839999997</v>
      </c>
      <c r="G219" s="37">
        <f>SUMIFS(СВЦЭМ!$F$34:$F$777,СВЦЭМ!$A$34:$A$777,$A219,СВЦЭМ!$B$34:$B$777,G$190)+'СЕТ СН'!$F$12</f>
        <v>80.295322209999995</v>
      </c>
      <c r="H219" s="37">
        <f>SUMIFS(СВЦЭМ!$F$34:$F$777,СВЦЭМ!$A$34:$A$777,$A219,СВЦЭМ!$B$34:$B$777,H$190)+'СЕТ СН'!$F$12</f>
        <v>78.356168859999997</v>
      </c>
      <c r="I219" s="37">
        <f>SUMIFS(СВЦЭМ!$F$34:$F$777,СВЦЭМ!$A$34:$A$777,$A219,СВЦЭМ!$B$34:$B$777,I$190)+'СЕТ СН'!$F$12</f>
        <v>70.26537089</v>
      </c>
      <c r="J219" s="37">
        <f>SUMIFS(СВЦЭМ!$F$34:$F$777,СВЦЭМ!$A$34:$A$777,$A219,СВЦЭМ!$B$34:$B$777,J$190)+'СЕТ СН'!$F$12</f>
        <v>69.927219410000006</v>
      </c>
      <c r="K219" s="37">
        <f>SUMIFS(СВЦЭМ!$F$34:$F$777,СВЦЭМ!$A$34:$A$777,$A219,СВЦЭМ!$B$34:$B$777,K$190)+'СЕТ СН'!$F$12</f>
        <v>69.458977000000004</v>
      </c>
      <c r="L219" s="37">
        <f>SUMIFS(СВЦЭМ!$F$34:$F$777,СВЦЭМ!$A$34:$A$777,$A219,СВЦЭМ!$B$34:$B$777,L$190)+'СЕТ СН'!$F$12</f>
        <v>68.016359019999996</v>
      </c>
      <c r="M219" s="37">
        <f>SUMIFS(СВЦЭМ!$F$34:$F$777,СВЦЭМ!$A$34:$A$777,$A219,СВЦЭМ!$B$34:$B$777,M$190)+'СЕТ СН'!$F$12</f>
        <v>69.261003450000004</v>
      </c>
      <c r="N219" s="37">
        <f>SUMIFS(СВЦЭМ!$F$34:$F$777,СВЦЭМ!$A$34:$A$777,$A219,СВЦЭМ!$B$34:$B$777,N$190)+'СЕТ СН'!$F$12</f>
        <v>68.666360440000005</v>
      </c>
      <c r="O219" s="37">
        <f>SUMIFS(СВЦЭМ!$F$34:$F$777,СВЦЭМ!$A$34:$A$777,$A219,СВЦЭМ!$B$34:$B$777,O$190)+'СЕТ СН'!$F$12</f>
        <v>69.588734360000004</v>
      </c>
      <c r="P219" s="37">
        <f>SUMIFS(СВЦЭМ!$F$34:$F$777,СВЦЭМ!$A$34:$A$777,$A219,СВЦЭМ!$B$34:$B$777,P$190)+'СЕТ СН'!$F$12</f>
        <v>69.10855875</v>
      </c>
      <c r="Q219" s="37">
        <f>SUMIFS(СВЦЭМ!$F$34:$F$777,СВЦЭМ!$A$34:$A$777,$A219,СВЦЭМ!$B$34:$B$777,Q$190)+'СЕТ СН'!$F$12</f>
        <v>68.227266360000002</v>
      </c>
      <c r="R219" s="37">
        <f>SUMIFS(СВЦЭМ!$F$34:$F$777,СВЦЭМ!$A$34:$A$777,$A219,СВЦЭМ!$B$34:$B$777,R$190)+'СЕТ СН'!$F$12</f>
        <v>67.843787250000005</v>
      </c>
      <c r="S219" s="37">
        <f>SUMIFS(СВЦЭМ!$F$34:$F$777,СВЦЭМ!$A$34:$A$777,$A219,СВЦЭМ!$B$34:$B$777,S$190)+'СЕТ СН'!$F$12</f>
        <v>67.806035589999993</v>
      </c>
      <c r="T219" s="37">
        <f>SUMIFS(СВЦЭМ!$F$34:$F$777,СВЦЭМ!$A$34:$A$777,$A219,СВЦЭМ!$B$34:$B$777,T$190)+'СЕТ СН'!$F$12</f>
        <v>67.876552369999999</v>
      </c>
      <c r="U219" s="37">
        <f>SUMIFS(СВЦЭМ!$F$34:$F$777,СВЦЭМ!$A$34:$A$777,$A219,СВЦЭМ!$B$34:$B$777,U$190)+'СЕТ СН'!$F$12</f>
        <v>65.413959230000003</v>
      </c>
      <c r="V219" s="37">
        <f>SUMIFS(СВЦЭМ!$F$34:$F$777,СВЦЭМ!$A$34:$A$777,$A219,СВЦЭМ!$B$34:$B$777,V$190)+'СЕТ СН'!$F$12</f>
        <v>67.70385374</v>
      </c>
      <c r="W219" s="37">
        <f>SUMIFS(СВЦЭМ!$F$34:$F$777,СВЦЭМ!$A$34:$A$777,$A219,СВЦЭМ!$B$34:$B$777,W$190)+'СЕТ СН'!$F$12</f>
        <v>66.839132370000002</v>
      </c>
      <c r="X219" s="37">
        <f>SUMIFS(СВЦЭМ!$F$34:$F$777,СВЦЭМ!$A$34:$A$777,$A219,СВЦЭМ!$B$34:$B$777,X$190)+'СЕТ СН'!$F$12</f>
        <v>63.997474400000002</v>
      </c>
      <c r="Y219" s="37">
        <f>SUMIFS(СВЦЭМ!$F$34:$F$777,СВЦЭМ!$A$34:$A$777,$A219,СВЦЭМ!$B$34:$B$777,Y$190)+'СЕТ СН'!$F$12</f>
        <v>61.775965130000003</v>
      </c>
    </row>
    <row r="220" spans="1:25" ht="15.75" x14ac:dyDescent="0.2">
      <c r="A220" s="36">
        <f t="shared" si="5"/>
        <v>42612</v>
      </c>
      <c r="B220" s="37">
        <f>SUMIFS(СВЦЭМ!$F$34:$F$777,СВЦЭМ!$A$34:$A$777,$A220,СВЦЭМ!$B$34:$B$777,B$190)+'СЕТ СН'!$F$12</f>
        <v>68.461138840000004</v>
      </c>
      <c r="C220" s="37">
        <f>SUMIFS(СВЦЭМ!$F$34:$F$777,СВЦЭМ!$A$34:$A$777,$A220,СВЦЭМ!$B$34:$B$777,C$190)+'СЕТ СН'!$F$12</f>
        <v>75.425092520000007</v>
      </c>
      <c r="D220" s="37">
        <f>SUMIFS(СВЦЭМ!$F$34:$F$777,СВЦЭМ!$A$34:$A$777,$A220,СВЦЭМ!$B$34:$B$777,D$190)+'СЕТ СН'!$F$12</f>
        <v>78.489100070000006</v>
      </c>
      <c r="E220" s="37">
        <f>SUMIFS(СВЦЭМ!$F$34:$F$777,СВЦЭМ!$A$34:$A$777,$A220,СВЦЭМ!$B$34:$B$777,E$190)+'СЕТ СН'!$F$12</f>
        <v>78.631780689999999</v>
      </c>
      <c r="F220" s="37">
        <f>SUMIFS(СВЦЭМ!$F$34:$F$777,СВЦЭМ!$A$34:$A$777,$A220,СВЦЭМ!$B$34:$B$777,F$190)+'СЕТ СН'!$F$12</f>
        <v>79.329528999999994</v>
      </c>
      <c r="G220" s="37">
        <f>SUMIFS(СВЦЭМ!$F$34:$F$777,СВЦЭМ!$A$34:$A$777,$A220,СВЦЭМ!$B$34:$B$777,G$190)+'СЕТ СН'!$F$12</f>
        <v>77.539023689999993</v>
      </c>
      <c r="H220" s="37">
        <f>SUMIFS(СВЦЭМ!$F$34:$F$777,СВЦЭМ!$A$34:$A$777,$A220,СВЦЭМ!$B$34:$B$777,H$190)+'СЕТ СН'!$F$12</f>
        <v>74.15092516</v>
      </c>
      <c r="I220" s="37">
        <f>SUMIFS(СВЦЭМ!$F$34:$F$777,СВЦЭМ!$A$34:$A$777,$A220,СВЦЭМ!$B$34:$B$777,I$190)+'СЕТ СН'!$F$12</f>
        <v>69.302746769999999</v>
      </c>
      <c r="J220" s="37">
        <f>SUMIFS(СВЦЭМ!$F$34:$F$777,СВЦЭМ!$A$34:$A$777,$A220,СВЦЭМ!$B$34:$B$777,J$190)+'СЕТ СН'!$F$12</f>
        <v>71.236580169999996</v>
      </c>
      <c r="K220" s="37">
        <f>SUMIFS(СВЦЭМ!$F$34:$F$777,СВЦЭМ!$A$34:$A$777,$A220,СВЦЭМ!$B$34:$B$777,K$190)+'СЕТ СН'!$F$12</f>
        <v>70.986325089999994</v>
      </c>
      <c r="L220" s="37">
        <f>SUMIFS(СВЦЭМ!$F$34:$F$777,СВЦЭМ!$A$34:$A$777,$A220,СВЦЭМ!$B$34:$B$777,L$190)+'СЕТ СН'!$F$12</f>
        <v>70.571434550000006</v>
      </c>
      <c r="M220" s="37">
        <f>SUMIFS(СВЦЭМ!$F$34:$F$777,СВЦЭМ!$A$34:$A$777,$A220,СВЦЭМ!$B$34:$B$777,M$190)+'СЕТ СН'!$F$12</f>
        <v>69.234758529999993</v>
      </c>
      <c r="N220" s="37">
        <f>SUMIFS(СВЦЭМ!$F$34:$F$777,СВЦЭМ!$A$34:$A$777,$A220,СВЦЭМ!$B$34:$B$777,N$190)+'СЕТ СН'!$F$12</f>
        <v>68.659572060000002</v>
      </c>
      <c r="O220" s="37">
        <f>SUMIFS(СВЦЭМ!$F$34:$F$777,СВЦЭМ!$A$34:$A$777,$A220,СВЦЭМ!$B$34:$B$777,O$190)+'СЕТ СН'!$F$12</f>
        <v>69.291619209999993</v>
      </c>
      <c r="P220" s="37">
        <f>SUMIFS(СВЦЭМ!$F$34:$F$777,СВЦЭМ!$A$34:$A$777,$A220,СВЦЭМ!$B$34:$B$777,P$190)+'СЕТ СН'!$F$12</f>
        <v>68.361115569999996</v>
      </c>
      <c r="Q220" s="37">
        <f>SUMIFS(СВЦЭМ!$F$34:$F$777,СВЦЭМ!$A$34:$A$777,$A220,СВЦЭМ!$B$34:$B$777,Q$190)+'СЕТ СН'!$F$12</f>
        <v>68.073518100000001</v>
      </c>
      <c r="R220" s="37">
        <f>SUMIFS(СВЦЭМ!$F$34:$F$777,СВЦЭМ!$A$34:$A$777,$A220,СВЦЭМ!$B$34:$B$777,R$190)+'СЕТ СН'!$F$12</f>
        <v>68.584399520000005</v>
      </c>
      <c r="S220" s="37">
        <f>SUMIFS(СВЦЭМ!$F$34:$F$777,СВЦЭМ!$A$34:$A$777,$A220,СВЦЭМ!$B$34:$B$777,S$190)+'СЕТ СН'!$F$12</f>
        <v>68.43928459</v>
      </c>
      <c r="T220" s="37">
        <f>SUMIFS(СВЦЭМ!$F$34:$F$777,СВЦЭМ!$A$34:$A$777,$A220,СВЦЭМ!$B$34:$B$777,T$190)+'СЕТ СН'!$F$12</f>
        <v>67.784453189999994</v>
      </c>
      <c r="U220" s="37">
        <f>SUMIFS(СВЦЭМ!$F$34:$F$777,СВЦЭМ!$A$34:$A$777,$A220,СВЦЭМ!$B$34:$B$777,U$190)+'СЕТ СН'!$F$12</f>
        <v>67.427431720000001</v>
      </c>
      <c r="V220" s="37">
        <f>SUMIFS(СВЦЭМ!$F$34:$F$777,СВЦЭМ!$A$34:$A$777,$A220,СВЦЭМ!$B$34:$B$777,V$190)+'СЕТ СН'!$F$12</f>
        <v>68.503287029999996</v>
      </c>
      <c r="W220" s="37">
        <f>SUMIFS(СВЦЭМ!$F$34:$F$777,СВЦЭМ!$A$34:$A$777,$A220,СВЦЭМ!$B$34:$B$777,W$190)+'СЕТ СН'!$F$12</f>
        <v>67.704753659999994</v>
      </c>
      <c r="X220" s="37">
        <f>SUMIFS(СВЦЭМ!$F$34:$F$777,СВЦЭМ!$A$34:$A$777,$A220,СВЦЭМ!$B$34:$B$777,X$190)+'СЕТ СН'!$F$12</f>
        <v>64.900204599999995</v>
      </c>
      <c r="Y220" s="37">
        <f>SUMIFS(СВЦЭМ!$F$34:$F$777,СВЦЭМ!$A$34:$A$777,$A220,СВЦЭМ!$B$34:$B$777,Y$190)+'СЕТ СН'!$F$12</f>
        <v>62.512773410000001</v>
      </c>
    </row>
    <row r="221" spans="1:25" ht="15.75" x14ac:dyDescent="0.2">
      <c r="A221" s="36">
        <f t="shared" si="5"/>
        <v>42613</v>
      </c>
      <c r="B221" s="37">
        <f>SUMIFS(СВЦЭМ!$F$34:$F$777,СВЦЭМ!$A$34:$A$777,$A221,СВЦЭМ!$B$34:$B$777,B$190)+'СЕТ СН'!$F$12</f>
        <v>68.304181940000007</v>
      </c>
      <c r="C221" s="37">
        <f>SUMIFS(СВЦЭМ!$F$34:$F$777,СВЦЭМ!$A$34:$A$777,$A221,СВЦЭМ!$B$34:$B$777,C$190)+'СЕТ СН'!$F$12</f>
        <v>75.868450080000002</v>
      </c>
      <c r="D221" s="37">
        <f>SUMIFS(СВЦЭМ!$F$34:$F$777,СВЦЭМ!$A$34:$A$777,$A221,СВЦЭМ!$B$34:$B$777,D$190)+'СЕТ СН'!$F$12</f>
        <v>78.127192660000006</v>
      </c>
      <c r="E221" s="37">
        <f>SUMIFS(СВЦЭМ!$F$34:$F$777,СВЦЭМ!$A$34:$A$777,$A221,СВЦЭМ!$B$34:$B$777,E$190)+'СЕТ СН'!$F$12</f>
        <v>77.891235780000002</v>
      </c>
      <c r="F221" s="37">
        <f>SUMIFS(СВЦЭМ!$F$34:$F$777,СВЦЭМ!$A$34:$A$777,$A221,СВЦЭМ!$B$34:$B$777,F$190)+'СЕТ СН'!$F$12</f>
        <v>78.0859478</v>
      </c>
      <c r="G221" s="37">
        <f>SUMIFS(СВЦЭМ!$F$34:$F$777,СВЦЭМ!$A$34:$A$777,$A221,СВЦЭМ!$B$34:$B$777,G$190)+'СЕТ СН'!$F$12</f>
        <v>77.506761170000004</v>
      </c>
      <c r="H221" s="37">
        <f>SUMIFS(СВЦЭМ!$F$34:$F$777,СВЦЭМ!$A$34:$A$777,$A221,СВЦЭМ!$B$34:$B$777,H$190)+'СЕТ СН'!$F$12</f>
        <v>74.623405270000006</v>
      </c>
      <c r="I221" s="37">
        <f>SUMIFS(СВЦЭМ!$F$34:$F$777,СВЦЭМ!$A$34:$A$777,$A221,СВЦЭМ!$B$34:$B$777,I$190)+'СЕТ СН'!$F$12</f>
        <v>70.238306750000007</v>
      </c>
      <c r="J221" s="37">
        <f>SUMIFS(СВЦЭМ!$F$34:$F$777,СВЦЭМ!$A$34:$A$777,$A221,СВЦЭМ!$B$34:$B$777,J$190)+'СЕТ СН'!$F$12</f>
        <v>71.247088520000005</v>
      </c>
      <c r="K221" s="37">
        <f>SUMIFS(СВЦЭМ!$F$34:$F$777,СВЦЭМ!$A$34:$A$777,$A221,СВЦЭМ!$B$34:$B$777,K$190)+'СЕТ СН'!$F$12</f>
        <v>70.530398450000007</v>
      </c>
      <c r="L221" s="37">
        <f>SUMIFS(СВЦЭМ!$F$34:$F$777,СВЦЭМ!$A$34:$A$777,$A221,СВЦЭМ!$B$34:$B$777,L$190)+'СЕТ СН'!$F$12</f>
        <v>68.812637129999999</v>
      </c>
      <c r="M221" s="37">
        <f>SUMIFS(СВЦЭМ!$F$34:$F$777,СВЦЭМ!$A$34:$A$777,$A221,СВЦЭМ!$B$34:$B$777,M$190)+'СЕТ СН'!$F$12</f>
        <v>67.478376560000001</v>
      </c>
      <c r="N221" s="37">
        <f>SUMIFS(СВЦЭМ!$F$34:$F$777,СВЦЭМ!$A$34:$A$777,$A221,СВЦЭМ!$B$34:$B$777,N$190)+'СЕТ СН'!$F$12</f>
        <v>66.300118310000002</v>
      </c>
      <c r="O221" s="37">
        <f>SUMIFS(СВЦЭМ!$F$34:$F$777,СВЦЭМ!$A$34:$A$777,$A221,СВЦЭМ!$B$34:$B$777,O$190)+'СЕТ СН'!$F$12</f>
        <v>66.405601250000004</v>
      </c>
      <c r="P221" s="37">
        <f>SUMIFS(СВЦЭМ!$F$34:$F$777,СВЦЭМ!$A$34:$A$777,$A221,СВЦЭМ!$B$34:$B$777,P$190)+'СЕТ СН'!$F$12</f>
        <v>65.853994420000006</v>
      </c>
      <c r="Q221" s="37">
        <f>SUMIFS(СВЦЭМ!$F$34:$F$777,СВЦЭМ!$A$34:$A$777,$A221,СВЦЭМ!$B$34:$B$777,Q$190)+'СЕТ СН'!$F$12</f>
        <v>65.384593449999997</v>
      </c>
      <c r="R221" s="37">
        <f>SUMIFS(СВЦЭМ!$F$34:$F$777,СВЦЭМ!$A$34:$A$777,$A221,СВЦЭМ!$B$34:$B$777,R$190)+'СЕТ СН'!$F$12</f>
        <v>65.221402909999995</v>
      </c>
      <c r="S221" s="37">
        <f>SUMIFS(СВЦЭМ!$F$34:$F$777,СВЦЭМ!$A$34:$A$777,$A221,СВЦЭМ!$B$34:$B$777,S$190)+'СЕТ СН'!$F$12</f>
        <v>65.05399697</v>
      </c>
      <c r="T221" s="37">
        <f>SUMIFS(СВЦЭМ!$F$34:$F$777,СВЦЭМ!$A$34:$A$777,$A221,СВЦЭМ!$B$34:$B$777,T$190)+'СЕТ СН'!$F$12</f>
        <v>65.068932169999997</v>
      </c>
      <c r="U221" s="37">
        <f>SUMIFS(СВЦЭМ!$F$34:$F$777,СВЦЭМ!$A$34:$A$777,$A221,СВЦЭМ!$B$34:$B$777,U$190)+'СЕТ СН'!$F$12</f>
        <v>65.369356800000006</v>
      </c>
      <c r="V221" s="37">
        <f>SUMIFS(СВЦЭМ!$F$34:$F$777,СВЦЭМ!$A$34:$A$777,$A221,СВЦЭМ!$B$34:$B$777,V$190)+'СЕТ СН'!$F$12</f>
        <v>66.439301450000002</v>
      </c>
      <c r="W221" s="37">
        <f>SUMIFS(СВЦЭМ!$F$34:$F$777,СВЦЭМ!$A$34:$A$777,$A221,СВЦЭМ!$B$34:$B$777,W$190)+'СЕТ СН'!$F$12</f>
        <v>65.76423982</v>
      </c>
      <c r="X221" s="37">
        <f>SUMIFS(СВЦЭМ!$F$34:$F$777,СВЦЭМ!$A$34:$A$777,$A221,СВЦЭМ!$B$34:$B$777,X$190)+'СЕТ СН'!$F$12</f>
        <v>63.334456629999998</v>
      </c>
      <c r="Y221" s="37">
        <f>SUMIFS(СВЦЭМ!$F$34:$F$777,СВЦЭМ!$A$34:$A$777,$A221,СВЦЭМ!$B$34:$B$777,Y$190)+'СЕТ СН'!$F$12</f>
        <v>62.118667639999998</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87" t="s">
        <v>7</v>
      </c>
      <c r="B223" s="81" t="s">
        <v>130</v>
      </c>
      <c r="C223" s="82"/>
      <c r="D223" s="82"/>
      <c r="E223" s="82"/>
      <c r="F223" s="82"/>
      <c r="G223" s="82"/>
      <c r="H223" s="82"/>
      <c r="I223" s="82"/>
      <c r="J223" s="82"/>
      <c r="K223" s="82"/>
      <c r="L223" s="82"/>
      <c r="M223" s="82"/>
      <c r="N223" s="82"/>
      <c r="O223" s="82"/>
      <c r="P223" s="82"/>
      <c r="Q223" s="82"/>
      <c r="R223" s="82"/>
      <c r="S223" s="82"/>
      <c r="T223" s="82"/>
      <c r="U223" s="82"/>
      <c r="V223" s="82"/>
      <c r="W223" s="82"/>
      <c r="X223" s="82"/>
      <c r="Y223" s="83"/>
    </row>
    <row r="224" spans="1:25" ht="12.75" customHeight="1" x14ac:dyDescent="0.2">
      <c r="A224" s="88"/>
      <c r="B224" s="84"/>
      <c r="C224" s="85"/>
      <c r="D224" s="85"/>
      <c r="E224" s="85"/>
      <c r="F224" s="85"/>
      <c r="G224" s="85"/>
      <c r="H224" s="85"/>
      <c r="I224" s="85"/>
      <c r="J224" s="85"/>
      <c r="K224" s="85"/>
      <c r="L224" s="85"/>
      <c r="M224" s="85"/>
      <c r="N224" s="85"/>
      <c r="O224" s="85"/>
      <c r="P224" s="85"/>
      <c r="Q224" s="85"/>
      <c r="R224" s="85"/>
      <c r="S224" s="85"/>
      <c r="T224" s="85"/>
      <c r="U224" s="85"/>
      <c r="V224" s="85"/>
      <c r="W224" s="85"/>
      <c r="X224" s="85"/>
      <c r="Y224" s="86"/>
    </row>
    <row r="225" spans="1:27" s="47" customFormat="1" ht="12.75" customHeight="1" x14ac:dyDescent="0.2">
      <c r="A225" s="8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01.08.2016</v>
      </c>
      <c r="B226" s="37">
        <f>SUMIFS(СВЦЭМ!$G$34:$G$777,СВЦЭМ!$A$34:$A$777,$A226,СВЦЭМ!$B$34:$B$777,B$225)+'СЕТ СН'!$F$12</f>
        <v>162.43205563999999</v>
      </c>
      <c r="C226" s="37">
        <f>SUMIFS(СВЦЭМ!$G$34:$G$777,СВЦЭМ!$A$34:$A$777,$A226,СВЦЭМ!$B$34:$B$777,C$225)+'СЕТ СН'!$F$12</f>
        <v>177.9582024</v>
      </c>
      <c r="D226" s="37">
        <f>SUMIFS(СВЦЭМ!$G$34:$G$777,СВЦЭМ!$A$34:$A$777,$A226,СВЦЭМ!$B$34:$B$777,D$225)+'СЕТ СН'!$F$12</f>
        <v>189.65350697</v>
      </c>
      <c r="E226" s="37">
        <f>SUMIFS(СВЦЭМ!$G$34:$G$777,СВЦЭМ!$A$34:$A$777,$A226,СВЦЭМ!$B$34:$B$777,E$225)+'СЕТ СН'!$F$12</f>
        <v>193.89309213999999</v>
      </c>
      <c r="F226" s="37">
        <f>SUMIFS(СВЦЭМ!$G$34:$G$777,СВЦЭМ!$A$34:$A$777,$A226,СВЦЭМ!$B$34:$B$777,F$225)+'СЕТ СН'!$F$12</f>
        <v>195.37445865000001</v>
      </c>
      <c r="G226" s="37">
        <f>SUMIFS(СВЦЭМ!$G$34:$G$777,СВЦЭМ!$A$34:$A$777,$A226,СВЦЭМ!$B$34:$B$777,G$225)+'СЕТ СН'!$F$12</f>
        <v>192.71094171999999</v>
      </c>
      <c r="H226" s="37">
        <f>SUMIFS(СВЦЭМ!$G$34:$G$777,СВЦЭМ!$A$34:$A$777,$A226,СВЦЭМ!$B$34:$B$777,H$225)+'СЕТ СН'!$F$12</f>
        <v>180.69299817999999</v>
      </c>
      <c r="I226" s="37">
        <f>SUMIFS(СВЦЭМ!$G$34:$G$777,СВЦЭМ!$A$34:$A$777,$A226,СВЦЭМ!$B$34:$B$777,I$225)+'СЕТ СН'!$F$12</f>
        <v>172.18598645</v>
      </c>
      <c r="J226" s="37">
        <f>SUMIFS(СВЦЭМ!$G$34:$G$777,СВЦЭМ!$A$34:$A$777,$A226,СВЦЭМ!$B$34:$B$777,J$225)+'СЕТ СН'!$F$12</f>
        <v>179.67892466000001</v>
      </c>
      <c r="K226" s="37">
        <f>SUMIFS(СВЦЭМ!$G$34:$G$777,СВЦЭМ!$A$34:$A$777,$A226,СВЦЭМ!$B$34:$B$777,K$225)+'СЕТ СН'!$F$12</f>
        <v>179.60730470999999</v>
      </c>
      <c r="L226" s="37">
        <f>SUMIFS(СВЦЭМ!$G$34:$G$777,СВЦЭМ!$A$34:$A$777,$A226,СВЦЭМ!$B$34:$B$777,L$225)+'СЕТ СН'!$F$12</f>
        <v>174.69564929000001</v>
      </c>
      <c r="M226" s="37">
        <f>SUMIFS(СВЦЭМ!$G$34:$G$777,СВЦЭМ!$A$34:$A$777,$A226,СВЦЭМ!$B$34:$B$777,M$225)+'СЕТ СН'!$F$12</f>
        <v>169.28304717</v>
      </c>
      <c r="N226" s="37">
        <f>SUMIFS(СВЦЭМ!$G$34:$G$777,СВЦЭМ!$A$34:$A$777,$A226,СВЦЭМ!$B$34:$B$777,N$225)+'СЕТ СН'!$F$12</f>
        <v>169.87715521000001</v>
      </c>
      <c r="O226" s="37">
        <f>SUMIFS(СВЦЭМ!$G$34:$G$777,СВЦЭМ!$A$34:$A$777,$A226,СВЦЭМ!$B$34:$B$777,O$225)+'СЕТ СН'!$F$12</f>
        <v>170.90743674000001</v>
      </c>
      <c r="P226" s="37">
        <f>SUMIFS(СВЦЭМ!$G$34:$G$777,СВЦЭМ!$A$34:$A$777,$A226,СВЦЭМ!$B$34:$B$777,P$225)+'СЕТ СН'!$F$12</f>
        <v>170.81753333</v>
      </c>
      <c r="Q226" s="37">
        <f>SUMIFS(СВЦЭМ!$G$34:$G$777,СВЦЭМ!$A$34:$A$777,$A226,СВЦЭМ!$B$34:$B$777,Q$225)+'СЕТ СН'!$F$12</f>
        <v>170.22160432999999</v>
      </c>
      <c r="R226" s="37">
        <f>SUMIFS(СВЦЭМ!$G$34:$G$777,СВЦЭМ!$A$34:$A$777,$A226,СВЦЭМ!$B$34:$B$777,R$225)+'СЕТ СН'!$F$12</f>
        <v>169.98594657999999</v>
      </c>
      <c r="S226" s="37">
        <f>SUMIFS(СВЦЭМ!$G$34:$G$777,СВЦЭМ!$A$34:$A$777,$A226,СВЦЭМ!$B$34:$B$777,S$225)+'СЕТ СН'!$F$12</f>
        <v>169.03848687999999</v>
      </c>
      <c r="T226" s="37">
        <f>SUMIFS(СВЦЭМ!$G$34:$G$777,СВЦЭМ!$A$34:$A$777,$A226,СВЦЭМ!$B$34:$B$777,T$225)+'СЕТ СН'!$F$12</f>
        <v>168.02304128</v>
      </c>
      <c r="U226" s="37">
        <f>SUMIFS(СВЦЭМ!$G$34:$G$777,СВЦЭМ!$A$34:$A$777,$A226,СВЦЭМ!$B$34:$B$777,U$225)+'СЕТ СН'!$F$12</f>
        <v>142.88154284000001</v>
      </c>
      <c r="V226" s="37">
        <f>SUMIFS(СВЦЭМ!$G$34:$G$777,СВЦЭМ!$A$34:$A$777,$A226,СВЦЭМ!$B$34:$B$777,V$225)+'СЕТ СН'!$F$12</f>
        <v>135.09977341000001</v>
      </c>
      <c r="W226" s="37">
        <f>SUMIFS(СВЦЭМ!$G$34:$G$777,СВЦЭМ!$A$34:$A$777,$A226,СВЦЭМ!$B$34:$B$777,W$225)+'СЕТ СН'!$F$12</f>
        <v>136.83897478</v>
      </c>
      <c r="X226" s="37">
        <f>SUMIFS(СВЦЭМ!$G$34:$G$777,СВЦЭМ!$A$34:$A$777,$A226,СВЦЭМ!$B$34:$B$777,X$225)+'СЕТ СН'!$F$12</f>
        <v>133.28176617</v>
      </c>
      <c r="Y226" s="37">
        <f>SUMIFS(СВЦЭМ!$G$34:$G$777,СВЦЭМ!$A$34:$A$777,$A226,СВЦЭМ!$B$34:$B$777,Y$225)+'СЕТ СН'!$F$12</f>
        <v>138.86147577</v>
      </c>
      <c r="AA226" s="46"/>
    </row>
    <row r="227" spans="1:27" ht="15.75" x14ac:dyDescent="0.2">
      <c r="A227" s="36">
        <f>A226+1</f>
        <v>42584</v>
      </c>
      <c r="B227" s="37">
        <f>SUMIFS(СВЦЭМ!$G$34:$G$777,СВЦЭМ!$A$34:$A$777,$A227,СВЦЭМ!$B$34:$B$777,B$225)+'СЕТ СН'!$F$12</f>
        <v>151.05740857000001</v>
      </c>
      <c r="C227" s="37">
        <f>SUMIFS(СВЦЭМ!$G$34:$G$777,СВЦЭМ!$A$34:$A$777,$A227,СВЦЭМ!$B$34:$B$777,C$225)+'СЕТ СН'!$F$12</f>
        <v>171.28223628999999</v>
      </c>
      <c r="D227" s="37">
        <f>SUMIFS(СВЦЭМ!$G$34:$G$777,СВЦЭМ!$A$34:$A$777,$A227,СВЦЭМ!$B$34:$B$777,D$225)+'СЕТ СН'!$F$12</f>
        <v>182.46659463</v>
      </c>
      <c r="E227" s="37">
        <f>SUMIFS(СВЦЭМ!$G$34:$G$777,СВЦЭМ!$A$34:$A$777,$A227,СВЦЭМ!$B$34:$B$777,E$225)+'СЕТ СН'!$F$12</f>
        <v>185.36613736999999</v>
      </c>
      <c r="F227" s="37">
        <f>SUMIFS(СВЦЭМ!$G$34:$G$777,СВЦЭМ!$A$34:$A$777,$A227,СВЦЭМ!$B$34:$B$777,F$225)+'СЕТ СН'!$F$12</f>
        <v>185.53093945000001</v>
      </c>
      <c r="G227" s="37">
        <f>SUMIFS(СВЦЭМ!$G$34:$G$777,СВЦЭМ!$A$34:$A$777,$A227,СВЦЭМ!$B$34:$B$777,G$225)+'СЕТ СН'!$F$12</f>
        <v>185.13751644999999</v>
      </c>
      <c r="H227" s="37">
        <f>SUMIFS(СВЦЭМ!$G$34:$G$777,СВЦЭМ!$A$34:$A$777,$A227,СВЦЭМ!$B$34:$B$777,H$225)+'СЕТ СН'!$F$12</f>
        <v>172.5818568</v>
      </c>
      <c r="I227" s="37">
        <f>SUMIFS(СВЦЭМ!$G$34:$G$777,СВЦЭМ!$A$34:$A$777,$A227,СВЦЭМ!$B$34:$B$777,I$225)+'СЕТ СН'!$F$12</f>
        <v>167.48321933</v>
      </c>
      <c r="J227" s="37">
        <f>SUMIFS(СВЦЭМ!$G$34:$G$777,СВЦЭМ!$A$34:$A$777,$A227,СВЦЭМ!$B$34:$B$777,J$225)+'СЕТ СН'!$F$12</f>
        <v>173.74381604999999</v>
      </c>
      <c r="K227" s="37">
        <f>SUMIFS(СВЦЭМ!$G$34:$G$777,СВЦЭМ!$A$34:$A$777,$A227,СВЦЭМ!$B$34:$B$777,K$225)+'СЕТ СН'!$F$12</f>
        <v>174.76123881999999</v>
      </c>
      <c r="L227" s="37">
        <f>SUMIFS(СВЦЭМ!$G$34:$G$777,СВЦЭМ!$A$34:$A$777,$A227,СВЦЭМ!$B$34:$B$777,L$225)+'СЕТ СН'!$F$12</f>
        <v>173.69167159</v>
      </c>
      <c r="M227" s="37">
        <f>SUMIFS(СВЦЭМ!$G$34:$G$777,СВЦЭМ!$A$34:$A$777,$A227,СВЦЭМ!$B$34:$B$777,M$225)+'СЕТ СН'!$F$12</f>
        <v>176.63571052</v>
      </c>
      <c r="N227" s="37">
        <f>SUMIFS(СВЦЭМ!$G$34:$G$777,СВЦЭМ!$A$34:$A$777,$A227,СВЦЭМ!$B$34:$B$777,N$225)+'СЕТ СН'!$F$12</f>
        <v>173.11905419000001</v>
      </c>
      <c r="O227" s="37">
        <f>SUMIFS(СВЦЭМ!$G$34:$G$777,СВЦЭМ!$A$34:$A$777,$A227,СВЦЭМ!$B$34:$B$777,O$225)+'СЕТ СН'!$F$12</f>
        <v>169.45704723</v>
      </c>
      <c r="P227" s="37">
        <f>SUMIFS(СВЦЭМ!$G$34:$G$777,СВЦЭМ!$A$34:$A$777,$A227,СВЦЭМ!$B$34:$B$777,P$225)+'СЕТ СН'!$F$12</f>
        <v>169.78427117000001</v>
      </c>
      <c r="Q227" s="37">
        <f>SUMIFS(СВЦЭМ!$G$34:$G$777,СВЦЭМ!$A$34:$A$777,$A227,СВЦЭМ!$B$34:$B$777,Q$225)+'СЕТ СН'!$F$12</f>
        <v>168.48217206000001</v>
      </c>
      <c r="R227" s="37">
        <f>SUMIFS(СВЦЭМ!$G$34:$G$777,СВЦЭМ!$A$34:$A$777,$A227,СВЦЭМ!$B$34:$B$777,R$225)+'СЕТ СН'!$F$12</f>
        <v>167.45077155999999</v>
      </c>
      <c r="S227" s="37">
        <f>SUMIFS(СВЦЭМ!$G$34:$G$777,СВЦЭМ!$A$34:$A$777,$A227,СВЦЭМ!$B$34:$B$777,S$225)+'СЕТ СН'!$F$12</f>
        <v>167.59390435</v>
      </c>
      <c r="T227" s="37">
        <f>SUMIFS(СВЦЭМ!$G$34:$G$777,СВЦЭМ!$A$34:$A$777,$A227,СВЦЭМ!$B$34:$B$777,T$225)+'СЕТ СН'!$F$12</f>
        <v>167.37475087000001</v>
      </c>
      <c r="U227" s="37">
        <f>SUMIFS(СВЦЭМ!$G$34:$G$777,СВЦЭМ!$A$34:$A$777,$A227,СВЦЭМ!$B$34:$B$777,U$225)+'СЕТ СН'!$F$12</f>
        <v>165.21803887999999</v>
      </c>
      <c r="V227" s="37">
        <f>SUMIFS(СВЦЭМ!$G$34:$G$777,СВЦЭМ!$A$34:$A$777,$A227,СВЦЭМ!$B$34:$B$777,V$225)+'СЕТ СН'!$F$12</f>
        <v>166.61626748</v>
      </c>
      <c r="W227" s="37">
        <f>SUMIFS(СВЦЭМ!$G$34:$G$777,СВЦЭМ!$A$34:$A$777,$A227,СВЦЭМ!$B$34:$B$777,W$225)+'СЕТ СН'!$F$12</f>
        <v>169.23018221000001</v>
      </c>
      <c r="X227" s="37">
        <f>SUMIFS(СВЦЭМ!$G$34:$G$777,СВЦЭМ!$A$34:$A$777,$A227,СВЦЭМ!$B$34:$B$777,X$225)+'СЕТ СН'!$F$12</f>
        <v>161.51460177000001</v>
      </c>
      <c r="Y227" s="37">
        <f>SUMIFS(СВЦЭМ!$G$34:$G$777,СВЦЭМ!$A$34:$A$777,$A227,СВЦЭМ!$B$34:$B$777,Y$225)+'СЕТ СН'!$F$12</f>
        <v>153.96882036</v>
      </c>
    </row>
    <row r="228" spans="1:27" ht="15.75" x14ac:dyDescent="0.2">
      <c r="A228" s="36">
        <f t="shared" ref="A228:A256" si="6">A227+1</f>
        <v>42585</v>
      </c>
      <c r="B228" s="37">
        <f>SUMIFS(СВЦЭМ!$G$34:$G$777,СВЦЭМ!$A$34:$A$777,$A228,СВЦЭМ!$B$34:$B$777,B$225)+'СЕТ СН'!$F$12</f>
        <v>158.32232253999999</v>
      </c>
      <c r="C228" s="37">
        <f>SUMIFS(СВЦЭМ!$G$34:$G$777,СВЦЭМ!$A$34:$A$777,$A228,СВЦЭМ!$B$34:$B$777,C$225)+'СЕТ СН'!$F$12</f>
        <v>172.38111755</v>
      </c>
      <c r="D228" s="37">
        <f>SUMIFS(СВЦЭМ!$G$34:$G$777,СВЦЭМ!$A$34:$A$777,$A228,СВЦЭМ!$B$34:$B$777,D$225)+'СЕТ СН'!$F$12</f>
        <v>185.16944522</v>
      </c>
      <c r="E228" s="37">
        <f>SUMIFS(СВЦЭМ!$G$34:$G$777,СВЦЭМ!$A$34:$A$777,$A228,СВЦЭМ!$B$34:$B$777,E$225)+'СЕТ СН'!$F$12</f>
        <v>189.96780200000001</v>
      </c>
      <c r="F228" s="37">
        <f>SUMIFS(СВЦЭМ!$G$34:$G$777,СВЦЭМ!$A$34:$A$777,$A228,СВЦЭМ!$B$34:$B$777,F$225)+'СЕТ СН'!$F$12</f>
        <v>189.81686869000001</v>
      </c>
      <c r="G228" s="37">
        <f>SUMIFS(СВЦЭМ!$G$34:$G$777,СВЦЭМ!$A$34:$A$777,$A228,СВЦЭМ!$B$34:$B$777,G$225)+'СЕТ СН'!$F$12</f>
        <v>187.77195215</v>
      </c>
      <c r="H228" s="37">
        <f>SUMIFS(СВЦЭМ!$G$34:$G$777,СВЦЭМ!$A$34:$A$777,$A228,СВЦЭМ!$B$34:$B$777,H$225)+'СЕТ СН'!$F$12</f>
        <v>175.80324966000001</v>
      </c>
      <c r="I228" s="37">
        <f>SUMIFS(СВЦЭМ!$G$34:$G$777,СВЦЭМ!$A$34:$A$777,$A228,СВЦЭМ!$B$34:$B$777,I$225)+'СЕТ СН'!$F$12</f>
        <v>163.79135762999999</v>
      </c>
      <c r="J228" s="37">
        <f>SUMIFS(СВЦЭМ!$G$34:$G$777,СВЦЭМ!$A$34:$A$777,$A228,СВЦЭМ!$B$34:$B$777,J$225)+'СЕТ СН'!$F$12</f>
        <v>167.85802508</v>
      </c>
      <c r="K228" s="37">
        <f>SUMIFS(СВЦЭМ!$G$34:$G$777,СВЦЭМ!$A$34:$A$777,$A228,СВЦЭМ!$B$34:$B$777,K$225)+'СЕТ СН'!$F$12</f>
        <v>167.76826206000001</v>
      </c>
      <c r="L228" s="37">
        <f>SUMIFS(СВЦЭМ!$G$34:$G$777,СВЦЭМ!$A$34:$A$777,$A228,СВЦЭМ!$B$34:$B$777,L$225)+'СЕТ СН'!$F$12</f>
        <v>164.48689243000001</v>
      </c>
      <c r="M228" s="37">
        <f>SUMIFS(СВЦЭМ!$G$34:$G$777,СВЦЭМ!$A$34:$A$777,$A228,СВЦЭМ!$B$34:$B$777,M$225)+'СЕТ СН'!$F$12</f>
        <v>165.48058552000001</v>
      </c>
      <c r="N228" s="37">
        <f>SUMIFS(СВЦЭМ!$G$34:$G$777,СВЦЭМ!$A$34:$A$777,$A228,СВЦЭМ!$B$34:$B$777,N$225)+'СЕТ СН'!$F$12</f>
        <v>165.03551517</v>
      </c>
      <c r="O228" s="37">
        <f>SUMIFS(СВЦЭМ!$G$34:$G$777,СВЦЭМ!$A$34:$A$777,$A228,СВЦЭМ!$B$34:$B$777,O$225)+'СЕТ СН'!$F$12</f>
        <v>167.90139961</v>
      </c>
      <c r="P228" s="37">
        <f>SUMIFS(СВЦЭМ!$G$34:$G$777,СВЦЭМ!$A$34:$A$777,$A228,СВЦЭМ!$B$34:$B$777,P$225)+'СЕТ СН'!$F$12</f>
        <v>167.07753933000001</v>
      </c>
      <c r="Q228" s="37">
        <f>SUMIFS(СВЦЭМ!$G$34:$G$777,СВЦЭМ!$A$34:$A$777,$A228,СВЦЭМ!$B$34:$B$777,Q$225)+'СЕТ СН'!$F$12</f>
        <v>164.29861804000001</v>
      </c>
      <c r="R228" s="37">
        <f>SUMIFS(СВЦЭМ!$G$34:$G$777,СВЦЭМ!$A$34:$A$777,$A228,СВЦЭМ!$B$34:$B$777,R$225)+'СЕТ СН'!$F$12</f>
        <v>162.18837282999999</v>
      </c>
      <c r="S228" s="37">
        <f>SUMIFS(СВЦЭМ!$G$34:$G$777,СВЦЭМ!$A$34:$A$777,$A228,СВЦЭМ!$B$34:$B$777,S$225)+'СЕТ СН'!$F$12</f>
        <v>162.38515889000001</v>
      </c>
      <c r="T228" s="37">
        <f>SUMIFS(СВЦЭМ!$G$34:$G$777,СВЦЭМ!$A$34:$A$777,$A228,СВЦЭМ!$B$34:$B$777,T$225)+'СЕТ СН'!$F$12</f>
        <v>161.92477432000001</v>
      </c>
      <c r="U228" s="37">
        <f>SUMIFS(СВЦЭМ!$G$34:$G$777,СВЦЭМ!$A$34:$A$777,$A228,СВЦЭМ!$B$34:$B$777,U$225)+'СЕТ СН'!$F$12</f>
        <v>160.83657148</v>
      </c>
      <c r="V228" s="37">
        <f>SUMIFS(СВЦЭМ!$G$34:$G$777,СВЦЭМ!$A$34:$A$777,$A228,СВЦЭМ!$B$34:$B$777,V$225)+'СЕТ СН'!$F$12</f>
        <v>163.49089312000001</v>
      </c>
      <c r="W228" s="37">
        <f>SUMIFS(СВЦЭМ!$G$34:$G$777,СВЦЭМ!$A$34:$A$777,$A228,СВЦЭМ!$B$34:$B$777,W$225)+'СЕТ СН'!$F$12</f>
        <v>169.85951607999999</v>
      </c>
      <c r="X228" s="37">
        <f>SUMIFS(СВЦЭМ!$G$34:$G$777,СВЦЭМ!$A$34:$A$777,$A228,СВЦЭМ!$B$34:$B$777,X$225)+'СЕТ СН'!$F$12</f>
        <v>155.55055471</v>
      </c>
      <c r="Y228" s="37">
        <f>SUMIFS(СВЦЭМ!$G$34:$G$777,СВЦЭМ!$A$34:$A$777,$A228,СВЦЭМ!$B$34:$B$777,Y$225)+'СЕТ СН'!$F$12</f>
        <v>148.14965538000001</v>
      </c>
    </row>
    <row r="229" spans="1:27" ht="15.75" x14ac:dyDescent="0.2">
      <c r="A229" s="36">
        <f t="shared" si="6"/>
        <v>42586</v>
      </c>
      <c r="B229" s="37">
        <f>SUMIFS(СВЦЭМ!$G$34:$G$777,СВЦЭМ!$A$34:$A$777,$A229,СВЦЭМ!$B$34:$B$777,B$225)+'СЕТ СН'!$F$12</f>
        <v>162.05177574000001</v>
      </c>
      <c r="C229" s="37">
        <f>SUMIFS(СВЦЭМ!$G$34:$G$777,СВЦЭМ!$A$34:$A$777,$A229,СВЦЭМ!$B$34:$B$777,C$225)+'СЕТ СН'!$F$12</f>
        <v>178.40811968</v>
      </c>
      <c r="D229" s="37">
        <f>SUMIFS(СВЦЭМ!$G$34:$G$777,СВЦЭМ!$A$34:$A$777,$A229,СВЦЭМ!$B$34:$B$777,D$225)+'СЕТ СН'!$F$12</f>
        <v>191.38516665</v>
      </c>
      <c r="E229" s="37">
        <f>SUMIFS(СВЦЭМ!$G$34:$G$777,СВЦЭМ!$A$34:$A$777,$A229,СВЦЭМ!$B$34:$B$777,E$225)+'СЕТ СН'!$F$12</f>
        <v>194.93833151000001</v>
      </c>
      <c r="F229" s="37">
        <f>SUMIFS(СВЦЭМ!$G$34:$G$777,СВЦЭМ!$A$34:$A$777,$A229,СВЦЭМ!$B$34:$B$777,F$225)+'СЕТ СН'!$F$12</f>
        <v>197.28851857999999</v>
      </c>
      <c r="G229" s="37">
        <f>SUMIFS(СВЦЭМ!$G$34:$G$777,СВЦЭМ!$A$34:$A$777,$A229,СВЦЭМ!$B$34:$B$777,G$225)+'СЕТ СН'!$F$12</f>
        <v>196.78581188999999</v>
      </c>
      <c r="H229" s="37">
        <f>SUMIFS(СВЦЭМ!$G$34:$G$777,СВЦЭМ!$A$34:$A$777,$A229,СВЦЭМ!$B$34:$B$777,H$225)+'СЕТ СН'!$F$12</f>
        <v>182.46175625999999</v>
      </c>
      <c r="I229" s="37">
        <f>SUMIFS(СВЦЭМ!$G$34:$G$777,СВЦЭМ!$A$34:$A$777,$A229,СВЦЭМ!$B$34:$B$777,I$225)+'СЕТ СН'!$F$12</f>
        <v>169.00497486</v>
      </c>
      <c r="J229" s="37">
        <f>SUMIFS(СВЦЭМ!$G$34:$G$777,СВЦЭМ!$A$34:$A$777,$A229,СВЦЭМ!$B$34:$B$777,J$225)+'СЕТ СН'!$F$12</f>
        <v>172.71291436999999</v>
      </c>
      <c r="K229" s="37">
        <f>SUMIFS(СВЦЭМ!$G$34:$G$777,СВЦЭМ!$A$34:$A$777,$A229,СВЦЭМ!$B$34:$B$777,K$225)+'СЕТ СН'!$F$12</f>
        <v>176.73300062999999</v>
      </c>
      <c r="L229" s="37">
        <f>SUMIFS(СВЦЭМ!$G$34:$G$777,СВЦЭМ!$A$34:$A$777,$A229,СВЦЭМ!$B$34:$B$777,L$225)+'СЕТ СН'!$F$12</f>
        <v>166.81502424000001</v>
      </c>
      <c r="M229" s="37">
        <f>SUMIFS(СВЦЭМ!$G$34:$G$777,СВЦЭМ!$A$34:$A$777,$A229,СВЦЭМ!$B$34:$B$777,M$225)+'СЕТ СН'!$F$12</f>
        <v>162.00781105999999</v>
      </c>
      <c r="N229" s="37">
        <f>SUMIFS(СВЦЭМ!$G$34:$G$777,СВЦЭМ!$A$34:$A$777,$A229,СВЦЭМ!$B$34:$B$777,N$225)+'СЕТ СН'!$F$12</f>
        <v>159.78988816</v>
      </c>
      <c r="O229" s="37">
        <f>SUMIFS(СВЦЭМ!$G$34:$G$777,СВЦЭМ!$A$34:$A$777,$A229,СВЦЭМ!$B$34:$B$777,O$225)+'СЕТ СН'!$F$12</f>
        <v>164.00598822000001</v>
      </c>
      <c r="P229" s="37">
        <f>SUMIFS(СВЦЭМ!$G$34:$G$777,СВЦЭМ!$A$34:$A$777,$A229,СВЦЭМ!$B$34:$B$777,P$225)+'СЕТ СН'!$F$12</f>
        <v>162.02074855000001</v>
      </c>
      <c r="Q229" s="37">
        <f>SUMIFS(СВЦЭМ!$G$34:$G$777,СВЦЭМ!$A$34:$A$777,$A229,СВЦЭМ!$B$34:$B$777,Q$225)+'СЕТ СН'!$F$12</f>
        <v>159.92128577</v>
      </c>
      <c r="R229" s="37">
        <f>SUMIFS(СВЦЭМ!$G$34:$G$777,СВЦЭМ!$A$34:$A$777,$A229,СВЦЭМ!$B$34:$B$777,R$225)+'СЕТ СН'!$F$12</f>
        <v>159.67410204000001</v>
      </c>
      <c r="S229" s="37">
        <f>SUMIFS(СВЦЭМ!$G$34:$G$777,СВЦЭМ!$A$34:$A$777,$A229,СВЦЭМ!$B$34:$B$777,S$225)+'СЕТ СН'!$F$12</f>
        <v>160.90289558000001</v>
      </c>
      <c r="T229" s="37">
        <f>SUMIFS(СВЦЭМ!$G$34:$G$777,СВЦЭМ!$A$34:$A$777,$A229,СВЦЭМ!$B$34:$B$777,T$225)+'СЕТ СН'!$F$12</f>
        <v>160.91681136</v>
      </c>
      <c r="U229" s="37">
        <f>SUMIFS(СВЦЭМ!$G$34:$G$777,СВЦЭМ!$A$34:$A$777,$A229,СВЦЭМ!$B$34:$B$777,U$225)+'СЕТ СН'!$F$12</f>
        <v>160.64538060999999</v>
      </c>
      <c r="V229" s="37">
        <f>SUMIFS(СВЦЭМ!$G$34:$G$777,СВЦЭМ!$A$34:$A$777,$A229,СВЦЭМ!$B$34:$B$777,V$225)+'СЕТ СН'!$F$12</f>
        <v>164.83866259000001</v>
      </c>
      <c r="W229" s="37">
        <f>SUMIFS(СВЦЭМ!$G$34:$G$777,СВЦЭМ!$A$34:$A$777,$A229,СВЦЭМ!$B$34:$B$777,W$225)+'СЕТ СН'!$F$12</f>
        <v>168.47686892999999</v>
      </c>
      <c r="X229" s="37">
        <f>SUMIFS(СВЦЭМ!$G$34:$G$777,СВЦЭМ!$A$34:$A$777,$A229,СВЦЭМ!$B$34:$B$777,X$225)+'СЕТ СН'!$F$12</f>
        <v>160.80188050000001</v>
      </c>
      <c r="Y229" s="37">
        <f>SUMIFS(СВЦЭМ!$G$34:$G$777,СВЦЭМ!$A$34:$A$777,$A229,СВЦЭМ!$B$34:$B$777,Y$225)+'СЕТ СН'!$F$12</f>
        <v>155.68472267999999</v>
      </c>
    </row>
    <row r="230" spans="1:27" ht="15.75" x14ac:dyDescent="0.2">
      <c r="A230" s="36">
        <f t="shared" si="6"/>
        <v>42587</v>
      </c>
      <c r="B230" s="37">
        <f>SUMIFS(СВЦЭМ!$G$34:$G$777,СВЦЭМ!$A$34:$A$777,$A230,СВЦЭМ!$B$34:$B$777,B$225)+'СЕТ СН'!$F$12</f>
        <v>137.20692572999999</v>
      </c>
      <c r="C230" s="37">
        <f>SUMIFS(СВЦЭМ!$G$34:$G$777,СВЦЭМ!$A$34:$A$777,$A230,СВЦЭМ!$B$34:$B$777,C$225)+'СЕТ СН'!$F$12</f>
        <v>156.87926124000001</v>
      </c>
      <c r="D230" s="37">
        <f>SUMIFS(СВЦЭМ!$G$34:$G$777,СВЦЭМ!$A$34:$A$777,$A230,СВЦЭМ!$B$34:$B$777,D$225)+'СЕТ СН'!$F$12</f>
        <v>168.10361062999999</v>
      </c>
      <c r="E230" s="37">
        <f>SUMIFS(СВЦЭМ!$G$34:$G$777,СВЦЭМ!$A$34:$A$777,$A230,СВЦЭМ!$B$34:$B$777,E$225)+'СЕТ СН'!$F$12</f>
        <v>171.90232349999999</v>
      </c>
      <c r="F230" s="37">
        <f>SUMIFS(СВЦЭМ!$G$34:$G$777,СВЦЭМ!$A$34:$A$777,$A230,СВЦЭМ!$B$34:$B$777,F$225)+'СЕТ СН'!$F$12</f>
        <v>173.15367178</v>
      </c>
      <c r="G230" s="37">
        <f>SUMIFS(СВЦЭМ!$G$34:$G$777,СВЦЭМ!$A$34:$A$777,$A230,СВЦЭМ!$B$34:$B$777,G$225)+'СЕТ СН'!$F$12</f>
        <v>173.98468387</v>
      </c>
      <c r="H230" s="37">
        <f>SUMIFS(СВЦЭМ!$G$34:$G$777,СВЦЭМ!$A$34:$A$777,$A230,СВЦЭМ!$B$34:$B$777,H$225)+'СЕТ СН'!$F$12</f>
        <v>169.03715944000001</v>
      </c>
      <c r="I230" s="37">
        <f>SUMIFS(СВЦЭМ!$G$34:$G$777,СВЦЭМ!$A$34:$A$777,$A230,СВЦЭМ!$B$34:$B$777,I$225)+'СЕТ СН'!$F$12</f>
        <v>164.59056011000001</v>
      </c>
      <c r="J230" s="37">
        <f>SUMIFS(СВЦЭМ!$G$34:$G$777,СВЦЭМ!$A$34:$A$777,$A230,СВЦЭМ!$B$34:$B$777,J$225)+'СЕТ СН'!$F$12</f>
        <v>165.60051429000001</v>
      </c>
      <c r="K230" s="37">
        <f>SUMIFS(СВЦЭМ!$G$34:$G$777,СВЦЭМ!$A$34:$A$777,$A230,СВЦЭМ!$B$34:$B$777,K$225)+'СЕТ СН'!$F$12</f>
        <v>167.59558752000001</v>
      </c>
      <c r="L230" s="37">
        <f>SUMIFS(СВЦЭМ!$G$34:$G$777,СВЦЭМ!$A$34:$A$777,$A230,СВЦЭМ!$B$34:$B$777,L$225)+'СЕТ СН'!$F$12</f>
        <v>163.69376220999999</v>
      </c>
      <c r="M230" s="37">
        <f>SUMIFS(СВЦЭМ!$G$34:$G$777,СВЦЭМ!$A$34:$A$777,$A230,СВЦЭМ!$B$34:$B$777,M$225)+'СЕТ СН'!$F$12</f>
        <v>164.03380783</v>
      </c>
      <c r="N230" s="37">
        <f>SUMIFS(СВЦЭМ!$G$34:$G$777,СВЦЭМ!$A$34:$A$777,$A230,СВЦЭМ!$B$34:$B$777,N$225)+'СЕТ СН'!$F$12</f>
        <v>162.78286976999999</v>
      </c>
      <c r="O230" s="37">
        <f>SUMIFS(СВЦЭМ!$G$34:$G$777,СВЦЭМ!$A$34:$A$777,$A230,СВЦЭМ!$B$34:$B$777,O$225)+'СЕТ СН'!$F$12</f>
        <v>166.32314074999999</v>
      </c>
      <c r="P230" s="37">
        <f>SUMIFS(СВЦЭМ!$G$34:$G$777,СВЦЭМ!$A$34:$A$777,$A230,СВЦЭМ!$B$34:$B$777,P$225)+'СЕТ СН'!$F$12</f>
        <v>165.23218510000001</v>
      </c>
      <c r="Q230" s="37">
        <f>SUMIFS(СВЦЭМ!$G$34:$G$777,СВЦЭМ!$A$34:$A$777,$A230,СВЦЭМ!$B$34:$B$777,Q$225)+'СЕТ СН'!$F$12</f>
        <v>163.33339196</v>
      </c>
      <c r="R230" s="37">
        <f>SUMIFS(СВЦЭМ!$G$34:$G$777,СВЦЭМ!$A$34:$A$777,$A230,СВЦЭМ!$B$34:$B$777,R$225)+'СЕТ СН'!$F$12</f>
        <v>162.26056600999999</v>
      </c>
      <c r="S230" s="37">
        <f>SUMIFS(СВЦЭМ!$G$34:$G$777,СВЦЭМ!$A$34:$A$777,$A230,СВЦЭМ!$B$34:$B$777,S$225)+'СЕТ СН'!$F$12</f>
        <v>161.85617998999999</v>
      </c>
      <c r="T230" s="37">
        <f>SUMIFS(СВЦЭМ!$G$34:$G$777,СВЦЭМ!$A$34:$A$777,$A230,СВЦЭМ!$B$34:$B$777,T$225)+'СЕТ СН'!$F$12</f>
        <v>155.16115396999999</v>
      </c>
      <c r="U230" s="37">
        <f>SUMIFS(СВЦЭМ!$G$34:$G$777,СВЦЭМ!$A$34:$A$777,$A230,СВЦЭМ!$B$34:$B$777,U$225)+'СЕТ СН'!$F$12</f>
        <v>162.43061255000001</v>
      </c>
      <c r="V230" s="37">
        <f>SUMIFS(СВЦЭМ!$G$34:$G$777,СВЦЭМ!$A$34:$A$777,$A230,СВЦЭМ!$B$34:$B$777,V$225)+'СЕТ СН'!$F$12</f>
        <v>158.07079931999999</v>
      </c>
      <c r="W230" s="37">
        <f>SUMIFS(СВЦЭМ!$G$34:$G$777,СВЦЭМ!$A$34:$A$777,$A230,СВЦЭМ!$B$34:$B$777,W$225)+'СЕТ СН'!$F$12</f>
        <v>162.15941907000001</v>
      </c>
      <c r="X230" s="37">
        <f>SUMIFS(СВЦЭМ!$G$34:$G$777,СВЦЭМ!$A$34:$A$777,$A230,СВЦЭМ!$B$34:$B$777,X$225)+'СЕТ СН'!$F$12</f>
        <v>153.65273424</v>
      </c>
      <c r="Y230" s="37">
        <f>SUMIFS(СВЦЭМ!$G$34:$G$777,СВЦЭМ!$A$34:$A$777,$A230,СВЦЭМ!$B$34:$B$777,Y$225)+'СЕТ СН'!$F$12</f>
        <v>159.9144278</v>
      </c>
    </row>
    <row r="231" spans="1:27" ht="15.75" x14ac:dyDescent="0.2">
      <c r="A231" s="36">
        <f t="shared" si="6"/>
        <v>42588</v>
      </c>
      <c r="B231" s="37">
        <f>SUMIFS(СВЦЭМ!$G$34:$G$777,СВЦЭМ!$A$34:$A$777,$A231,СВЦЭМ!$B$34:$B$777,B$225)+'СЕТ СН'!$F$12</f>
        <v>177.63086727000001</v>
      </c>
      <c r="C231" s="37">
        <f>SUMIFS(СВЦЭМ!$G$34:$G$777,СВЦЭМ!$A$34:$A$777,$A231,СВЦЭМ!$B$34:$B$777,C$225)+'СЕТ СН'!$F$12</f>
        <v>196.95558711999999</v>
      </c>
      <c r="D231" s="37">
        <f>SUMIFS(СВЦЭМ!$G$34:$G$777,СВЦЭМ!$A$34:$A$777,$A231,СВЦЭМ!$B$34:$B$777,D$225)+'СЕТ СН'!$F$12</f>
        <v>205.96830582000001</v>
      </c>
      <c r="E231" s="37">
        <f>SUMIFS(СВЦЭМ!$G$34:$G$777,СВЦЭМ!$A$34:$A$777,$A231,СВЦЭМ!$B$34:$B$777,E$225)+'СЕТ СН'!$F$12</f>
        <v>213.22258790999999</v>
      </c>
      <c r="F231" s="37">
        <f>SUMIFS(СВЦЭМ!$G$34:$G$777,СВЦЭМ!$A$34:$A$777,$A231,СВЦЭМ!$B$34:$B$777,F$225)+'СЕТ СН'!$F$12</f>
        <v>213.84508163999999</v>
      </c>
      <c r="G231" s="37">
        <f>SUMIFS(СВЦЭМ!$G$34:$G$777,СВЦЭМ!$A$34:$A$777,$A231,СВЦЭМ!$B$34:$B$777,G$225)+'СЕТ СН'!$F$12</f>
        <v>215.07331479000001</v>
      </c>
      <c r="H231" s="37">
        <f>SUMIFS(СВЦЭМ!$G$34:$G$777,СВЦЭМ!$A$34:$A$777,$A231,СВЦЭМ!$B$34:$B$777,H$225)+'СЕТ СН'!$F$12</f>
        <v>208.74500372</v>
      </c>
      <c r="I231" s="37">
        <f>SUMIFS(СВЦЭМ!$G$34:$G$777,СВЦЭМ!$A$34:$A$777,$A231,СВЦЭМ!$B$34:$B$777,I$225)+'СЕТ СН'!$F$12</f>
        <v>192.39372474000001</v>
      </c>
      <c r="J231" s="37">
        <f>SUMIFS(СВЦЭМ!$G$34:$G$777,СВЦЭМ!$A$34:$A$777,$A231,СВЦЭМ!$B$34:$B$777,J$225)+'СЕТ СН'!$F$12</f>
        <v>168.89828012000001</v>
      </c>
      <c r="K231" s="37">
        <f>SUMIFS(СВЦЭМ!$G$34:$G$777,СВЦЭМ!$A$34:$A$777,$A231,СВЦЭМ!$B$34:$B$777,K$225)+'СЕТ СН'!$F$12</f>
        <v>157.96598212999999</v>
      </c>
      <c r="L231" s="37">
        <f>SUMIFS(СВЦЭМ!$G$34:$G$777,СВЦЭМ!$A$34:$A$777,$A231,СВЦЭМ!$B$34:$B$777,L$225)+'СЕТ СН'!$F$12</f>
        <v>157.87065693</v>
      </c>
      <c r="M231" s="37">
        <f>SUMIFS(СВЦЭМ!$G$34:$G$777,СВЦЭМ!$A$34:$A$777,$A231,СВЦЭМ!$B$34:$B$777,M$225)+'СЕТ СН'!$F$12</f>
        <v>154.84998469999999</v>
      </c>
      <c r="N231" s="37">
        <f>SUMIFS(СВЦЭМ!$G$34:$G$777,СВЦЭМ!$A$34:$A$777,$A231,СВЦЭМ!$B$34:$B$777,N$225)+'СЕТ СН'!$F$12</f>
        <v>153.41222439000001</v>
      </c>
      <c r="O231" s="37">
        <f>SUMIFS(СВЦЭМ!$G$34:$G$777,СВЦЭМ!$A$34:$A$777,$A231,СВЦЭМ!$B$34:$B$777,O$225)+'СЕТ СН'!$F$12</f>
        <v>152.31599882</v>
      </c>
      <c r="P231" s="37">
        <f>SUMIFS(СВЦЭМ!$G$34:$G$777,СВЦЭМ!$A$34:$A$777,$A231,СВЦЭМ!$B$34:$B$777,P$225)+'СЕТ СН'!$F$12</f>
        <v>150.30153823000001</v>
      </c>
      <c r="Q231" s="37">
        <f>SUMIFS(СВЦЭМ!$G$34:$G$777,СВЦЭМ!$A$34:$A$777,$A231,СВЦЭМ!$B$34:$B$777,Q$225)+'СЕТ СН'!$F$12</f>
        <v>149.48636273</v>
      </c>
      <c r="R231" s="37">
        <f>SUMIFS(СВЦЭМ!$G$34:$G$777,СВЦЭМ!$A$34:$A$777,$A231,СВЦЭМ!$B$34:$B$777,R$225)+'СЕТ СН'!$F$12</f>
        <v>147.85099434</v>
      </c>
      <c r="S231" s="37">
        <f>SUMIFS(СВЦЭМ!$G$34:$G$777,СВЦЭМ!$A$34:$A$777,$A231,СВЦЭМ!$B$34:$B$777,S$225)+'СЕТ СН'!$F$12</f>
        <v>147.57804277</v>
      </c>
      <c r="T231" s="37">
        <f>SUMIFS(СВЦЭМ!$G$34:$G$777,СВЦЭМ!$A$34:$A$777,$A231,СВЦЭМ!$B$34:$B$777,T$225)+'СЕТ СН'!$F$12</f>
        <v>148.65253766999999</v>
      </c>
      <c r="U231" s="37">
        <f>SUMIFS(СВЦЭМ!$G$34:$G$777,СВЦЭМ!$A$34:$A$777,$A231,СВЦЭМ!$B$34:$B$777,U$225)+'СЕТ СН'!$F$12</f>
        <v>148.49541159</v>
      </c>
      <c r="V231" s="37">
        <f>SUMIFS(СВЦЭМ!$G$34:$G$777,СВЦЭМ!$A$34:$A$777,$A231,СВЦЭМ!$B$34:$B$777,V$225)+'СЕТ СН'!$F$12</f>
        <v>150.99642051000001</v>
      </c>
      <c r="W231" s="37">
        <f>SUMIFS(СВЦЭМ!$G$34:$G$777,СВЦЭМ!$A$34:$A$777,$A231,СВЦЭМ!$B$34:$B$777,W$225)+'СЕТ СН'!$F$12</f>
        <v>158.09450734000001</v>
      </c>
      <c r="X231" s="37">
        <f>SUMIFS(СВЦЭМ!$G$34:$G$777,СВЦЭМ!$A$34:$A$777,$A231,СВЦЭМ!$B$34:$B$777,X$225)+'СЕТ СН'!$F$12</f>
        <v>146.91304015</v>
      </c>
      <c r="Y231" s="37">
        <f>SUMIFS(СВЦЭМ!$G$34:$G$777,СВЦЭМ!$A$34:$A$777,$A231,СВЦЭМ!$B$34:$B$777,Y$225)+'СЕТ СН'!$F$12</f>
        <v>154.08471054</v>
      </c>
    </row>
    <row r="232" spans="1:27" ht="15.75" x14ac:dyDescent="0.2">
      <c r="A232" s="36">
        <f t="shared" si="6"/>
        <v>42589</v>
      </c>
      <c r="B232" s="37">
        <f>SUMIFS(СВЦЭМ!$G$34:$G$777,СВЦЭМ!$A$34:$A$777,$A232,СВЦЭМ!$B$34:$B$777,B$225)+'СЕТ СН'!$F$12</f>
        <v>173.38936815</v>
      </c>
      <c r="C232" s="37">
        <f>SUMIFS(СВЦЭМ!$G$34:$G$777,СВЦЭМ!$A$34:$A$777,$A232,СВЦЭМ!$B$34:$B$777,C$225)+'СЕТ СН'!$F$12</f>
        <v>192.01219644</v>
      </c>
      <c r="D232" s="37">
        <f>SUMIFS(СВЦЭМ!$G$34:$G$777,СВЦЭМ!$A$34:$A$777,$A232,СВЦЭМ!$B$34:$B$777,D$225)+'СЕТ СН'!$F$12</f>
        <v>207.37490025</v>
      </c>
      <c r="E232" s="37">
        <f>SUMIFS(СВЦЭМ!$G$34:$G$777,СВЦЭМ!$A$34:$A$777,$A232,СВЦЭМ!$B$34:$B$777,E$225)+'СЕТ СН'!$F$12</f>
        <v>213.78705425999999</v>
      </c>
      <c r="F232" s="37">
        <f>SUMIFS(СВЦЭМ!$G$34:$G$777,СВЦЭМ!$A$34:$A$777,$A232,СВЦЭМ!$B$34:$B$777,F$225)+'СЕТ СН'!$F$12</f>
        <v>214.31910578</v>
      </c>
      <c r="G232" s="37">
        <f>SUMIFS(СВЦЭМ!$G$34:$G$777,СВЦЭМ!$A$34:$A$777,$A232,СВЦЭМ!$B$34:$B$777,G$225)+'СЕТ СН'!$F$12</f>
        <v>216.69327938000001</v>
      </c>
      <c r="H232" s="37">
        <f>SUMIFS(СВЦЭМ!$G$34:$G$777,СВЦЭМ!$A$34:$A$777,$A232,СВЦЭМ!$B$34:$B$777,H$225)+'СЕТ СН'!$F$12</f>
        <v>210.90503495999999</v>
      </c>
      <c r="I232" s="37">
        <f>SUMIFS(СВЦЭМ!$G$34:$G$777,СВЦЭМ!$A$34:$A$777,$A232,СВЦЭМ!$B$34:$B$777,I$225)+'СЕТ СН'!$F$12</f>
        <v>195.95228212000001</v>
      </c>
      <c r="J232" s="37">
        <f>SUMIFS(СВЦЭМ!$G$34:$G$777,СВЦЭМ!$A$34:$A$777,$A232,СВЦЭМ!$B$34:$B$777,J$225)+'СЕТ СН'!$F$12</f>
        <v>171.79596319000001</v>
      </c>
      <c r="K232" s="37">
        <f>SUMIFS(СВЦЭМ!$G$34:$G$777,СВЦЭМ!$A$34:$A$777,$A232,СВЦЭМ!$B$34:$B$777,K$225)+'СЕТ СН'!$F$12</f>
        <v>154.83242085000001</v>
      </c>
      <c r="L232" s="37">
        <f>SUMIFS(СВЦЭМ!$G$34:$G$777,СВЦЭМ!$A$34:$A$777,$A232,СВЦЭМ!$B$34:$B$777,L$225)+'СЕТ СН'!$F$12</f>
        <v>155.95518265000001</v>
      </c>
      <c r="M232" s="37">
        <f>SUMIFS(СВЦЭМ!$G$34:$G$777,СВЦЭМ!$A$34:$A$777,$A232,СВЦЭМ!$B$34:$B$777,M$225)+'СЕТ СН'!$F$12</f>
        <v>159.16795224000001</v>
      </c>
      <c r="N232" s="37">
        <f>SUMIFS(СВЦЭМ!$G$34:$G$777,СВЦЭМ!$A$34:$A$777,$A232,СВЦЭМ!$B$34:$B$777,N$225)+'СЕТ СН'!$F$12</f>
        <v>157.39532717</v>
      </c>
      <c r="O232" s="37">
        <f>SUMIFS(СВЦЭМ!$G$34:$G$777,СВЦЭМ!$A$34:$A$777,$A232,СВЦЭМ!$B$34:$B$777,O$225)+'СЕТ СН'!$F$12</f>
        <v>150.90110254999999</v>
      </c>
      <c r="P232" s="37">
        <f>SUMIFS(СВЦЭМ!$G$34:$G$777,СВЦЭМ!$A$34:$A$777,$A232,СВЦЭМ!$B$34:$B$777,P$225)+'СЕТ СН'!$F$12</f>
        <v>149.84251244000001</v>
      </c>
      <c r="Q232" s="37">
        <f>SUMIFS(СВЦЭМ!$G$34:$G$777,СВЦЭМ!$A$34:$A$777,$A232,СВЦЭМ!$B$34:$B$777,Q$225)+'СЕТ СН'!$F$12</f>
        <v>149.30807099</v>
      </c>
      <c r="R232" s="37">
        <f>SUMIFS(СВЦЭМ!$G$34:$G$777,СВЦЭМ!$A$34:$A$777,$A232,СВЦЭМ!$B$34:$B$777,R$225)+'СЕТ СН'!$F$12</f>
        <v>148.86168244000001</v>
      </c>
      <c r="S232" s="37">
        <f>SUMIFS(СВЦЭМ!$G$34:$G$777,СВЦЭМ!$A$34:$A$777,$A232,СВЦЭМ!$B$34:$B$777,S$225)+'СЕТ СН'!$F$12</f>
        <v>150.08670824999999</v>
      </c>
      <c r="T232" s="37">
        <f>SUMIFS(СВЦЭМ!$G$34:$G$777,СВЦЭМ!$A$34:$A$777,$A232,СВЦЭМ!$B$34:$B$777,T$225)+'СЕТ СН'!$F$12</f>
        <v>151.59725982</v>
      </c>
      <c r="U232" s="37">
        <f>SUMIFS(СВЦЭМ!$G$34:$G$777,СВЦЭМ!$A$34:$A$777,$A232,СВЦЭМ!$B$34:$B$777,U$225)+'СЕТ СН'!$F$12</f>
        <v>149.19468337999999</v>
      </c>
      <c r="V232" s="37">
        <f>SUMIFS(СВЦЭМ!$G$34:$G$777,СВЦЭМ!$A$34:$A$777,$A232,СВЦЭМ!$B$34:$B$777,V$225)+'СЕТ СН'!$F$12</f>
        <v>152.95780051</v>
      </c>
      <c r="W232" s="37">
        <f>SUMIFS(СВЦЭМ!$G$34:$G$777,СВЦЭМ!$A$34:$A$777,$A232,СВЦЭМ!$B$34:$B$777,W$225)+'СЕТ СН'!$F$12</f>
        <v>157.51949603</v>
      </c>
      <c r="X232" s="37">
        <f>SUMIFS(СВЦЭМ!$G$34:$G$777,СВЦЭМ!$A$34:$A$777,$A232,СВЦЭМ!$B$34:$B$777,X$225)+'СЕТ СН'!$F$12</f>
        <v>149.46292943</v>
      </c>
      <c r="Y232" s="37">
        <f>SUMIFS(СВЦЭМ!$G$34:$G$777,СВЦЭМ!$A$34:$A$777,$A232,СВЦЭМ!$B$34:$B$777,Y$225)+'СЕТ СН'!$F$12</f>
        <v>153.08183337</v>
      </c>
    </row>
    <row r="233" spans="1:27" ht="15.75" x14ac:dyDescent="0.2">
      <c r="A233" s="36">
        <f t="shared" si="6"/>
        <v>42590</v>
      </c>
      <c r="B233" s="37">
        <f>SUMIFS(СВЦЭМ!$G$34:$G$777,СВЦЭМ!$A$34:$A$777,$A233,СВЦЭМ!$B$34:$B$777,B$225)+'СЕТ СН'!$F$12</f>
        <v>174.04548629000001</v>
      </c>
      <c r="C233" s="37">
        <f>SUMIFS(СВЦЭМ!$G$34:$G$777,СВЦЭМ!$A$34:$A$777,$A233,СВЦЭМ!$B$34:$B$777,C$225)+'СЕТ СН'!$F$12</f>
        <v>194.57989452000001</v>
      </c>
      <c r="D233" s="37">
        <f>SUMIFS(СВЦЭМ!$G$34:$G$777,СВЦЭМ!$A$34:$A$777,$A233,СВЦЭМ!$B$34:$B$777,D$225)+'СЕТ СН'!$F$12</f>
        <v>207.94373765</v>
      </c>
      <c r="E233" s="37">
        <f>SUMIFS(СВЦЭМ!$G$34:$G$777,СВЦЭМ!$A$34:$A$777,$A233,СВЦЭМ!$B$34:$B$777,E$225)+'СЕТ СН'!$F$12</f>
        <v>211.40232813</v>
      </c>
      <c r="F233" s="37">
        <f>SUMIFS(СВЦЭМ!$G$34:$G$777,СВЦЭМ!$A$34:$A$777,$A233,СВЦЭМ!$B$34:$B$777,F$225)+'СЕТ СН'!$F$12</f>
        <v>215.23845162999999</v>
      </c>
      <c r="G233" s="37">
        <f>SUMIFS(СВЦЭМ!$G$34:$G$777,СВЦЭМ!$A$34:$A$777,$A233,СВЦЭМ!$B$34:$B$777,G$225)+'СЕТ СН'!$F$12</f>
        <v>213.91094939999999</v>
      </c>
      <c r="H233" s="37">
        <f>SUMIFS(СВЦЭМ!$G$34:$G$777,СВЦЭМ!$A$34:$A$777,$A233,СВЦЭМ!$B$34:$B$777,H$225)+'СЕТ СН'!$F$12</f>
        <v>198.66593700000001</v>
      </c>
      <c r="I233" s="37">
        <f>SUMIFS(СВЦЭМ!$G$34:$G$777,СВЦЭМ!$A$34:$A$777,$A233,СВЦЭМ!$B$34:$B$777,I$225)+'СЕТ СН'!$F$12</f>
        <v>179.84252644</v>
      </c>
      <c r="J233" s="37">
        <f>SUMIFS(СВЦЭМ!$G$34:$G$777,СВЦЭМ!$A$34:$A$777,$A233,СВЦЭМ!$B$34:$B$777,J$225)+'СЕТ СН'!$F$12</f>
        <v>167.54078946000001</v>
      </c>
      <c r="K233" s="37">
        <f>SUMIFS(СВЦЭМ!$G$34:$G$777,СВЦЭМ!$A$34:$A$777,$A233,СВЦЭМ!$B$34:$B$777,K$225)+'СЕТ СН'!$F$12</f>
        <v>164.93670252999999</v>
      </c>
      <c r="L233" s="37">
        <f>SUMIFS(СВЦЭМ!$G$34:$G$777,СВЦЭМ!$A$34:$A$777,$A233,СВЦЭМ!$B$34:$B$777,L$225)+'СЕТ СН'!$F$12</f>
        <v>164.54361462</v>
      </c>
      <c r="M233" s="37">
        <f>SUMIFS(СВЦЭМ!$G$34:$G$777,СВЦЭМ!$A$34:$A$777,$A233,СВЦЭМ!$B$34:$B$777,M$225)+'СЕТ СН'!$F$12</f>
        <v>167.81473682999999</v>
      </c>
      <c r="N233" s="37">
        <f>SUMIFS(СВЦЭМ!$G$34:$G$777,СВЦЭМ!$A$34:$A$777,$A233,СВЦЭМ!$B$34:$B$777,N$225)+'СЕТ СН'!$F$12</f>
        <v>165.57415596999999</v>
      </c>
      <c r="O233" s="37">
        <f>SUMIFS(СВЦЭМ!$G$34:$G$777,СВЦЭМ!$A$34:$A$777,$A233,СВЦЭМ!$B$34:$B$777,O$225)+'СЕТ СН'!$F$12</f>
        <v>168.39188235</v>
      </c>
      <c r="P233" s="37">
        <f>SUMIFS(СВЦЭМ!$G$34:$G$777,СВЦЭМ!$A$34:$A$777,$A233,СВЦЭМ!$B$34:$B$777,P$225)+'СЕТ СН'!$F$12</f>
        <v>166.43362877000001</v>
      </c>
      <c r="Q233" s="37">
        <f>SUMIFS(СВЦЭМ!$G$34:$G$777,СВЦЭМ!$A$34:$A$777,$A233,СВЦЭМ!$B$34:$B$777,Q$225)+'СЕТ СН'!$F$12</f>
        <v>163.39063615000001</v>
      </c>
      <c r="R233" s="37">
        <f>SUMIFS(СВЦЭМ!$G$34:$G$777,СВЦЭМ!$A$34:$A$777,$A233,СВЦЭМ!$B$34:$B$777,R$225)+'СЕТ СН'!$F$12</f>
        <v>162.12658751000001</v>
      </c>
      <c r="S233" s="37">
        <f>SUMIFS(СВЦЭМ!$G$34:$G$777,СВЦЭМ!$A$34:$A$777,$A233,СВЦЭМ!$B$34:$B$777,S$225)+'СЕТ СН'!$F$12</f>
        <v>161.96930402000001</v>
      </c>
      <c r="T233" s="37">
        <f>SUMIFS(СВЦЭМ!$G$34:$G$777,СВЦЭМ!$A$34:$A$777,$A233,СВЦЭМ!$B$34:$B$777,T$225)+'СЕТ СН'!$F$12</f>
        <v>162.81602470999999</v>
      </c>
      <c r="U233" s="37">
        <f>SUMIFS(СВЦЭМ!$G$34:$G$777,СВЦЭМ!$A$34:$A$777,$A233,СВЦЭМ!$B$34:$B$777,U$225)+'СЕТ СН'!$F$12</f>
        <v>163.18790895999999</v>
      </c>
      <c r="V233" s="37">
        <f>SUMIFS(СВЦЭМ!$G$34:$G$777,СВЦЭМ!$A$34:$A$777,$A233,СВЦЭМ!$B$34:$B$777,V$225)+'СЕТ СН'!$F$12</f>
        <v>165.67665226</v>
      </c>
      <c r="W233" s="37">
        <f>SUMIFS(СВЦЭМ!$G$34:$G$777,СВЦЭМ!$A$34:$A$777,$A233,СВЦЭМ!$B$34:$B$777,W$225)+'СЕТ СН'!$F$12</f>
        <v>173.07976624</v>
      </c>
      <c r="X233" s="37">
        <f>SUMIFS(СВЦЭМ!$G$34:$G$777,СВЦЭМ!$A$34:$A$777,$A233,СВЦЭМ!$B$34:$B$777,X$225)+'СЕТ СН'!$F$12</f>
        <v>152.49818669999999</v>
      </c>
      <c r="Y233" s="37">
        <f>SUMIFS(СВЦЭМ!$G$34:$G$777,СВЦЭМ!$A$34:$A$777,$A233,СВЦЭМ!$B$34:$B$777,Y$225)+'СЕТ СН'!$F$12</f>
        <v>159.17753676999999</v>
      </c>
    </row>
    <row r="234" spans="1:27" ht="15.75" x14ac:dyDescent="0.2">
      <c r="A234" s="36">
        <f t="shared" si="6"/>
        <v>42591</v>
      </c>
      <c r="B234" s="37">
        <f>SUMIFS(СВЦЭМ!$G$34:$G$777,СВЦЭМ!$A$34:$A$777,$A234,СВЦЭМ!$B$34:$B$777,B$225)+'СЕТ СН'!$F$12</f>
        <v>168.84283779</v>
      </c>
      <c r="C234" s="37">
        <f>SUMIFS(СВЦЭМ!$G$34:$G$777,СВЦЭМ!$A$34:$A$777,$A234,СВЦЭМ!$B$34:$B$777,C$225)+'СЕТ СН'!$F$12</f>
        <v>188.29388750000001</v>
      </c>
      <c r="D234" s="37">
        <f>SUMIFS(СВЦЭМ!$G$34:$G$777,СВЦЭМ!$A$34:$A$777,$A234,СВЦЭМ!$B$34:$B$777,D$225)+'СЕТ СН'!$F$12</f>
        <v>195.53302619999999</v>
      </c>
      <c r="E234" s="37">
        <f>SUMIFS(СВЦЭМ!$G$34:$G$777,СВЦЭМ!$A$34:$A$777,$A234,СВЦЭМ!$B$34:$B$777,E$225)+'СЕТ СН'!$F$12</f>
        <v>200.26134780999999</v>
      </c>
      <c r="F234" s="37">
        <f>SUMIFS(СВЦЭМ!$G$34:$G$777,СВЦЭМ!$A$34:$A$777,$A234,СВЦЭМ!$B$34:$B$777,F$225)+'СЕТ СН'!$F$12</f>
        <v>203.44341141000001</v>
      </c>
      <c r="G234" s="37">
        <f>SUMIFS(СВЦЭМ!$G$34:$G$777,СВЦЭМ!$A$34:$A$777,$A234,СВЦЭМ!$B$34:$B$777,G$225)+'СЕТ СН'!$F$12</f>
        <v>202.42500150999999</v>
      </c>
      <c r="H234" s="37">
        <f>SUMIFS(СВЦЭМ!$G$34:$G$777,СВЦЭМ!$A$34:$A$777,$A234,СВЦЭМ!$B$34:$B$777,H$225)+'СЕТ СН'!$F$12</f>
        <v>188.38785557</v>
      </c>
      <c r="I234" s="37">
        <f>SUMIFS(СВЦЭМ!$G$34:$G$777,СВЦЭМ!$A$34:$A$777,$A234,СВЦЭМ!$B$34:$B$777,I$225)+'СЕТ СН'!$F$12</f>
        <v>182.66949245999999</v>
      </c>
      <c r="J234" s="37">
        <f>SUMIFS(СВЦЭМ!$G$34:$G$777,СВЦЭМ!$A$34:$A$777,$A234,СВЦЭМ!$B$34:$B$777,J$225)+'СЕТ СН'!$F$12</f>
        <v>163.69092352999999</v>
      </c>
      <c r="K234" s="37">
        <f>SUMIFS(СВЦЭМ!$G$34:$G$777,СВЦЭМ!$A$34:$A$777,$A234,СВЦЭМ!$B$34:$B$777,K$225)+'СЕТ СН'!$F$12</f>
        <v>163.78923773</v>
      </c>
      <c r="L234" s="37">
        <f>SUMIFS(СВЦЭМ!$G$34:$G$777,СВЦЭМ!$A$34:$A$777,$A234,СВЦЭМ!$B$34:$B$777,L$225)+'СЕТ СН'!$F$12</f>
        <v>166.84936073</v>
      </c>
      <c r="M234" s="37">
        <f>SUMIFS(СВЦЭМ!$G$34:$G$777,СВЦЭМ!$A$34:$A$777,$A234,СВЦЭМ!$B$34:$B$777,M$225)+'СЕТ СН'!$F$12</f>
        <v>176.20644246000001</v>
      </c>
      <c r="N234" s="37">
        <f>SUMIFS(СВЦЭМ!$G$34:$G$777,СВЦЭМ!$A$34:$A$777,$A234,СВЦЭМ!$B$34:$B$777,N$225)+'СЕТ СН'!$F$12</f>
        <v>174.20517874000001</v>
      </c>
      <c r="O234" s="37">
        <f>SUMIFS(СВЦЭМ!$G$34:$G$777,СВЦЭМ!$A$34:$A$777,$A234,СВЦЭМ!$B$34:$B$777,O$225)+'СЕТ СН'!$F$12</f>
        <v>174.59860977</v>
      </c>
      <c r="P234" s="37">
        <f>SUMIFS(СВЦЭМ!$G$34:$G$777,СВЦЭМ!$A$34:$A$777,$A234,СВЦЭМ!$B$34:$B$777,P$225)+'СЕТ СН'!$F$12</f>
        <v>172.81216480000001</v>
      </c>
      <c r="Q234" s="37">
        <f>SUMIFS(СВЦЭМ!$G$34:$G$777,СВЦЭМ!$A$34:$A$777,$A234,СВЦЭМ!$B$34:$B$777,Q$225)+'СЕТ СН'!$F$12</f>
        <v>171.03477480999999</v>
      </c>
      <c r="R234" s="37">
        <f>SUMIFS(СВЦЭМ!$G$34:$G$777,СВЦЭМ!$A$34:$A$777,$A234,СВЦЭМ!$B$34:$B$777,R$225)+'СЕТ СН'!$F$12</f>
        <v>170.77507541</v>
      </c>
      <c r="S234" s="37">
        <f>SUMIFS(СВЦЭМ!$G$34:$G$777,СВЦЭМ!$A$34:$A$777,$A234,СВЦЭМ!$B$34:$B$777,S$225)+'СЕТ СН'!$F$12</f>
        <v>170.67205157000001</v>
      </c>
      <c r="T234" s="37">
        <f>SUMIFS(СВЦЭМ!$G$34:$G$777,СВЦЭМ!$A$34:$A$777,$A234,СВЦЭМ!$B$34:$B$777,T$225)+'СЕТ СН'!$F$12</f>
        <v>170.39228863</v>
      </c>
      <c r="U234" s="37">
        <f>SUMIFS(СВЦЭМ!$G$34:$G$777,СВЦЭМ!$A$34:$A$777,$A234,СВЦЭМ!$B$34:$B$777,U$225)+'СЕТ СН'!$F$12</f>
        <v>169.8930637</v>
      </c>
      <c r="V234" s="37">
        <f>SUMIFS(СВЦЭМ!$G$34:$G$777,СВЦЭМ!$A$34:$A$777,$A234,СВЦЭМ!$B$34:$B$777,V$225)+'СЕТ СН'!$F$12</f>
        <v>173.15079467999999</v>
      </c>
      <c r="W234" s="37">
        <f>SUMIFS(СВЦЭМ!$G$34:$G$777,СВЦЭМ!$A$34:$A$777,$A234,СВЦЭМ!$B$34:$B$777,W$225)+'СЕТ СН'!$F$12</f>
        <v>180.23299162000001</v>
      </c>
      <c r="X234" s="37">
        <f>SUMIFS(СВЦЭМ!$G$34:$G$777,СВЦЭМ!$A$34:$A$777,$A234,СВЦЭМ!$B$34:$B$777,X$225)+'СЕТ СН'!$F$12</f>
        <v>152.63308268</v>
      </c>
      <c r="Y234" s="37">
        <f>SUMIFS(СВЦЭМ!$G$34:$G$777,СВЦЭМ!$A$34:$A$777,$A234,СВЦЭМ!$B$34:$B$777,Y$225)+'СЕТ СН'!$F$12</f>
        <v>159.26816004</v>
      </c>
    </row>
    <row r="235" spans="1:27" ht="15.75" x14ac:dyDescent="0.2">
      <c r="A235" s="36">
        <f t="shared" si="6"/>
        <v>42592</v>
      </c>
      <c r="B235" s="37">
        <f>SUMIFS(СВЦЭМ!$G$34:$G$777,СВЦЭМ!$A$34:$A$777,$A235,СВЦЭМ!$B$34:$B$777,B$225)+'СЕТ СН'!$F$12</f>
        <v>175.58874162000001</v>
      </c>
      <c r="C235" s="37">
        <f>SUMIFS(СВЦЭМ!$G$34:$G$777,СВЦЭМ!$A$34:$A$777,$A235,СВЦЭМ!$B$34:$B$777,C$225)+'СЕТ СН'!$F$12</f>
        <v>186.665335</v>
      </c>
      <c r="D235" s="37">
        <f>SUMIFS(СВЦЭМ!$G$34:$G$777,СВЦЭМ!$A$34:$A$777,$A235,СВЦЭМ!$B$34:$B$777,D$225)+'СЕТ СН'!$F$12</f>
        <v>193.46132516</v>
      </c>
      <c r="E235" s="37">
        <f>SUMIFS(СВЦЭМ!$G$34:$G$777,СВЦЭМ!$A$34:$A$777,$A235,СВЦЭМ!$B$34:$B$777,E$225)+'СЕТ СН'!$F$12</f>
        <v>198.53367498</v>
      </c>
      <c r="F235" s="37">
        <f>SUMIFS(СВЦЭМ!$G$34:$G$777,СВЦЭМ!$A$34:$A$777,$A235,СВЦЭМ!$B$34:$B$777,F$225)+'СЕТ СН'!$F$12</f>
        <v>202.23211132</v>
      </c>
      <c r="G235" s="37">
        <f>SUMIFS(СВЦЭМ!$G$34:$G$777,СВЦЭМ!$A$34:$A$777,$A235,СВЦЭМ!$B$34:$B$777,G$225)+'СЕТ СН'!$F$12</f>
        <v>201.25875108</v>
      </c>
      <c r="H235" s="37">
        <f>SUMIFS(СВЦЭМ!$G$34:$G$777,СВЦЭМ!$A$34:$A$777,$A235,СВЦЭМ!$B$34:$B$777,H$225)+'СЕТ СН'!$F$12</f>
        <v>189.11578772999999</v>
      </c>
      <c r="I235" s="37">
        <f>SUMIFS(СВЦЭМ!$G$34:$G$777,СВЦЭМ!$A$34:$A$777,$A235,СВЦЭМ!$B$34:$B$777,I$225)+'СЕТ СН'!$F$12</f>
        <v>183.94716771</v>
      </c>
      <c r="J235" s="37">
        <f>SUMIFS(СВЦЭМ!$G$34:$G$777,СВЦЭМ!$A$34:$A$777,$A235,СВЦЭМ!$B$34:$B$777,J$225)+'СЕТ СН'!$F$12</f>
        <v>163.15983302999999</v>
      </c>
      <c r="K235" s="37">
        <f>SUMIFS(СВЦЭМ!$G$34:$G$777,СВЦЭМ!$A$34:$A$777,$A235,СВЦЭМ!$B$34:$B$777,K$225)+'СЕТ СН'!$F$12</f>
        <v>162.65355592</v>
      </c>
      <c r="L235" s="37">
        <f>SUMIFS(СВЦЭМ!$G$34:$G$777,СВЦЭМ!$A$34:$A$777,$A235,СВЦЭМ!$B$34:$B$777,L$225)+'СЕТ СН'!$F$12</f>
        <v>179.23594234999999</v>
      </c>
      <c r="M235" s="37">
        <f>SUMIFS(СВЦЭМ!$G$34:$G$777,СВЦЭМ!$A$34:$A$777,$A235,СВЦЭМ!$B$34:$B$777,M$225)+'СЕТ СН'!$F$12</f>
        <v>196.32581005</v>
      </c>
      <c r="N235" s="37">
        <f>SUMIFS(СВЦЭМ!$G$34:$G$777,СВЦЭМ!$A$34:$A$777,$A235,СВЦЭМ!$B$34:$B$777,N$225)+'СЕТ СН'!$F$12</f>
        <v>194.68994258000001</v>
      </c>
      <c r="O235" s="37">
        <f>SUMIFS(СВЦЭМ!$G$34:$G$777,СВЦЭМ!$A$34:$A$777,$A235,СВЦЭМ!$B$34:$B$777,O$225)+'СЕТ СН'!$F$12</f>
        <v>196.09969224</v>
      </c>
      <c r="P235" s="37">
        <f>SUMIFS(СВЦЭМ!$G$34:$G$777,СВЦЭМ!$A$34:$A$777,$A235,СВЦЭМ!$B$34:$B$777,P$225)+'СЕТ СН'!$F$12</f>
        <v>190.16306005000001</v>
      </c>
      <c r="Q235" s="37">
        <f>SUMIFS(СВЦЭМ!$G$34:$G$777,СВЦЭМ!$A$34:$A$777,$A235,СВЦЭМ!$B$34:$B$777,Q$225)+'СЕТ СН'!$F$12</f>
        <v>166.72553207999999</v>
      </c>
      <c r="R235" s="37">
        <f>SUMIFS(СВЦЭМ!$G$34:$G$777,СВЦЭМ!$A$34:$A$777,$A235,СВЦЭМ!$B$34:$B$777,R$225)+'СЕТ СН'!$F$12</f>
        <v>171.34392466</v>
      </c>
      <c r="S235" s="37">
        <f>SUMIFS(СВЦЭМ!$G$34:$G$777,СВЦЭМ!$A$34:$A$777,$A235,СВЦЭМ!$B$34:$B$777,S$225)+'СЕТ СН'!$F$12</f>
        <v>193.52523434</v>
      </c>
      <c r="T235" s="37">
        <f>SUMIFS(СВЦЭМ!$G$34:$G$777,СВЦЭМ!$A$34:$A$777,$A235,СВЦЭМ!$B$34:$B$777,T$225)+'СЕТ СН'!$F$12</f>
        <v>192.85947006000001</v>
      </c>
      <c r="U235" s="37">
        <f>SUMIFS(СВЦЭМ!$G$34:$G$777,СВЦЭМ!$A$34:$A$777,$A235,СВЦЭМ!$B$34:$B$777,U$225)+'СЕТ СН'!$F$12</f>
        <v>192.37137831999999</v>
      </c>
      <c r="V235" s="37">
        <f>SUMIFS(СВЦЭМ!$G$34:$G$777,СВЦЭМ!$A$34:$A$777,$A235,СВЦЭМ!$B$34:$B$777,V$225)+'СЕТ СН'!$F$12</f>
        <v>194.80111461000001</v>
      </c>
      <c r="W235" s="37">
        <f>SUMIFS(СВЦЭМ!$G$34:$G$777,СВЦЭМ!$A$34:$A$777,$A235,СВЦЭМ!$B$34:$B$777,W$225)+'СЕТ СН'!$F$12</f>
        <v>160.21039540000001</v>
      </c>
      <c r="X235" s="37">
        <f>SUMIFS(СВЦЭМ!$G$34:$G$777,СВЦЭМ!$A$34:$A$777,$A235,СВЦЭМ!$B$34:$B$777,X$225)+'СЕТ СН'!$F$12</f>
        <v>150.87442322999999</v>
      </c>
      <c r="Y235" s="37">
        <f>SUMIFS(СВЦЭМ!$G$34:$G$777,СВЦЭМ!$A$34:$A$777,$A235,СВЦЭМ!$B$34:$B$777,Y$225)+'СЕТ СН'!$F$12</f>
        <v>157.5059297</v>
      </c>
    </row>
    <row r="236" spans="1:27" ht="15.75" x14ac:dyDescent="0.2">
      <c r="A236" s="36">
        <f t="shared" si="6"/>
        <v>42593</v>
      </c>
      <c r="B236" s="37">
        <f>SUMIFS(СВЦЭМ!$G$34:$G$777,СВЦЭМ!$A$34:$A$777,$A236,СВЦЭМ!$B$34:$B$777,B$225)+'СЕТ СН'!$F$12</f>
        <v>174.79019271000001</v>
      </c>
      <c r="C236" s="37">
        <f>SUMIFS(СВЦЭМ!$G$34:$G$777,СВЦЭМ!$A$34:$A$777,$A236,СВЦЭМ!$B$34:$B$777,C$225)+'СЕТ СН'!$F$12</f>
        <v>187.69522860999999</v>
      </c>
      <c r="D236" s="37">
        <f>SUMIFS(СВЦЭМ!$G$34:$G$777,СВЦЭМ!$A$34:$A$777,$A236,СВЦЭМ!$B$34:$B$777,D$225)+'СЕТ СН'!$F$12</f>
        <v>195.33807765</v>
      </c>
      <c r="E236" s="37">
        <f>SUMIFS(СВЦЭМ!$G$34:$G$777,СВЦЭМ!$A$34:$A$777,$A236,СВЦЭМ!$B$34:$B$777,E$225)+'СЕТ СН'!$F$12</f>
        <v>199.98650588000001</v>
      </c>
      <c r="F236" s="37">
        <f>SUMIFS(СВЦЭМ!$G$34:$G$777,СВЦЭМ!$A$34:$A$777,$A236,СВЦЭМ!$B$34:$B$777,F$225)+'СЕТ СН'!$F$12</f>
        <v>203.04038678000001</v>
      </c>
      <c r="G236" s="37">
        <f>SUMIFS(СВЦЭМ!$G$34:$G$777,СВЦЭМ!$A$34:$A$777,$A236,СВЦЭМ!$B$34:$B$777,G$225)+'СЕТ СН'!$F$12</f>
        <v>202.96746818</v>
      </c>
      <c r="H236" s="37">
        <f>SUMIFS(СВЦЭМ!$G$34:$G$777,СВЦЭМ!$A$34:$A$777,$A236,СВЦЭМ!$B$34:$B$777,H$225)+'СЕТ СН'!$F$12</f>
        <v>189.47160112</v>
      </c>
      <c r="I236" s="37">
        <f>SUMIFS(СВЦЭМ!$G$34:$G$777,СВЦЭМ!$A$34:$A$777,$A236,СВЦЭМ!$B$34:$B$777,I$225)+'СЕТ СН'!$F$12</f>
        <v>191.65046964000001</v>
      </c>
      <c r="J236" s="37">
        <f>SUMIFS(СВЦЭМ!$G$34:$G$777,СВЦЭМ!$A$34:$A$777,$A236,СВЦЭМ!$B$34:$B$777,J$225)+'СЕТ СН'!$F$12</f>
        <v>168.81571561000001</v>
      </c>
      <c r="K236" s="37">
        <f>SUMIFS(СВЦЭМ!$G$34:$G$777,СВЦЭМ!$A$34:$A$777,$A236,СВЦЭМ!$B$34:$B$777,K$225)+'СЕТ СН'!$F$12</f>
        <v>164.58692489000001</v>
      </c>
      <c r="L236" s="37">
        <f>SUMIFS(СВЦЭМ!$G$34:$G$777,СВЦЭМ!$A$34:$A$777,$A236,СВЦЭМ!$B$34:$B$777,L$225)+'СЕТ СН'!$F$12</f>
        <v>163.31282139000001</v>
      </c>
      <c r="M236" s="37">
        <f>SUMIFS(СВЦЭМ!$G$34:$G$777,СВЦЭМ!$A$34:$A$777,$A236,СВЦЭМ!$B$34:$B$777,M$225)+'СЕТ СН'!$F$12</f>
        <v>158.70753449</v>
      </c>
      <c r="N236" s="37">
        <f>SUMIFS(СВЦЭМ!$G$34:$G$777,СВЦЭМ!$A$34:$A$777,$A236,СВЦЭМ!$B$34:$B$777,N$225)+'СЕТ СН'!$F$12</f>
        <v>156.26206719999999</v>
      </c>
      <c r="O236" s="37">
        <f>SUMIFS(СВЦЭМ!$G$34:$G$777,СВЦЭМ!$A$34:$A$777,$A236,СВЦЭМ!$B$34:$B$777,O$225)+'СЕТ СН'!$F$12</f>
        <v>160.95745054</v>
      </c>
      <c r="P236" s="37">
        <f>SUMIFS(СВЦЭМ!$G$34:$G$777,СВЦЭМ!$A$34:$A$777,$A236,СВЦЭМ!$B$34:$B$777,P$225)+'СЕТ СН'!$F$12</f>
        <v>164.42328406999999</v>
      </c>
      <c r="Q236" s="37">
        <f>SUMIFS(СВЦЭМ!$G$34:$G$777,СВЦЭМ!$A$34:$A$777,$A236,СВЦЭМ!$B$34:$B$777,Q$225)+'СЕТ СН'!$F$12</f>
        <v>159.35908949</v>
      </c>
      <c r="R236" s="37">
        <f>SUMIFS(СВЦЭМ!$G$34:$G$777,СВЦЭМ!$A$34:$A$777,$A236,СВЦЭМ!$B$34:$B$777,R$225)+'СЕТ СН'!$F$12</f>
        <v>156.65731683000001</v>
      </c>
      <c r="S236" s="37">
        <f>SUMIFS(СВЦЭМ!$G$34:$G$777,СВЦЭМ!$A$34:$A$777,$A236,СВЦЭМ!$B$34:$B$777,S$225)+'СЕТ СН'!$F$12</f>
        <v>154.98287979</v>
      </c>
      <c r="T236" s="37">
        <f>SUMIFS(СВЦЭМ!$G$34:$G$777,СВЦЭМ!$A$34:$A$777,$A236,СВЦЭМ!$B$34:$B$777,T$225)+'СЕТ СН'!$F$12</f>
        <v>152.23416460999999</v>
      </c>
      <c r="U236" s="37">
        <f>SUMIFS(СВЦЭМ!$G$34:$G$777,СВЦЭМ!$A$34:$A$777,$A236,СВЦЭМ!$B$34:$B$777,U$225)+'СЕТ СН'!$F$12</f>
        <v>150.87599252000001</v>
      </c>
      <c r="V236" s="37">
        <f>SUMIFS(СВЦЭМ!$G$34:$G$777,СВЦЭМ!$A$34:$A$777,$A236,СВЦЭМ!$B$34:$B$777,V$225)+'СЕТ СН'!$F$12</f>
        <v>152.94928289999999</v>
      </c>
      <c r="W236" s="37">
        <f>SUMIFS(СВЦЭМ!$G$34:$G$777,СВЦЭМ!$A$34:$A$777,$A236,СВЦЭМ!$B$34:$B$777,W$225)+'СЕТ СН'!$F$12</f>
        <v>155.66743916999999</v>
      </c>
      <c r="X236" s="37">
        <f>SUMIFS(СВЦЭМ!$G$34:$G$777,СВЦЭМ!$A$34:$A$777,$A236,СВЦЭМ!$B$34:$B$777,X$225)+'СЕТ СН'!$F$12</f>
        <v>146.66652141</v>
      </c>
      <c r="Y236" s="37">
        <f>SUMIFS(СВЦЭМ!$G$34:$G$777,СВЦЭМ!$A$34:$A$777,$A236,СВЦЭМ!$B$34:$B$777,Y$225)+'СЕТ СН'!$F$12</f>
        <v>160.90590779999999</v>
      </c>
    </row>
    <row r="237" spans="1:27" ht="15.75" x14ac:dyDescent="0.2">
      <c r="A237" s="36">
        <f t="shared" si="6"/>
        <v>42594</v>
      </c>
      <c r="B237" s="37">
        <f>SUMIFS(СВЦЭМ!$G$34:$G$777,СВЦЭМ!$A$34:$A$777,$A237,СВЦЭМ!$B$34:$B$777,B$225)+'СЕТ СН'!$F$12</f>
        <v>179.32581637000001</v>
      </c>
      <c r="C237" s="37">
        <f>SUMIFS(СВЦЭМ!$G$34:$G$777,СВЦЭМ!$A$34:$A$777,$A237,СВЦЭМ!$B$34:$B$777,C$225)+'СЕТ СН'!$F$12</f>
        <v>194.04139420000001</v>
      </c>
      <c r="D237" s="37">
        <f>SUMIFS(СВЦЭМ!$G$34:$G$777,СВЦЭМ!$A$34:$A$777,$A237,СВЦЭМ!$B$34:$B$777,D$225)+'СЕТ СН'!$F$12</f>
        <v>199.50931589000001</v>
      </c>
      <c r="E237" s="37">
        <f>SUMIFS(СВЦЭМ!$G$34:$G$777,СВЦЭМ!$A$34:$A$777,$A237,СВЦЭМ!$B$34:$B$777,E$225)+'СЕТ СН'!$F$12</f>
        <v>202.90861323999999</v>
      </c>
      <c r="F237" s="37">
        <f>SUMIFS(СВЦЭМ!$G$34:$G$777,СВЦЭМ!$A$34:$A$777,$A237,СВЦЭМ!$B$34:$B$777,F$225)+'СЕТ СН'!$F$12</f>
        <v>207.33713129</v>
      </c>
      <c r="G237" s="37">
        <f>SUMIFS(СВЦЭМ!$G$34:$G$777,СВЦЭМ!$A$34:$A$777,$A237,СВЦЭМ!$B$34:$B$777,G$225)+'СЕТ СН'!$F$12</f>
        <v>205.87205148999999</v>
      </c>
      <c r="H237" s="37">
        <f>SUMIFS(СВЦЭМ!$G$34:$G$777,СВЦЭМ!$A$34:$A$777,$A237,СВЦЭМ!$B$34:$B$777,H$225)+'СЕТ СН'!$F$12</f>
        <v>197.0996676</v>
      </c>
      <c r="I237" s="37">
        <f>SUMIFS(СВЦЭМ!$G$34:$G$777,СВЦЭМ!$A$34:$A$777,$A237,СВЦЭМ!$B$34:$B$777,I$225)+'СЕТ СН'!$F$12</f>
        <v>194.91224878</v>
      </c>
      <c r="J237" s="37">
        <f>SUMIFS(СВЦЭМ!$G$34:$G$777,СВЦЭМ!$A$34:$A$777,$A237,СВЦЭМ!$B$34:$B$777,J$225)+'СЕТ СН'!$F$12</f>
        <v>175.56864127</v>
      </c>
      <c r="K237" s="37">
        <f>SUMIFS(СВЦЭМ!$G$34:$G$777,СВЦЭМ!$A$34:$A$777,$A237,СВЦЭМ!$B$34:$B$777,K$225)+'СЕТ СН'!$F$12</f>
        <v>165.87744326000001</v>
      </c>
      <c r="L237" s="37">
        <f>SUMIFS(СВЦЭМ!$G$34:$G$777,СВЦЭМ!$A$34:$A$777,$A237,СВЦЭМ!$B$34:$B$777,L$225)+'СЕТ СН'!$F$12</f>
        <v>163.46523773999999</v>
      </c>
      <c r="M237" s="37">
        <f>SUMIFS(СВЦЭМ!$G$34:$G$777,СВЦЭМ!$A$34:$A$777,$A237,СВЦЭМ!$B$34:$B$777,M$225)+'СЕТ СН'!$F$12</f>
        <v>167.93130457999999</v>
      </c>
      <c r="N237" s="37">
        <f>SUMIFS(СВЦЭМ!$G$34:$G$777,СВЦЭМ!$A$34:$A$777,$A237,СВЦЭМ!$B$34:$B$777,N$225)+'СЕТ СН'!$F$12</f>
        <v>165.94615099000001</v>
      </c>
      <c r="O237" s="37">
        <f>SUMIFS(СВЦЭМ!$G$34:$G$777,СВЦЭМ!$A$34:$A$777,$A237,СВЦЭМ!$B$34:$B$777,O$225)+'СЕТ СН'!$F$12</f>
        <v>168.05866940999999</v>
      </c>
      <c r="P237" s="37">
        <f>SUMIFS(СВЦЭМ!$G$34:$G$777,СВЦЭМ!$A$34:$A$777,$A237,СВЦЭМ!$B$34:$B$777,P$225)+'СЕТ СН'!$F$12</f>
        <v>168.21820134000001</v>
      </c>
      <c r="Q237" s="37">
        <f>SUMIFS(СВЦЭМ!$G$34:$G$777,СВЦЭМ!$A$34:$A$777,$A237,СВЦЭМ!$B$34:$B$777,Q$225)+'СЕТ СН'!$F$12</f>
        <v>167.63606759000001</v>
      </c>
      <c r="R237" s="37">
        <f>SUMIFS(СВЦЭМ!$G$34:$G$777,СВЦЭМ!$A$34:$A$777,$A237,СВЦЭМ!$B$34:$B$777,R$225)+'СЕТ СН'!$F$12</f>
        <v>166.49163594000001</v>
      </c>
      <c r="S237" s="37">
        <f>SUMIFS(СВЦЭМ!$G$34:$G$777,СВЦЭМ!$A$34:$A$777,$A237,СВЦЭМ!$B$34:$B$777,S$225)+'СЕТ СН'!$F$12</f>
        <v>165.71614614999999</v>
      </c>
      <c r="T237" s="37">
        <f>SUMIFS(СВЦЭМ!$G$34:$G$777,СВЦЭМ!$A$34:$A$777,$A237,СВЦЭМ!$B$34:$B$777,T$225)+'СЕТ СН'!$F$12</f>
        <v>154.49805019999999</v>
      </c>
      <c r="U237" s="37">
        <f>SUMIFS(СВЦЭМ!$G$34:$G$777,СВЦЭМ!$A$34:$A$777,$A237,СВЦЭМ!$B$34:$B$777,U$225)+'СЕТ СН'!$F$12</f>
        <v>140.29537743</v>
      </c>
      <c r="V237" s="37">
        <f>SUMIFS(СВЦЭМ!$G$34:$G$777,СВЦЭМ!$A$34:$A$777,$A237,СВЦЭМ!$B$34:$B$777,V$225)+'СЕТ СН'!$F$12</f>
        <v>147.76830828999999</v>
      </c>
      <c r="W237" s="37">
        <f>SUMIFS(СВЦЭМ!$G$34:$G$777,СВЦЭМ!$A$34:$A$777,$A237,СВЦЭМ!$B$34:$B$777,W$225)+'СЕТ СН'!$F$12</f>
        <v>154.22852936999999</v>
      </c>
      <c r="X237" s="37">
        <f>SUMIFS(СВЦЭМ!$G$34:$G$777,СВЦЭМ!$A$34:$A$777,$A237,СВЦЭМ!$B$34:$B$777,X$225)+'СЕТ СН'!$F$12</f>
        <v>151.40733821000001</v>
      </c>
      <c r="Y237" s="37">
        <f>SUMIFS(СВЦЭМ!$G$34:$G$777,СВЦЭМ!$A$34:$A$777,$A237,СВЦЭМ!$B$34:$B$777,Y$225)+'СЕТ СН'!$F$12</f>
        <v>167.69476262000001</v>
      </c>
    </row>
    <row r="238" spans="1:27" ht="15.75" x14ac:dyDescent="0.2">
      <c r="A238" s="36">
        <f t="shared" si="6"/>
        <v>42595</v>
      </c>
      <c r="B238" s="37">
        <f>SUMIFS(СВЦЭМ!$G$34:$G$777,СВЦЭМ!$A$34:$A$777,$A238,СВЦЭМ!$B$34:$B$777,B$225)+'СЕТ СН'!$F$12</f>
        <v>178.37762389</v>
      </c>
      <c r="C238" s="37">
        <f>SUMIFS(СВЦЭМ!$G$34:$G$777,СВЦЭМ!$A$34:$A$777,$A238,СВЦЭМ!$B$34:$B$777,C$225)+'СЕТ СН'!$F$12</f>
        <v>194.97952205000001</v>
      </c>
      <c r="D238" s="37">
        <f>SUMIFS(СВЦЭМ!$G$34:$G$777,СВЦЭМ!$A$34:$A$777,$A238,СВЦЭМ!$B$34:$B$777,D$225)+'СЕТ СН'!$F$12</f>
        <v>199.1652531</v>
      </c>
      <c r="E238" s="37">
        <f>SUMIFS(СВЦЭМ!$G$34:$G$777,СВЦЭМ!$A$34:$A$777,$A238,СВЦЭМ!$B$34:$B$777,E$225)+'СЕТ СН'!$F$12</f>
        <v>204.96116183999999</v>
      </c>
      <c r="F238" s="37">
        <f>SUMIFS(СВЦЭМ!$G$34:$G$777,СВЦЭМ!$A$34:$A$777,$A238,СВЦЭМ!$B$34:$B$777,F$225)+'СЕТ СН'!$F$12</f>
        <v>205.70566366</v>
      </c>
      <c r="G238" s="37">
        <f>SUMIFS(СВЦЭМ!$G$34:$G$777,СВЦЭМ!$A$34:$A$777,$A238,СВЦЭМ!$B$34:$B$777,G$225)+'СЕТ СН'!$F$12</f>
        <v>205.31695102</v>
      </c>
      <c r="H238" s="37">
        <f>SUMIFS(СВЦЭМ!$G$34:$G$777,СВЦЭМ!$A$34:$A$777,$A238,СВЦЭМ!$B$34:$B$777,H$225)+'СЕТ СН'!$F$12</f>
        <v>197.96130352</v>
      </c>
      <c r="I238" s="37">
        <f>SUMIFS(СВЦЭМ!$G$34:$G$777,СВЦЭМ!$A$34:$A$777,$A238,СВЦЭМ!$B$34:$B$777,I$225)+'СЕТ СН'!$F$12</f>
        <v>200.17938832999999</v>
      </c>
      <c r="J238" s="37">
        <f>SUMIFS(СВЦЭМ!$G$34:$G$777,СВЦЭМ!$A$34:$A$777,$A238,СВЦЭМ!$B$34:$B$777,J$225)+'СЕТ СН'!$F$12</f>
        <v>180.38976930999999</v>
      </c>
      <c r="K238" s="37">
        <f>SUMIFS(СВЦЭМ!$G$34:$G$777,СВЦЭМ!$A$34:$A$777,$A238,СВЦЭМ!$B$34:$B$777,K$225)+'СЕТ СН'!$F$12</f>
        <v>167.27374682000001</v>
      </c>
      <c r="L238" s="37">
        <f>SUMIFS(СВЦЭМ!$G$34:$G$777,СВЦЭМ!$A$34:$A$777,$A238,СВЦЭМ!$B$34:$B$777,L$225)+'СЕТ СН'!$F$12</f>
        <v>167.92958274</v>
      </c>
      <c r="M238" s="37">
        <f>SUMIFS(СВЦЭМ!$G$34:$G$777,СВЦЭМ!$A$34:$A$777,$A238,СВЦЭМ!$B$34:$B$777,M$225)+'СЕТ СН'!$F$12</f>
        <v>162.95904224</v>
      </c>
      <c r="N238" s="37">
        <f>SUMIFS(СВЦЭМ!$G$34:$G$777,СВЦЭМ!$A$34:$A$777,$A238,СВЦЭМ!$B$34:$B$777,N$225)+'СЕТ СН'!$F$12</f>
        <v>156.70565152</v>
      </c>
      <c r="O238" s="37">
        <f>SUMIFS(СВЦЭМ!$G$34:$G$777,СВЦЭМ!$A$34:$A$777,$A238,СВЦЭМ!$B$34:$B$777,O$225)+'СЕТ СН'!$F$12</f>
        <v>156.05569757000001</v>
      </c>
      <c r="P238" s="37">
        <f>SUMIFS(СВЦЭМ!$G$34:$G$777,СВЦЭМ!$A$34:$A$777,$A238,СВЦЭМ!$B$34:$B$777,P$225)+'СЕТ СН'!$F$12</f>
        <v>152.87826071999999</v>
      </c>
      <c r="Q238" s="37">
        <f>SUMIFS(СВЦЭМ!$G$34:$G$777,СВЦЭМ!$A$34:$A$777,$A238,СВЦЭМ!$B$34:$B$777,Q$225)+'СЕТ СН'!$F$12</f>
        <v>152.91641507</v>
      </c>
      <c r="R238" s="37">
        <f>SUMIFS(СВЦЭМ!$G$34:$G$777,СВЦЭМ!$A$34:$A$777,$A238,СВЦЭМ!$B$34:$B$777,R$225)+'СЕТ СН'!$F$12</f>
        <v>152.98799527</v>
      </c>
      <c r="S238" s="37">
        <f>SUMIFS(СВЦЭМ!$G$34:$G$777,СВЦЭМ!$A$34:$A$777,$A238,СВЦЭМ!$B$34:$B$777,S$225)+'СЕТ СН'!$F$12</f>
        <v>153.72485420999999</v>
      </c>
      <c r="T238" s="37">
        <f>SUMIFS(СВЦЭМ!$G$34:$G$777,СВЦЭМ!$A$34:$A$777,$A238,СВЦЭМ!$B$34:$B$777,T$225)+'СЕТ СН'!$F$12</f>
        <v>154.93818558999999</v>
      </c>
      <c r="U238" s="37">
        <f>SUMIFS(СВЦЭМ!$G$34:$G$777,СВЦЭМ!$A$34:$A$777,$A238,СВЦЭМ!$B$34:$B$777,U$225)+'СЕТ СН'!$F$12</f>
        <v>155.71104324000001</v>
      </c>
      <c r="V238" s="37">
        <f>SUMIFS(СВЦЭМ!$G$34:$G$777,СВЦЭМ!$A$34:$A$777,$A238,СВЦЭМ!$B$34:$B$777,V$225)+'СЕТ СН'!$F$12</f>
        <v>160.60210180999999</v>
      </c>
      <c r="W238" s="37">
        <f>SUMIFS(СВЦЭМ!$G$34:$G$777,СВЦЭМ!$A$34:$A$777,$A238,СВЦЭМ!$B$34:$B$777,W$225)+'СЕТ СН'!$F$12</f>
        <v>164.70585276</v>
      </c>
      <c r="X238" s="37">
        <f>SUMIFS(СВЦЭМ!$G$34:$G$777,СВЦЭМ!$A$34:$A$777,$A238,СВЦЭМ!$B$34:$B$777,X$225)+'СЕТ СН'!$F$12</f>
        <v>153.77930556000001</v>
      </c>
      <c r="Y238" s="37">
        <f>SUMIFS(СВЦЭМ!$G$34:$G$777,СВЦЭМ!$A$34:$A$777,$A238,СВЦЭМ!$B$34:$B$777,Y$225)+'СЕТ СН'!$F$12</f>
        <v>161.77058043</v>
      </c>
    </row>
    <row r="239" spans="1:27" ht="15.75" x14ac:dyDescent="0.2">
      <c r="A239" s="36">
        <f t="shared" si="6"/>
        <v>42596</v>
      </c>
      <c r="B239" s="37">
        <f>SUMIFS(СВЦЭМ!$G$34:$G$777,СВЦЭМ!$A$34:$A$777,$A239,СВЦЭМ!$B$34:$B$777,B$225)+'СЕТ СН'!$F$12</f>
        <v>176.93373683999999</v>
      </c>
      <c r="C239" s="37">
        <f>SUMIFS(СВЦЭМ!$G$34:$G$777,СВЦЭМ!$A$34:$A$777,$A239,СВЦЭМ!$B$34:$B$777,C$225)+'СЕТ СН'!$F$12</f>
        <v>191.60750852999999</v>
      </c>
      <c r="D239" s="37">
        <f>SUMIFS(СВЦЭМ!$G$34:$G$777,СВЦЭМ!$A$34:$A$777,$A239,СВЦЭМ!$B$34:$B$777,D$225)+'СЕТ СН'!$F$12</f>
        <v>199.05868551</v>
      </c>
      <c r="E239" s="37">
        <f>SUMIFS(СВЦЭМ!$G$34:$G$777,СВЦЭМ!$A$34:$A$777,$A239,СВЦЭМ!$B$34:$B$777,E$225)+'СЕТ СН'!$F$12</f>
        <v>204.12788852</v>
      </c>
      <c r="F239" s="37">
        <f>SUMIFS(СВЦЭМ!$G$34:$G$777,СВЦЭМ!$A$34:$A$777,$A239,СВЦЭМ!$B$34:$B$777,F$225)+'СЕТ СН'!$F$12</f>
        <v>206.10414402000001</v>
      </c>
      <c r="G239" s="37">
        <f>SUMIFS(СВЦЭМ!$G$34:$G$777,СВЦЭМ!$A$34:$A$777,$A239,СВЦЭМ!$B$34:$B$777,G$225)+'СЕТ СН'!$F$12</f>
        <v>207.15143548</v>
      </c>
      <c r="H239" s="37">
        <f>SUMIFS(СВЦЭМ!$G$34:$G$777,СВЦЭМ!$A$34:$A$777,$A239,СВЦЭМ!$B$34:$B$777,H$225)+'СЕТ СН'!$F$12</f>
        <v>199.61204622</v>
      </c>
      <c r="I239" s="37">
        <f>SUMIFS(СВЦЭМ!$G$34:$G$777,СВЦЭМ!$A$34:$A$777,$A239,СВЦЭМ!$B$34:$B$777,I$225)+'СЕТ СН'!$F$12</f>
        <v>200.78233721000001</v>
      </c>
      <c r="J239" s="37">
        <f>SUMIFS(СВЦЭМ!$G$34:$G$777,СВЦЭМ!$A$34:$A$777,$A239,СВЦЭМ!$B$34:$B$777,J$225)+'СЕТ СН'!$F$12</f>
        <v>178.78411399999999</v>
      </c>
      <c r="K239" s="37">
        <f>SUMIFS(СВЦЭМ!$G$34:$G$777,СВЦЭМ!$A$34:$A$777,$A239,СВЦЭМ!$B$34:$B$777,K$225)+'СЕТ СН'!$F$12</f>
        <v>158.29989361</v>
      </c>
      <c r="L239" s="37">
        <f>SUMIFS(СВЦЭМ!$G$34:$G$777,СВЦЭМ!$A$34:$A$777,$A239,СВЦЭМ!$B$34:$B$777,L$225)+'СЕТ СН'!$F$12</f>
        <v>153.70296593</v>
      </c>
      <c r="M239" s="37">
        <f>SUMIFS(СВЦЭМ!$G$34:$G$777,СВЦЭМ!$A$34:$A$777,$A239,СВЦЭМ!$B$34:$B$777,M$225)+'СЕТ СН'!$F$12</f>
        <v>164.17928004999999</v>
      </c>
      <c r="N239" s="37">
        <f>SUMIFS(СВЦЭМ!$G$34:$G$777,СВЦЭМ!$A$34:$A$777,$A239,СВЦЭМ!$B$34:$B$777,N$225)+'СЕТ СН'!$F$12</f>
        <v>163.5479086</v>
      </c>
      <c r="O239" s="37">
        <f>SUMIFS(СВЦЭМ!$G$34:$G$777,СВЦЭМ!$A$34:$A$777,$A239,СВЦЭМ!$B$34:$B$777,O$225)+'СЕТ СН'!$F$12</f>
        <v>165.03206488999999</v>
      </c>
      <c r="P239" s="37">
        <f>SUMIFS(СВЦЭМ!$G$34:$G$777,СВЦЭМ!$A$34:$A$777,$A239,СВЦЭМ!$B$34:$B$777,P$225)+'СЕТ СН'!$F$12</f>
        <v>163.63584363999999</v>
      </c>
      <c r="Q239" s="37">
        <f>SUMIFS(СВЦЭМ!$G$34:$G$777,СВЦЭМ!$A$34:$A$777,$A239,СВЦЭМ!$B$34:$B$777,Q$225)+'СЕТ СН'!$F$12</f>
        <v>163.51273139</v>
      </c>
      <c r="R239" s="37">
        <f>SUMIFS(СВЦЭМ!$G$34:$G$777,СВЦЭМ!$A$34:$A$777,$A239,СВЦЭМ!$B$34:$B$777,R$225)+'СЕТ СН'!$F$12</f>
        <v>162.61487466</v>
      </c>
      <c r="S239" s="37">
        <f>SUMIFS(СВЦЭМ!$G$34:$G$777,СВЦЭМ!$A$34:$A$777,$A239,СВЦЭМ!$B$34:$B$777,S$225)+'СЕТ СН'!$F$12</f>
        <v>165.01121674999999</v>
      </c>
      <c r="T239" s="37">
        <f>SUMIFS(СВЦЭМ!$G$34:$G$777,СВЦЭМ!$A$34:$A$777,$A239,СВЦЭМ!$B$34:$B$777,T$225)+'СЕТ СН'!$F$12</f>
        <v>164.95122333</v>
      </c>
      <c r="U239" s="37">
        <f>SUMIFS(СВЦЭМ!$G$34:$G$777,СВЦЭМ!$A$34:$A$777,$A239,СВЦЭМ!$B$34:$B$777,U$225)+'СЕТ СН'!$F$12</f>
        <v>166.56423308999999</v>
      </c>
      <c r="V239" s="37">
        <f>SUMIFS(СВЦЭМ!$G$34:$G$777,СВЦЭМ!$A$34:$A$777,$A239,СВЦЭМ!$B$34:$B$777,V$225)+'СЕТ СН'!$F$12</f>
        <v>159.97312281000001</v>
      </c>
      <c r="W239" s="37">
        <f>SUMIFS(СВЦЭМ!$G$34:$G$777,СВЦЭМ!$A$34:$A$777,$A239,СВЦЭМ!$B$34:$B$777,W$225)+'СЕТ СН'!$F$12</f>
        <v>150.53476504</v>
      </c>
      <c r="X239" s="37">
        <f>SUMIFS(СВЦЭМ!$G$34:$G$777,СВЦЭМ!$A$34:$A$777,$A239,СВЦЭМ!$B$34:$B$777,X$225)+'СЕТ СН'!$F$12</f>
        <v>150.192443</v>
      </c>
      <c r="Y239" s="37">
        <f>SUMIFS(СВЦЭМ!$G$34:$G$777,СВЦЭМ!$A$34:$A$777,$A239,СВЦЭМ!$B$34:$B$777,Y$225)+'СЕТ СН'!$F$12</f>
        <v>172.26612315</v>
      </c>
    </row>
    <row r="240" spans="1:27" ht="15.75" x14ac:dyDescent="0.2">
      <c r="A240" s="36">
        <f t="shared" si="6"/>
        <v>42597</v>
      </c>
      <c r="B240" s="37">
        <f>SUMIFS(СВЦЭМ!$G$34:$G$777,СВЦЭМ!$A$34:$A$777,$A240,СВЦЭМ!$B$34:$B$777,B$225)+'СЕТ СН'!$F$12</f>
        <v>183.31009968999999</v>
      </c>
      <c r="C240" s="37">
        <f>SUMIFS(СВЦЭМ!$G$34:$G$777,СВЦЭМ!$A$34:$A$777,$A240,СВЦЭМ!$B$34:$B$777,C$225)+'СЕТ СН'!$F$12</f>
        <v>197.41520453999999</v>
      </c>
      <c r="D240" s="37">
        <f>SUMIFS(СВЦЭМ!$G$34:$G$777,СВЦЭМ!$A$34:$A$777,$A240,СВЦЭМ!$B$34:$B$777,D$225)+'СЕТ СН'!$F$12</f>
        <v>194.85113256</v>
      </c>
      <c r="E240" s="37">
        <f>SUMIFS(СВЦЭМ!$G$34:$G$777,СВЦЭМ!$A$34:$A$777,$A240,СВЦЭМ!$B$34:$B$777,E$225)+'СЕТ СН'!$F$12</f>
        <v>201.59864653</v>
      </c>
      <c r="F240" s="37">
        <f>SUMIFS(СВЦЭМ!$G$34:$G$777,СВЦЭМ!$A$34:$A$777,$A240,СВЦЭМ!$B$34:$B$777,F$225)+'СЕТ СН'!$F$12</f>
        <v>203.28945615000001</v>
      </c>
      <c r="G240" s="37">
        <f>SUMIFS(СВЦЭМ!$G$34:$G$777,СВЦЭМ!$A$34:$A$777,$A240,СВЦЭМ!$B$34:$B$777,G$225)+'СЕТ СН'!$F$12</f>
        <v>202.61844399</v>
      </c>
      <c r="H240" s="37">
        <f>SUMIFS(СВЦЭМ!$G$34:$G$777,СВЦЭМ!$A$34:$A$777,$A240,СВЦЭМ!$B$34:$B$777,H$225)+'СЕТ СН'!$F$12</f>
        <v>194.12484709</v>
      </c>
      <c r="I240" s="37">
        <f>SUMIFS(СВЦЭМ!$G$34:$G$777,СВЦЭМ!$A$34:$A$777,$A240,СВЦЭМ!$B$34:$B$777,I$225)+'СЕТ СН'!$F$12</f>
        <v>192.25699270000001</v>
      </c>
      <c r="J240" s="37">
        <f>SUMIFS(СВЦЭМ!$G$34:$G$777,СВЦЭМ!$A$34:$A$777,$A240,СВЦЭМ!$B$34:$B$777,J$225)+'СЕТ СН'!$F$12</f>
        <v>167.37921700000001</v>
      </c>
      <c r="K240" s="37">
        <f>SUMIFS(СВЦЭМ!$G$34:$G$777,СВЦЭМ!$A$34:$A$777,$A240,СВЦЭМ!$B$34:$B$777,K$225)+'СЕТ СН'!$F$12</f>
        <v>149.01291237000001</v>
      </c>
      <c r="L240" s="37">
        <f>SUMIFS(СВЦЭМ!$G$34:$G$777,СВЦЭМ!$A$34:$A$777,$A240,СВЦЭМ!$B$34:$B$777,L$225)+'СЕТ СН'!$F$12</f>
        <v>137.10853815999999</v>
      </c>
      <c r="M240" s="37">
        <f>SUMIFS(СВЦЭМ!$G$34:$G$777,СВЦЭМ!$A$34:$A$777,$A240,СВЦЭМ!$B$34:$B$777,M$225)+'СЕТ СН'!$F$12</f>
        <v>135.84809389</v>
      </c>
      <c r="N240" s="37">
        <f>SUMIFS(СВЦЭМ!$G$34:$G$777,СВЦЭМ!$A$34:$A$777,$A240,СВЦЭМ!$B$34:$B$777,N$225)+'СЕТ СН'!$F$12</f>
        <v>137.59043413000001</v>
      </c>
      <c r="O240" s="37">
        <f>SUMIFS(СВЦЭМ!$G$34:$G$777,СВЦЭМ!$A$34:$A$777,$A240,СВЦЭМ!$B$34:$B$777,O$225)+'СЕТ СН'!$F$12</f>
        <v>135.04096953000001</v>
      </c>
      <c r="P240" s="37">
        <f>SUMIFS(СВЦЭМ!$G$34:$G$777,СВЦЭМ!$A$34:$A$777,$A240,СВЦЭМ!$B$34:$B$777,P$225)+'СЕТ СН'!$F$12</f>
        <v>136.95059420000001</v>
      </c>
      <c r="Q240" s="37">
        <f>SUMIFS(СВЦЭМ!$G$34:$G$777,СВЦЭМ!$A$34:$A$777,$A240,СВЦЭМ!$B$34:$B$777,Q$225)+'СЕТ СН'!$F$12</f>
        <v>137.88912966999999</v>
      </c>
      <c r="R240" s="37">
        <f>SUMIFS(СВЦЭМ!$G$34:$G$777,СВЦЭМ!$A$34:$A$777,$A240,СВЦЭМ!$B$34:$B$777,R$225)+'СЕТ СН'!$F$12</f>
        <v>137.49981951000001</v>
      </c>
      <c r="S240" s="37">
        <f>SUMIFS(СВЦЭМ!$G$34:$G$777,СВЦЭМ!$A$34:$A$777,$A240,СВЦЭМ!$B$34:$B$777,S$225)+'СЕТ СН'!$F$12</f>
        <v>138.70864277999999</v>
      </c>
      <c r="T240" s="37">
        <f>SUMIFS(СВЦЭМ!$G$34:$G$777,СВЦЭМ!$A$34:$A$777,$A240,СВЦЭМ!$B$34:$B$777,T$225)+'СЕТ СН'!$F$12</f>
        <v>141.38232474</v>
      </c>
      <c r="U240" s="37">
        <f>SUMIFS(СВЦЭМ!$G$34:$G$777,СВЦЭМ!$A$34:$A$777,$A240,СВЦЭМ!$B$34:$B$777,U$225)+'СЕТ СН'!$F$12</f>
        <v>140.7321943</v>
      </c>
      <c r="V240" s="37">
        <f>SUMIFS(СВЦЭМ!$G$34:$G$777,СВЦЭМ!$A$34:$A$777,$A240,СВЦЭМ!$B$34:$B$777,V$225)+'СЕТ СН'!$F$12</f>
        <v>134.97501333</v>
      </c>
      <c r="W240" s="37">
        <f>SUMIFS(СВЦЭМ!$G$34:$G$777,СВЦЭМ!$A$34:$A$777,$A240,СВЦЭМ!$B$34:$B$777,W$225)+'СЕТ СН'!$F$12</f>
        <v>135.22990494999999</v>
      </c>
      <c r="X240" s="37">
        <f>SUMIFS(СВЦЭМ!$G$34:$G$777,СВЦЭМ!$A$34:$A$777,$A240,СВЦЭМ!$B$34:$B$777,X$225)+'СЕТ СН'!$F$12</f>
        <v>140.99547190000001</v>
      </c>
      <c r="Y240" s="37">
        <f>SUMIFS(СВЦЭМ!$G$34:$G$777,СВЦЭМ!$A$34:$A$777,$A240,СВЦЭМ!$B$34:$B$777,Y$225)+'СЕТ СН'!$F$12</f>
        <v>161.25225674999999</v>
      </c>
    </row>
    <row r="241" spans="1:25" ht="15.75" x14ac:dyDescent="0.2">
      <c r="A241" s="36">
        <f t="shared" si="6"/>
        <v>42598</v>
      </c>
      <c r="B241" s="37">
        <f>SUMIFS(СВЦЭМ!$G$34:$G$777,СВЦЭМ!$A$34:$A$777,$A241,СВЦЭМ!$B$34:$B$777,B$225)+'СЕТ СН'!$F$12</f>
        <v>171.73481362000001</v>
      </c>
      <c r="C241" s="37">
        <f>SUMIFS(СВЦЭМ!$G$34:$G$777,СВЦЭМ!$A$34:$A$777,$A241,СВЦЭМ!$B$34:$B$777,C$225)+'СЕТ СН'!$F$12</f>
        <v>186.82907238999999</v>
      </c>
      <c r="D241" s="37">
        <f>SUMIFS(СВЦЭМ!$G$34:$G$777,СВЦЭМ!$A$34:$A$777,$A241,СВЦЭМ!$B$34:$B$777,D$225)+'СЕТ СН'!$F$12</f>
        <v>197.75555241000001</v>
      </c>
      <c r="E241" s="37">
        <f>SUMIFS(СВЦЭМ!$G$34:$G$777,СВЦЭМ!$A$34:$A$777,$A241,СВЦЭМ!$B$34:$B$777,E$225)+'СЕТ СН'!$F$12</f>
        <v>203.14476256</v>
      </c>
      <c r="F241" s="37">
        <f>SUMIFS(СВЦЭМ!$G$34:$G$777,СВЦЭМ!$A$34:$A$777,$A241,СВЦЭМ!$B$34:$B$777,F$225)+'СЕТ СН'!$F$12</f>
        <v>205.84419733999999</v>
      </c>
      <c r="G241" s="37">
        <f>SUMIFS(СВЦЭМ!$G$34:$G$777,СВЦЭМ!$A$34:$A$777,$A241,СВЦЭМ!$B$34:$B$777,G$225)+'СЕТ СН'!$F$12</f>
        <v>205.146953</v>
      </c>
      <c r="H241" s="37">
        <f>SUMIFS(СВЦЭМ!$G$34:$G$777,СВЦЭМ!$A$34:$A$777,$A241,СВЦЭМ!$B$34:$B$777,H$225)+'СЕТ СН'!$F$12</f>
        <v>194.09705412</v>
      </c>
      <c r="I241" s="37">
        <f>SUMIFS(СВЦЭМ!$G$34:$G$777,СВЦЭМ!$A$34:$A$777,$A241,СВЦЭМ!$B$34:$B$777,I$225)+'СЕТ СН'!$F$12</f>
        <v>182.59370335</v>
      </c>
      <c r="J241" s="37">
        <f>SUMIFS(СВЦЭМ!$G$34:$G$777,СВЦЭМ!$A$34:$A$777,$A241,СВЦЭМ!$B$34:$B$777,J$225)+'СЕТ СН'!$F$12</f>
        <v>159.68100869</v>
      </c>
      <c r="K241" s="37">
        <f>SUMIFS(СВЦЭМ!$G$34:$G$777,СВЦЭМ!$A$34:$A$777,$A241,СВЦЭМ!$B$34:$B$777,K$225)+'СЕТ СН'!$F$12</f>
        <v>145.70550933000001</v>
      </c>
      <c r="L241" s="37">
        <f>SUMIFS(СВЦЭМ!$G$34:$G$777,СВЦЭМ!$A$34:$A$777,$A241,СВЦЭМ!$B$34:$B$777,L$225)+'СЕТ СН'!$F$12</f>
        <v>134.61616481999999</v>
      </c>
      <c r="M241" s="37">
        <f>SUMIFS(СВЦЭМ!$G$34:$G$777,СВЦЭМ!$A$34:$A$777,$A241,СВЦЭМ!$B$34:$B$777,M$225)+'СЕТ СН'!$F$12</f>
        <v>137.68909507000001</v>
      </c>
      <c r="N241" s="37">
        <f>SUMIFS(СВЦЭМ!$G$34:$G$777,СВЦЭМ!$A$34:$A$777,$A241,СВЦЭМ!$B$34:$B$777,N$225)+'СЕТ СН'!$F$12</f>
        <v>145.32604814999999</v>
      </c>
      <c r="O241" s="37">
        <f>SUMIFS(СВЦЭМ!$G$34:$G$777,СВЦЭМ!$A$34:$A$777,$A241,СВЦЭМ!$B$34:$B$777,O$225)+'СЕТ СН'!$F$12</f>
        <v>150.23458901999999</v>
      </c>
      <c r="P241" s="37">
        <f>SUMIFS(СВЦЭМ!$G$34:$G$777,СВЦЭМ!$A$34:$A$777,$A241,СВЦЭМ!$B$34:$B$777,P$225)+'СЕТ СН'!$F$12</f>
        <v>141.27061172000001</v>
      </c>
      <c r="Q241" s="37">
        <f>SUMIFS(СВЦЭМ!$G$34:$G$777,СВЦЭМ!$A$34:$A$777,$A241,СВЦЭМ!$B$34:$B$777,Q$225)+'СЕТ СН'!$F$12</f>
        <v>136.71942959</v>
      </c>
      <c r="R241" s="37">
        <f>SUMIFS(СВЦЭМ!$G$34:$G$777,СВЦЭМ!$A$34:$A$777,$A241,СВЦЭМ!$B$34:$B$777,R$225)+'СЕТ СН'!$F$12</f>
        <v>136.24406628</v>
      </c>
      <c r="S241" s="37">
        <f>SUMIFS(СВЦЭМ!$G$34:$G$777,СВЦЭМ!$A$34:$A$777,$A241,СВЦЭМ!$B$34:$B$777,S$225)+'СЕТ СН'!$F$12</f>
        <v>137.87912969000001</v>
      </c>
      <c r="T241" s="37">
        <f>SUMIFS(СВЦЭМ!$G$34:$G$777,СВЦЭМ!$A$34:$A$777,$A241,СВЦЭМ!$B$34:$B$777,T$225)+'СЕТ СН'!$F$12</f>
        <v>139.93091666999999</v>
      </c>
      <c r="U241" s="37">
        <f>SUMIFS(СВЦЭМ!$G$34:$G$777,СВЦЭМ!$A$34:$A$777,$A241,СВЦЭМ!$B$34:$B$777,U$225)+'СЕТ СН'!$F$12</f>
        <v>141.19811336000001</v>
      </c>
      <c r="V241" s="37">
        <f>SUMIFS(СВЦЭМ!$G$34:$G$777,СВЦЭМ!$A$34:$A$777,$A241,СВЦЭМ!$B$34:$B$777,V$225)+'СЕТ СН'!$F$12</f>
        <v>137.31744476</v>
      </c>
      <c r="W241" s="37">
        <f>SUMIFS(СВЦЭМ!$G$34:$G$777,СВЦЭМ!$A$34:$A$777,$A241,СВЦЭМ!$B$34:$B$777,W$225)+'СЕТ СН'!$F$12</f>
        <v>140.49498134000001</v>
      </c>
      <c r="X241" s="37">
        <f>SUMIFS(СВЦЭМ!$G$34:$G$777,СВЦЭМ!$A$34:$A$777,$A241,СВЦЭМ!$B$34:$B$777,X$225)+'СЕТ СН'!$F$12</f>
        <v>142.39026838999999</v>
      </c>
      <c r="Y241" s="37">
        <f>SUMIFS(СВЦЭМ!$G$34:$G$777,СВЦЭМ!$A$34:$A$777,$A241,СВЦЭМ!$B$34:$B$777,Y$225)+'СЕТ СН'!$F$12</f>
        <v>161.20570050000001</v>
      </c>
    </row>
    <row r="242" spans="1:25" ht="15.75" x14ac:dyDescent="0.2">
      <c r="A242" s="36">
        <f t="shared" si="6"/>
        <v>42599</v>
      </c>
      <c r="B242" s="37">
        <f>SUMIFS(СВЦЭМ!$G$34:$G$777,СВЦЭМ!$A$34:$A$777,$A242,СВЦЭМ!$B$34:$B$777,B$225)+'СЕТ СН'!$F$12</f>
        <v>168.69163417999999</v>
      </c>
      <c r="C242" s="37">
        <f>SUMIFS(СВЦЭМ!$G$34:$G$777,СВЦЭМ!$A$34:$A$777,$A242,СВЦЭМ!$B$34:$B$777,C$225)+'СЕТ СН'!$F$12</f>
        <v>187.07291638999999</v>
      </c>
      <c r="D242" s="37">
        <f>SUMIFS(СВЦЭМ!$G$34:$G$777,СВЦЭМ!$A$34:$A$777,$A242,СВЦЭМ!$B$34:$B$777,D$225)+'СЕТ СН'!$F$12</f>
        <v>198.55036672</v>
      </c>
      <c r="E242" s="37">
        <f>SUMIFS(СВЦЭМ!$G$34:$G$777,СВЦЭМ!$A$34:$A$777,$A242,СВЦЭМ!$B$34:$B$777,E$225)+'СЕТ СН'!$F$12</f>
        <v>203.66244645</v>
      </c>
      <c r="F242" s="37">
        <f>SUMIFS(СВЦЭМ!$G$34:$G$777,СВЦЭМ!$A$34:$A$777,$A242,СВЦЭМ!$B$34:$B$777,F$225)+'СЕТ СН'!$F$12</f>
        <v>208.28104845999999</v>
      </c>
      <c r="G242" s="37">
        <f>SUMIFS(СВЦЭМ!$G$34:$G$777,СВЦЭМ!$A$34:$A$777,$A242,СВЦЭМ!$B$34:$B$777,G$225)+'СЕТ СН'!$F$12</f>
        <v>207.07359498</v>
      </c>
      <c r="H242" s="37">
        <f>SUMIFS(СВЦЭМ!$G$34:$G$777,СВЦЭМ!$A$34:$A$777,$A242,СВЦЭМ!$B$34:$B$777,H$225)+'СЕТ СН'!$F$12</f>
        <v>192.13533498000001</v>
      </c>
      <c r="I242" s="37">
        <f>SUMIFS(СВЦЭМ!$G$34:$G$777,СВЦЭМ!$A$34:$A$777,$A242,СВЦЭМ!$B$34:$B$777,I$225)+'СЕТ СН'!$F$12</f>
        <v>179.57104867000001</v>
      </c>
      <c r="J242" s="37">
        <f>SUMIFS(СВЦЭМ!$G$34:$G$777,СВЦЭМ!$A$34:$A$777,$A242,СВЦЭМ!$B$34:$B$777,J$225)+'СЕТ СН'!$F$12</f>
        <v>155.55148561999999</v>
      </c>
      <c r="K242" s="37">
        <f>SUMIFS(СВЦЭМ!$G$34:$G$777,СВЦЭМ!$A$34:$A$777,$A242,СВЦЭМ!$B$34:$B$777,K$225)+'СЕТ СН'!$F$12</f>
        <v>141.99861243000001</v>
      </c>
      <c r="L242" s="37">
        <f>SUMIFS(СВЦЭМ!$G$34:$G$777,СВЦЭМ!$A$34:$A$777,$A242,СВЦЭМ!$B$34:$B$777,L$225)+'СЕТ СН'!$F$12</f>
        <v>133.26496398</v>
      </c>
      <c r="M242" s="37">
        <f>SUMIFS(СВЦЭМ!$G$34:$G$777,СВЦЭМ!$A$34:$A$777,$A242,СВЦЭМ!$B$34:$B$777,M$225)+'СЕТ СН'!$F$12</f>
        <v>130.54927666</v>
      </c>
      <c r="N242" s="37">
        <f>SUMIFS(СВЦЭМ!$G$34:$G$777,СВЦЭМ!$A$34:$A$777,$A242,СВЦЭМ!$B$34:$B$777,N$225)+'СЕТ СН'!$F$12</f>
        <v>133.61525818000001</v>
      </c>
      <c r="O242" s="37">
        <f>SUMIFS(СВЦЭМ!$G$34:$G$777,СВЦЭМ!$A$34:$A$777,$A242,СВЦЭМ!$B$34:$B$777,O$225)+'СЕТ СН'!$F$12</f>
        <v>132.21717952</v>
      </c>
      <c r="P242" s="37">
        <f>SUMIFS(СВЦЭМ!$G$34:$G$777,СВЦЭМ!$A$34:$A$777,$A242,СВЦЭМ!$B$34:$B$777,P$225)+'СЕТ СН'!$F$12</f>
        <v>133.26498405000001</v>
      </c>
      <c r="Q242" s="37">
        <f>SUMIFS(СВЦЭМ!$G$34:$G$777,СВЦЭМ!$A$34:$A$777,$A242,СВЦЭМ!$B$34:$B$777,Q$225)+'СЕТ СН'!$F$12</f>
        <v>134.09876863</v>
      </c>
      <c r="R242" s="37">
        <f>SUMIFS(СВЦЭМ!$G$34:$G$777,СВЦЭМ!$A$34:$A$777,$A242,СВЦЭМ!$B$34:$B$777,R$225)+'СЕТ СН'!$F$12</f>
        <v>137.60693677</v>
      </c>
      <c r="S242" s="37">
        <f>SUMIFS(СВЦЭМ!$G$34:$G$777,СВЦЭМ!$A$34:$A$777,$A242,СВЦЭМ!$B$34:$B$777,S$225)+'СЕТ СН'!$F$12</f>
        <v>142.50371147000001</v>
      </c>
      <c r="T242" s="37">
        <f>SUMIFS(СВЦЭМ!$G$34:$G$777,СВЦЭМ!$A$34:$A$777,$A242,СВЦЭМ!$B$34:$B$777,T$225)+'СЕТ СН'!$F$12</f>
        <v>154.34241546000001</v>
      </c>
      <c r="U242" s="37">
        <f>SUMIFS(СВЦЭМ!$G$34:$G$777,СВЦЭМ!$A$34:$A$777,$A242,СВЦЭМ!$B$34:$B$777,U$225)+'СЕТ СН'!$F$12</f>
        <v>155.97353127</v>
      </c>
      <c r="V242" s="37">
        <f>SUMIFS(СВЦЭМ!$G$34:$G$777,СВЦЭМ!$A$34:$A$777,$A242,СВЦЭМ!$B$34:$B$777,V$225)+'СЕТ СН'!$F$12</f>
        <v>149.36446174</v>
      </c>
      <c r="W242" s="37">
        <f>SUMIFS(СВЦЭМ!$G$34:$G$777,СВЦЭМ!$A$34:$A$777,$A242,СВЦЭМ!$B$34:$B$777,W$225)+'СЕТ СН'!$F$12</f>
        <v>146.52338531999999</v>
      </c>
      <c r="X242" s="37">
        <f>SUMIFS(СВЦЭМ!$G$34:$G$777,СВЦЭМ!$A$34:$A$777,$A242,СВЦЭМ!$B$34:$B$777,X$225)+'СЕТ СН'!$F$12</f>
        <v>144.72180413999999</v>
      </c>
      <c r="Y242" s="37">
        <f>SUMIFS(СВЦЭМ!$G$34:$G$777,СВЦЭМ!$A$34:$A$777,$A242,СВЦЭМ!$B$34:$B$777,Y$225)+'СЕТ СН'!$F$12</f>
        <v>160.17021278999999</v>
      </c>
    </row>
    <row r="243" spans="1:25" ht="15.75" x14ac:dyDescent="0.2">
      <c r="A243" s="36">
        <f t="shared" si="6"/>
        <v>42600</v>
      </c>
      <c r="B243" s="37">
        <f>SUMIFS(СВЦЭМ!$G$34:$G$777,СВЦЭМ!$A$34:$A$777,$A243,СВЦЭМ!$B$34:$B$777,B$225)+'СЕТ СН'!$F$12</f>
        <v>158.32664120999999</v>
      </c>
      <c r="C243" s="37">
        <f>SUMIFS(СВЦЭМ!$G$34:$G$777,СВЦЭМ!$A$34:$A$777,$A243,СВЦЭМ!$B$34:$B$777,C$225)+'СЕТ СН'!$F$12</f>
        <v>170.58633567000001</v>
      </c>
      <c r="D243" s="37">
        <f>SUMIFS(СВЦЭМ!$G$34:$G$777,СВЦЭМ!$A$34:$A$777,$A243,СВЦЭМ!$B$34:$B$777,D$225)+'СЕТ СН'!$F$12</f>
        <v>179.58582479</v>
      </c>
      <c r="E243" s="37">
        <f>SUMIFS(СВЦЭМ!$G$34:$G$777,СВЦЭМ!$A$34:$A$777,$A243,СВЦЭМ!$B$34:$B$777,E$225)+'СЕТ СН'!$F$12</f>
        <v>183.59717558</v>
      </c>
      <c r="F243" s="37">
        <f>SUMIFS(СВЦЭМ!$G$34:$G$777,СВЦЭМ!$A$34:$A$777,$A243,СВЦЭМ!$B$34:$B$777,F$225)+'СЕТ СН'!$F$12</f>
        <v>187.93615498</v>
      </c>
      <c r="G243" s="37">
        <f>SUMIFS(СВЦЭМ!$G$34:$G$777,СВЦЭМ!$A$34:$A$777,$A243,СВЦЭМ!$B$34:$B$777,G$225)+'СЕТ СН'!$F$12</f>
        <v>187.11325220000001</v>
      </c>
      <c r="H243" s="37">
        <f>SUMIFS(СВЦЭМ!$G$34:$G$777,СВЦЭМ!$A$34:$A$777,$A243,СВЦЭМ!$B$34:$B$777,H$225)+'СЕТ СН'!$F$12</f>
        <v>179.58381384</v>
      </c>
      <c r="I243" s="37">
        <f>SUMIFS(СВЦЭМ!$G$34:$G$777,СВЦЭМ!$A$34:$A$777,$A243,СВЦЭМ!$B$34:$B$777,I$225)+'СЕТ СН'!$F$12</f>
        <v>165.93911083</v>
      </c>
      <c r="J243" s="37">
        <f>SUMIFS(СВЦЭМ!$G$34:$G$777,СВЦЭМ!$A$34:$A$777,$A243,СВЦЭМ!$B$34:$B$777,J$225)+'СЕТ СН'!$F$12</f>
        <v>143.15596296999999</v>
      </c>
      <c r="K243" s="37">
        <f>SUMIFS(СВЦЭМ!$G$34:$G$777,СВЦЭМ!$A$34:$A$777,$A243,СВЦЭМ!$B$34:$B$777,K$225)+'СЕТ СН'!$F$12</f>
        <v>129.87694367</v>
      </c>
      <c r="L243" s="37">
        <f>SUMIFS(СВЦЭМ!$G$34:$G$777,СВЦЭМ!$A$34:$A$777,$A243,СВЦЭМ!$B$34:$B$777,L$225)+'СЕТ СН'!$F$12</f>
        <v>122.26989752999999</v>
      </c>
      <c r="M243" s="37">
        <f>SUMIFS(СВЦЭМ!$G$34:$G$777,СВЦЭМ!$A$34:$A$777,$A243,СВЦЭМ!$B$34:$B$777,M$225)+'СЕТ СН'!$F$12</f>
        <v>125.56344172999999</v>
      </c>
      <c r="N243" s="37">
        <f>SUMIFS(СВЦЭМ!$G$34:$G$777,СВЦЭМ!$A$34:$A$777,$A243,СВЦЭМ!$B$34:$B$777,N$225)+'СЕТ СН'!$F$12</f>
        <v>122.19050405999999</v>
      </c>
      <c r="O243" s="37">
        <f>SUMIFS(СВЦЭМ!$G$34:$G$777,СВЦЭМ!$A$34:$A$777,$A243,СВЦЭМ!$B$34:$B$777,O$225)+'СЕТ СН'!$F$12</f>
        <v>123.41608689</v>
      </c>
      <c r="P243" s="37">
        <f>SUMIFS(СВЦЭМ!$G$34:$G$777,СВЦЭМ!$A$34:$A$777,$A243,СВЦЭМ!$B$34:$B$777,P$225)+'СЕТ СН'!$F$12</f>
        <v>120.31998885</v>
      </c>
      <c r="Q243" s="37">
        <f>SUMIFS(СВЦЭМ!$G$34:$G$777,СВЦЭМ!$A$34:$A$777,$A243,СВЦЭМ!$B$34:$B$777,Q$225)+'СЕТ СН'!$F$12</f>
        <v>118.98171341</v>
      </c>
      <c r="R243" s="37">
        <f>SUMIFS(СВЦЭМ!$G$34:$G$777,СВЦЭМ!$A$34:$A$777,$A243,СВЦЭМ!$B$34:$B$777,R$225)+'СЕТ СН'!$F$12</f>
        <v>119.18132265</v>
      </c>
      <c r="S243" s="37">
        <f>SUMIFS(СВЦЭМ!$G$34:$G$777,СВЦЭМ!$A$34:$A$777,$A243,СВЦЭМ!$B$34:$B$777,S$225)+'СЕТ СН'!$F$12</f>
        <v>120.74825469</v>
      </c>
      <c r="T243" s="37">
        <f>SUMIFS(СВЦЭМ!$G$34:$G$777,СВЦЭМ!$A$34:$A$777,$A243,СВЦЭМ!$B$34:$B$777,T$225)+'СЕТ СН'!$F$12</f>
        <v>121.63062059000001</v>
      </c>
      <c r="U243" s="37">
        <f>SUMIFS(СВЦЭМ!$G$34:$G$777,СВЦЭМ!$A$34:$A$777,$A243,СВЦЭМ!$B$34:$B$777,U$225)+'СЕТ СН'!$F$12</f>
        <v>121.09862414</v>
      </c>
      <c r="V243" s="37">
        <f>SUMIFS(СВЦЭМ!$G$34:$G$777,СВЦЭМ!$A$34:$A$777,$A243,СВЦЭМ!$B$34:$B$777,V$225)+'СЕТ СН'!$F$12</f>
        <v>124.46311264000001</v>
      </c>
      <c r="W243" s="37">
        <f>SUMIFS(СВЦЭМ!$G$34:$G$777,СВЦЭМ!$A$34:$A$777,$A243,СВЦЭМ!$B$34:$B$777,W$225)+'СЕТ СН'!$F$12</f>
        <v>130.44924748</v>
      </c>
      <c r="X243" s="37">
        <f>SUMIFS(СВЦЭМ!$G$34:$G$777,СВЦЭМ!$A$34:$A$777,$A243,СВЦЭМ!$B$34:$B$777,X$225)+'СЕТ СН'!$F$12</f>
        <v>125.84749614</v>
      </c>
      <c r="Y243" s="37">
        <f>SUMIFS(СВЦЭМ!$G$34:$G$777,СВЦЭМ!$A$34:$A$777,$A243,СВЦЭМ!$B$34:$B$777,Y$225)+'СЕТ СН'!$F$12</f>
        <v>141.79621574000001</v>
      </c>
    </row>
    <row r="244" spans="1:25" ht="15.75" x14ac:dyDescent="0.2">
      <c r="A244" s="36">
        <f t="shared" si="6"/>
        <v>42601</v>
      </c>
      <c r="B244" s="37">
        <f>SUMIFS(СВЦЭМ!$G$34:$G$777,СВЦЭМ!$A$34:$A$777,$A244,СВЦЭМ!$B$34:$B$777,B$225)+'СЕТ СН'!$F$12</f>
        <v>161.29748900000001</v>
      </c>
      <c r="C244" s="37">
        <f>SUMIFS(СВЦЭМ!$G$34:$G$777,СВЦЭМ!$A$34:$A$777,$A244,СВЦЭМ!$B$34:$B$777,C$225)+'СЕТ СН'!$F$12</f>
        <v>177.09906265999999</v>
      </c>
      <c r="D244" s="37">
        <f>SUMIFS(СВЦЭМ!$G$34:$G$777,СВЦЭМ!$A$34:$A$777,$A244,СВЦЭМ!$B$34:$B$777,D$225)+'СЕТ СН'!$F$12</f>
        <v>186.78591415</v>
      </c>
      <c r="E244" s="37">
        <f>SUMIFS(СВЦЭМ!$G$34:$G$777,СВЦЭМ!$A$34:$A$777,$A244,СВЦЭМ!$B$34:$B$777,E$225)+'СЕТ СН'!$F$12</f>
        <v>186.64902444000001</v>
      </c>
      <c r="F244" s="37">
        <f>SUMIFS(СВЦЭМ!$G$34:$G$777,СВЦЭМ!$A$34:$A$777,$A244,СВЦЭМ!$B$34:$B$777,F$225)+'СЕТ СН'!$F$12</f>
        <v>189.34971017999999</v>
      </c>
      <c r="G244" s="37">
        <f>SUMIFS(СВЦЭМ!$G$34:$G$777,СВЦЭМ!$A$34:$A$777,$A244,СВЦЭМ!$B$34:$B$777,G$225)+'СЕТ СН'!$F$12</f>
        <v>185.49100038</v>
      </c>
      <c r="H244" s="37">
        <f>SUMIFS(СВЦЭМ!$G$34:$G$777,СВЦЭМ!$A$34:$A$777,$A244,СВЦЭМ!$B$34:$B$777,H$225)+'СЕТ СН'!$F$12</f>
        <v>176.76804866000001</v>
      </c>
      <c r="I244" s="37">
        <f>SUMIFS(СВЦЭМ!$G$34:$G$777,СВЦЭМ!$A$34:$A$777,$A244,СВЦЭМ!$B$34:$B$777,I$225)+'СЕТ СН'!$F$12</f>
        <v>159.04906683999999</v>
      </c>
      <c r="J244" s="37">
        <f>SUMIFS(СВЦЭМ!$G$34:$G$777,СВЦЭМ!$A$34:$A$777,$A244,СВЦЭМ!$B$34:$B$777,J$225)+'СЕТ СН'!$F$12</f>
        <v>140.63995835</v>
      </c>
      <c r="K244" s="37">
        <f>SUMIFS(СВЦЭМ!$G$34:$G$777,СВЦЭМ!$A$34:$A$777,$A244,СВЦЭМ!$B$34:$B$777,K$225)+'СЕТ СН'!$F$12</f>
        <v>125.49347185000001</v>
      </c>
      <c r="L244" s="37">
        <f>SUMIFS(СВЦЭМ!$G$34:$G$777,СВЦЭМ!$A$34:$A$777,$A244,СВЦЭМ!$B$34:$B$777,L$225)+'СЕТ СН'!$F$12</f>
        <v>121.26286159999999</v>
      </c>
      <c r="M244" s="37">
        <f>SUMIFS(СВЦЭМ!$G$34:$G$777,СВЦЭМ!$A$34:$A$777,$A244,СВЦЭМ!$B$34:$B$777,M$225)+'СЕТ СН'!$F$12</f>
        <v>122.10809546</v>
      </c>
      <c r="N244" s="37">
        <f>SUMIFS(СВЦЭМ!$G$34:$G$777,СВЦЭМ!$A$34:$A$777,$A244,СВЦЭМ!$B$34:$B$777,N$225)+'СЕТ СН'!$F$12</f>
        <v>128.73835457999999</v>
      </c>
      <c r="O244" s="37">
        <f>SUMIFS(СВЦЭМ!$G$34:$G$777,СВЦЭМ!$A$34:$A$777,$A244,СВЦЭМ!$B$34:$B$777,O$225)+'СЕТ СН'!$F$12</f>
        <v>132.86607508</v>
      </c>
      <c r="P244" s="37">
        <f>SUMIFS(СВЦЭМ!$G$34:$G$777,СВЦЭМ!$A$34:$A$777,$A244,СВЦЭМ!$B$34:$B$777,P$225)+'СЕТ СН'!$F$12</f>
        <v>132.39055278999999</v>
      </c>
      <c r="Q244" s="37">
        <f>SUMIFS(СВЦЭМ!$G$34:$G$777,СВЦЭМ!$A$34:$A$777,$A244,СВЦЭМ!$B$34:$B$777,Q$225)+'СЕТ СН'!$F$12</f>
        <v>133.98549553999999</v>
      </c>
      <c r="R244" s="37">
        <f>SUMIFS(СВЦЭМ!$G$34:$G$777,СВЦЭМ!$A$34:$A$777,$A244,СВЦЭМ!$B$34:$B$777,R$225)+'СЕТ СН'!$F$12</f>
        <v>132.94168687999999</v>
      </c>
      <c r="S244" s="37">
        <f>SUMIFS(СВЦЭМ!$G$34:$G$777,СВЦЭМ!$A$34:$A$777,$A244,СВЦЭМ!$B$34:$B$777,S$225)+'СЕТ СН'!$F$12</f>
        <v>131.94589891000001</v>
      </c>
      <c r="T244" s="37">
        <f>SUMIFS(СВЦЭМ!$G$34:$G$777,СВЦЭМ!$A$34:$A$777,$A244,СВЦЭМ!$B$34:$B$777,T$225)+'СЕТ СН'!$F$12</f>
        <v>130.32693222</v>
      </c>
      <c r="U244" s="37">
        <f>SUMIFS(СВЦЭМ!$G$34:$G$777,СВЦЭМ!$A$34:$A$777,$A244,СВЦЭМ!$B$34:$B$777,U$225)+'СЕТ СН'!$F$12</f>
        <v>131.94509435000001</v>
      </c>
      <c r="V244" s="37">
        <f>SUMIFS(СВЦЭМ!$G$34:$G$777,СВЦЭМ!$A$34:$A$777,$A244,СВЦЭМ!$B$34:$B$777,V$225)+'СЕТ СН'!$F$12</f>
        <v>132.29983387999999</v>
      </c>
      <c r="W244" s="37">
        <f>SUMIFS(СВЦЭМ!$G$34:$G$777,СВЦЭМ!$A$34:$A$777,$A244,СВЦЭМ!$B$34:$B$777,W$225)+'СЕТ СН'!$F$12</f>
        <v>131.43617313999999</v>
      </c>
      <c r="X244" s="37">
        <f>SUMIFS(СВЦЭМ!$G$34:$G$777,СВЦЭМ!$A$34:$A$777,$A244,СВЦЭМ!$B$34:$B$777,X$225)+'СЕТ СН'!$F$12</f>
        <v>122.41999717</v>
      </c>
      <c r="Y244" s="37">
        <f>SUMIFS(СВЦЭМ!$G$34:$G$777,СВЦЭМ!$A$34:$A$777,$A244,СВЦЭМ!$B$34:$B$777,Y$225)+'СЕТ СН'!$F$12</f>
        <v>131.10304826999999</v>
      </c>
    </row>
    <row r="245" spans="1:25" ht="15.75" x14ac:dyDescent="0.2">
      <c r="A245" s="36">
        <f t="shared" si="6"/>
        <v>42602</v>
      </c>
      <c r="B245" s="37">
        <f>SUMIFS(СВЦЭМ!$G$34:$G$777,СВЦЭМ!$A$34:$A$777,$A245,СВЦЭМ!$B$34:$B$777,B$225)+'СЕТ СН'!$F$12</f>
        <v>139.03874714</v>
      </c>
      <c r="C245" s="37">
        <f>SUMIFS(СВЦЭМ!$G$34:$G$777,СВЦЭМ!$A$34:$A$777,$A245,СВЦЭМ!$B$34:$B$777,C$225)+'СЕТ СН'!$F$12</f>
        <v>142.64888879</v>
      </c>
      <c r="D245" s="37">
        <f>SUMIFS(СВЦЭМ!$G$34:$G$777,СВЦЭМ!$A$34:$A$777,$A245,СВЦЭМ!$B$34:$B$777,D$225)+'СЕТ СН'!$F$12</f>
        <v>152.90044003</v>
      </c>
      <c r="E245" s="37">
        <f>SUMIFS(СВЦЭМ!$G$34:$G$777,СВЦЭМ!$A$34:$A$777,$A245,СВЦЭМ!$B$34:$B$777,E$225)+'СЕТ СН'!$F$12</f>
        <v>157.94729953000001</v>
      </c>
      <c r="F245" s="37">
        <f>SUMIFS(СВЦЭМ!$G$34:$G$777,СВЦЭМ!$A$34:$A$777,$A245,СВЦЭМ!$B$34:$B$777,F$225)+'СЕТ СН'!$F$12</f>
        <v>159.55793919000001</v>
      </c>
      <c r="G245" s="37">
        <f>SUMIFS(СВЦЭМ!$G$34:$G$777,СВЦЭМ!$A$34:$A$777,$A245,СВЦЭМ!$B$34:$B$777,G$225)+'СЕТ СН'!$F$12</f>
        <v>158.39220983000001</v>
      </c>
      <c r="H245" s="37">
        <f>SUMIFS(СВЦЭМ!$G$34:$G$777,СВЦЭМ!$A$34:$A$777,$A245,СВЦЭМ!$B$34:$B$777,H$225)+'СЕТ СН'!$F$12</f>
        <v>159.50514731000001</v>
      </c>
      <c r="I245" s="37">
        <f>SUMIFS(СВЦЭМ!$G$34:$G$777,СВЦЭМ!$A$34:$A$777,$A245,СВЦЭМ!$B$34:$B$777,I$225)+'СЕТ СН'!$F$12</f>
        <v>156.57050093999999</v>
      </c>
      <c r="J245" s="37">
        <f>SUMIFS(СВЦЭМ!$G$34:$G$777,СВЦЭМ!$A$34:$A$777,$A245,СВЦЭМ!$B$34:$B$777,J$225)+'СЕТ СН'!$F$12</f>
        <v>143.40705998000001</v>
      </c>
      <c r="K245" s="37">
        <f>SUMIFS(СВЦЭМ!$G$34:$G$777,СВЦЭМ!$A$34:$A$777,$A245,СВЦЭМ!$B$34:$B$777,K$225)+'СЕТ СН'!$F$12</f>
        <v>131.81837060999999</v>
      </c>
      <c r="L245" s="37">
        <f>SUMIFS(СВЦЭМ!$G$34:$G$777,СВЦЭМ!$A$34:$A$777,$A245,СВЦЭМ!$B$34:$B$777,L$225)+'СЕТ СН'!$F$12</f>
        <v>126.88040922</v>
      </c>
      <c r="M245" s="37">
        <f>SUMIFS(СВЦЭМ!$G$34:$G$777,СВЦЭМ!$A$34:$A$777,$A245,СВЦЭМ!$B$34:$B$777,M$225)+'СЕТ СН'!$F$12</f>
        <v>153.75569307999999</v>
      </c>
      <c r="N245" s="37">
        <f>SUMIFS(СВЦЭМ!$G$34:$G$777,СВЦЭМ!$A$34:$A$777,$A245,СВЦЭМ!$B$34:$B$777,N$225)+'СЕТ СН'!$F$12</f>
        <v>152.72767658999999</v>
      </c>
      <c r="O245" s="37">
        <f>SUMIFS(СВЦЭМ!$G$34:$G$777,СВЦЭМ!$A$34:$A$777,$A245,СВЦЭМ!$B$34:$B$777,O$225)+'СЕТ СН'!$F$12</f>
        <v>152.13561607</v>
      </c>
      <c r="P245" s="37">
        <f>SUMIFS(СВЦЭМ!$G$34:$G$777,СВЦЭМ!$A$34:$A$777,$A245,СВЦЭМ!$B$34:$B$777,P$225)+'СЕТ СН'!$F$12</f>
        <v>145.51060224</v>
      </c>
      <c r="Q245" s="37">
        <f>SUMIFS(СВЦЭМ!$G$34:$G$777,СВЦЭМ!$A$34:$A$777,$A245,СВЦЭМ!$B$34:$B$777,Q$225)+'СЕТ СН'!$F$12</f>
        <v>143.55521862000001</v>
      </c>
      <c r="R245" s="37">
        <f>SUMIFS(СВЦЭМ!$G$34:$G$777,СВЦЭМ!$A$34:$A$777,$A245,СВЦЭМ!$B$34:$B$777,R$225)+'СЕТ СН'!$F$12</f>
        <v>137.64925127000001</v>
      </c>
      <c r="S245" s="37">
        <f>SUMIFS(СВЦЭМ!$G$34:$G$777,СВЦЭМ!$A$34:$A$777,$A245,СВЦЭМ!$B$34:$B$777,S$225)+'СЕТ СН'!$F$12</f>
        <v>132.39649903</v>
      </c>
      <c r="T245" s="37">
        <f>SUMIFS(СВЦЭМ!$G$34:$G$777,СВЦЭМ!$A$34:$A$777,$A245,СВЦЭМ!$B$34:$B$777,T$225)+'СЕТ СН'!$F$12</f>
        <v>132.48791509</v>
      </c>
      <c r="U245" s="37">
        <f>SUMIFS(СВЦЭМ!$G$34:$G$777,СВЦЭМ!$A$34:$A$777,$A245,СВЦЭМ!$B$34:$B$777,U$225)+'СЕТ СН'!$F$12</f>
        <v>132.2952243</v>
      </c>
      <c r="V245" s="37">
        <f>SUMIFS(СВЦЭМ!$G$34:$G$777,СВЦЭМ!$A$34:$A$777,$A245,СВЦЭМ!$B$34:$B$777,V$225)+'СЕТ СН'!$F$12</f>
        <v>131.30388146999999</v>
      </c>
      <c r="W245" s="37">
        <f>SUMIFS(СВЦЭМ!$G$34:$G$777,СВЦЭМ!$A$34:$A$777,$A245,СВЦЭМ!$B$34:$B$777,W$225)+'СЕТ СН'!$F$12</f>
        <v>135.05125692999999</v>
      </c>
      <c r="X245" s="37">
        <f>SUMIFS(СВЦЭМ!$G$34:$G$777,СВЦЭМ!$A$34:$A$777,$A245,СВЦЭМ!$B$34:$B$777,X$225)+'СЕТ СН'!$F$12</f>
        <v>132.69337001</v>
      </c>
      <c r="Y245" s="37">
        <f>SUMIFS(СВЦЭМ!$G$34:$G$777,СВЦЭМ!$A$34:$A$777,$A245,СВЦЭМ!$B$34:$B$777,Y$225)+'СЕТ СН'!$F$12</f>
        <v>142.61963569</v>
      </c>
    </row>
    <row r="246" spans="1:25" ht="15.75" x14ac:dyDescent="0.2">
      <c r="A246" s="36">
        <f t="shared" si="6"/>
        <v>42603</v>
      </c>
      <c r="B246" s="37">
        <f>SUMIFS(СВЦЭМ!$G$34:$G$777,СВЦЭМ!$A$34:$A$777,$A246,СВЦЭМ!$B$34:$B$777,B$225)+'СЕТ СН'!$F$12</f>
        <v>164.83944013999999</v>
      </c>
      <c r="C246" s="37">
        <f>SUMIFS(СВЦЭМ!$G$34:$G$777,СВЦЭМ!$A$34:$A$777,$A246,СВЦЭМ!$B$34:$B$777,C$225)+'СЕТ СН'!$F$12</f>
        <v>179.48648381999999</v>
      </c>
      <c r="D246" s="37">
        <f>SUMIFS(СВЦЭМ!$G$34:$G$777,СВЦЭМ!$A$34:$A$777,$A246,СВЦЭМ!$B$34:$B$777,D$225)+'СЕТ СН'!$F$12</f>
        <v>192.41737552999999</v>
      </c>
      <c r="E246" s="37">
        <f>SUMIFS(СВЦЭМ!$G$34:$G$777,СВЦЭМ!$A$34:$A$777,$A246,СВЦЭМ!$B$34:$B$777,E$225)+'СЕТ СН'!$F$12</f>
        <v>197.94471511</v>
      </c>
      <c r="F246" s="37">
        <f>SUMIFS(СВЦЭМ!$G$34:$G$777,СВЦЭМ!$A$34:$A$777,$A246,СВЦЭМ!$B$34:$B$777,F$225)+'СЕТ СН'!$F$12</f>
        <v>200.05821401</v>
      </c>
      <c r="G246" s="37">
        <f>SUMIFS(СВЦЭМ!$G$34:$G$777,СВЦЭМ!$A$34:$A$777,$A246,СВЦЭМ!$B$34:$B$777,G$225)+'СЕТ СН'!$F$12</f>
        <v>198.88503427000001</v>
      </c>
      <c r="H246" s="37">
        <f>SUMIFS(СВЦЭМ!$G$34:$G$777,СВЦЭМ!$A$34:$A$777,$A246,СВЦЭМ!$B$34:$B$777,H$225)+'СЕТ СН'!$F$12</f>
        <v>194.25109151000001</v>
      </c>
      <c r="I246" s="37">
        <f>SUMIFS(СВЦЭМ!$G$34:$G$777,СВЦЭМ!$A$34:$A$777,$A246,СВЦЭМ!$B$34:$B$777,I$225)+'СЕТ СН'!$F$12</f>
        <v>184.86563975999999</v>
      </c>
      <c r="J246" s="37">
        <f>SUMIFS(СВЦЭМ!$G$34:$G$777,СВЦЭМ!$A$34:$A$777,$A246,СВЦЭМ!$B$34:$B$777,J$225)+'СЕТ СН'!$F$12</f>
        <v>162.49546907999999</v>
      </c>
      <c r="K246" s="37">
        <f>SUMIFS(СВЦЭМ!$G$34:$G$777,СВЦЭМ!$A$34:$A$777,$A246,СВЦЭМ!$B$34:$B$777,K$225)+'СЕТ СН'!$F$12</f>
        <v>141.11658825000001</v>
      </c>
      <c r="L246" s="37">
        <f>SUMIFS(СВЦЭМ!$G$34:$G$777,СВЦЭМ!$A$34:$A$777,$A246,СВЦЭМ!$B$34:$B$777,L$225)+'СЕТ СН'!$F$12</f>
        <v>140.21069693999999</v>
      </c>
      <c r="M246" s="37">
        <f>SUMIFS(СВЦЭМ!$G$34:$G$777,СВЦЭМ!$A$34:$A$777,$A246,СВЦЭМ!$B$34:$B$777,M$225)+'СЕТ СН'!$F$12</f>
        <v>153.54544365999999</v>
      </c>
      <c r="N246" s="37">
        <f>SUMIFS(СВЦЭМ!$G$34:$G$777,СВЦЭМ!$A$34:$A$777,$A246,СВЦЭМ!$B$34:$B$777,N$225)+'СЕТ СН'!$F$12</f>
        <v>154.60190771000001</v>
      </c>
      <c r="O246" s="37">
        <f>SUMIFS(СВЦЭМ!$G$34:$G$777,СВЦЭМ!$A$34:$A$777,$A246,СВЦЭМ!$B$34:$B$777,O$225)+'СЕТ СН'!$F$12</f>
        <v>156.35685806999999</v>
      </c>
      <c r="P246" s="37">
        <f>SUMIFS(СВЦЭМ!$G$34:$G$777,СВЦЭМ!$A$34:$A$777,$A246,СВЦЭМ!$B$34:$B$777,P$225)+'СЕТ СН'!$F$12</f>
        <v>151.83504121999999</v>
      </c>
      <c r="Q246" s="37">
        <f>SUMIFS(СВЦЭМ!$G$34:$G$777,СВЦЭМ!$A$34:$A$777,$A246,СВЦЭМ!$B$34:$B$777,Q$225)+'СЕТ СН'!$F$12</f>
        <v>151.41725822999999</v>
      </c>
      <c r="R246" s="37">
        <f>SUMIFS(СВЦЭМ!$G$34:$G$777,СВЦЭМ!$A$34:$A$777,$A246,СВЦЭМ!$B$34:$B$777,R$225)+'СЕТ СН'!$F$12</f>
        <v>148.64978486999999</v>
      </c>
      <c r="S246" s="37">
        <f>SUMIFS(СВЦЭМ!$G$34:$G$777,СВЦЭМ!$A$34:$A$777,$A246,СВЦЭМ!$B$34:$B$777,S$225)+'СЕТ СН'!$F$12</f>
        <v>147.8567602</v>
      </c>
      <c r="T246" s="37">
        <f>SUMIFS(СВЦЭМ!$G$34:$G$777,СВЦЭМ!$A$34:$A$777,$A246,СВЦЭМ!$B$34:$B$777,T$225)+'СЕТ СН'!$F$12</f>
        <v>148.28165788000001</v>
      </c>
      <c r="U246" s="37">
        <f>SUMIFS(СВЦЭМ!$G$34:$G$777,СВЦЭМ!$A$34:$A$777,$A246,СВЦЭМ!$B$34:$B$777,U$225)+'СЕТ СН'!$F$12</f>
        <v>149.99830567999999</v>
      </c>
      <c r="V246" s="37">
        <f>SUMIFS(СВЦЭМ!$G$34:$G$777,СВЦЭМ!$A$34:$A$777,$A246,СВЦЭМ!$B$34:$B$777,V$225)+'СЕТ СН'!$F$12</f>
        <v>136.33811138999999</v>
      </c>
      <c r="W246" s="37">
        <f>SUMIFS(СВЦЭМ!$G$34:$G$777,СВЦЭМ!$A$34:$A$777,$A246,СВЦЭМ!$B$34:$B$777,W$225)+'СЕТ СН'!$F$12</f>
        <v>161.34764612000001</v>
      </c>
      <c r="X246" s="37">
        <f>SUMIFS(СВЦЭМ!$G$34:$G$777,СВЦЭМ!$A$34:$A$777,$A246,СВЦЭМ!$B$34:$B$777,X$225)+'СЕТ СН'!$F$12</f>
        <v>151.12413844</v>
      </c>
      <c r="Y246" s="37">
        <f>SUMIFS(СВЦЭМ!$G$34:$G$777,СВЦЭМ!$A$34:$A$777,$A246,СВЦЭМ!$B$34:$B$777,Y$225)+'СЕТ СН'!$F$12</f>
        <v>141.2227723</v>
      </c>
    </row>
    <row r="247" spans="1:25" ht="15.75" x14ac:dyDescent="0.2">
      <c r="A247" s="36">
        <f t="shared" si="6"/>
        <v>42604</v>
      </c>
      <c r="B247" s="37">
        <f>SUMIFS(СВЦЭМ!$G$34:$G$777,СВЦЭМ!$A$34:$A$777,$A247,СВЦЭМ!$B$34:$B$777,B$225)+'СЕТ СН'!$F$12</f>
        <v>144.75578565000001</v>
      </c>
      <c r="C247" s="37">
        <f>SUMIFS(СВЦЭМ!$G$34:$G$777,СВЦЭМ!$A$34:$A$777,$A247,СВЦЭМ!$B$34:$B$777,C$225)+'СЕТ СН'!$F$12</f>
        <v>162.26003180000001</v>
      </c>
      <c r="D247" s="37">
        <f>SUMIFS(СВЦЭМ!$G$34:$G$777,СВЦЭМ!$A$34:$A$777,$A247,СВЦЭМ!$B$34:$B$777,D$225)+'СЕТ СН'!$F$12</f>
        <v>171.64556392</v>
      </c>
      <c r="E247" s="37">
        <f>SUMIFS(СВЦЭМ!$G$34:$G$777,СВЦЭМ!$A$34:$A$777,$A247,СВЦЭМ!$B$34:$B$777,E$225)+'СЕТ СН'!$F$12</f>
        <v>171.27492090999999</v>
      </c>
      <c r="F247" s="37">
        <f>SUMIFS(СВЦЭМ!$G$34:$G$777,СВЦЭМ!$A$34:$A$777,$A247,СВЦЭМ!$B$34:$B$777,F$225)+'СЕТ СН'!$F$12</f>
        <v>175.77141666</v>
      </c>
      <c r="G247" s="37">
        <f>SUMIFS(СВЦЭМ!$G$34:$G$777,СВЦЭМ!$A$34:$A$777,$A247,СВЦЭМ!$B$34:$B$777,G$225)+'СЕТ СН'!$F$12</f>
        <v>178.90179226999999</v>
      </c>
      <c r="H247" s="37">
        <f>SUMIFS(СВЦЭМ!$G$34:$G$777,СВЦЭМ!$A$34:$A$777,$A247,СВЦЭМ!$B$34:$B$777,H$225)+'СЕТ СН'!$F$12</f>
        <v>165.65503527999999</v>
      </c>
      <c r="I247" s="37">
        <f>SUMIFS(СВЦЭМ!$G$34:$G$777,СВЦЭМ!$A$34:$A$777,$A247,СВЦЭМ!$B$34:$B$777,I$225)+'СЕТ СН'!$F$12</f>
        <v>156.21580983000001</v>
      </c>
      <c r="J247" s="37">
        <f>SUMIFS(СВЦЭМ!$G$34:$G$777,СВЦЭМ!$A$34:$A$777,$A247,СВЦЭМ!$B$34:$B$777,J$225)+'СЕТ СН'!$F$12</f>
        <v>133.94168443000001</v>
      </c>
      <c r="K247" s="37">
        <f>SUMIFS(СВЦЭМ!$G$34:$G$777,СВЦЭМ!$A$34:$A$777,$A247,СВЦЭМ!$B$34:$B$777,K$225)+'СЕТ СН'!$F$12</f>
        <v>123.16186212</v>
      </c>
      <c r="L247" s="37">
        <f>SUMIFS(СВЦЭМ!$G$34:$G$777,СВЦЭМ!$A$34:$A$777,$A247,СВЦЭМ!$B$34:$B$777,L$225)+'СЕТ СН'!$F$12</f>
        <v>128.41045962999999</v>
      </c>
      <c r="M247" s="37">
        <f>SUMIFS(СВЦЭМ!$G$34:$G$777,СВЦЭМ!$A$34:$A$777,$A247,СВЦЭМ!$B$34:$B$777,M$225)+'СЕТ СН'!$F$12</f>
        <v>139.06465077999999</v>
      </c>
      <c r="N247" s="37">
        <f>SUMIFS(СВЦЭМ!$G$34:$G$777,СВЦЭМ!$A$34:$A$777,$A247,СВЦЭМ!$B$34:$B$777,N$225)+'СЕТ СН'!$F$12</f>
        <v>137.00780688</v>
      </c>
      <c r="O247" s="37">
        <f>SUMIFS(СВЦЭМ!$G$34:$G$777,СВЦЭМ!$A$34:$A$777,$A247,СВЦЭМ!$B$34:$B$777,O$225)+'СЕТ СН'!$F$12</f>
        <v>139.8498366</v>
      </c>
      <c r="P247" s="37">
        <f>SUMIFS(СВЦЭМ!$G$34:$G$777,СВЦЭМ!$A$34:$A$777,$A247,СВЦЭМ!$B$34:$B$777,P$225)+'СЕТ СН'!$F$12</f>
        <v>138.06335149</v>
      </c>
      <c r="Q247" s="37">
        <f>SUMIFS(СВЦЭМ!$G$34:$G$777,СВЦЭМ!$A$34:$A$777,$A247,СВЦЭМ!$B$34:$B$777,Q$225)+'СЕТ СН'!$F$12</f>
        <v>136.42115380000001</v>
      </c>
      <c r="R247" s="37">
        <f>SUMIFS(СВЦЭМ!$G$34:$G$777,СВЦЭМ!$A$34:$A$777,$A247,СВЦЭМ!$B$34:$B$777,R$225)+'СЕТ СН'!$F$12</f>
        <v>135.55819192999999</v>
      </c>
      <c r="S247" s="37">
        <f>SUMIFS(СВЦЭМ!$G$34:$G$777,СВЦЭМ!$A$34:$A$777,$A247,СВЦЭМ!$B$34:$B$777,S$225)+'СЕТ СН'!$F$12</f>
        <v>134.09817588000001</v>
      </c>
      <c r="T247" s="37">
        <f>SUMIFS(СВЦЭМ!$G$34:$G$777,СВЦЭМ!$A$34:$A$777,$A247,СВЦЭМ!$B$34:$B$777,T$225)+'СЕТ СН'!$F$12</f>
        <v>112.18966675</v>
      </c>
      <c r="U247" s="37">
        <f>SUMIFS(СВЦЭМ!$G$34:$G$777,СВЦЭМ!$A$34:$A$777,$A247,СВЦЭМ!$B$34:$B$777,U$225)+'СЕТ СН'!$F$12</f>
        <v>112.41562577000001</v>
      </c>
      <c r="V247" s="37">
        <f>SUMIFS(СВЦЭМ!$G$34:$G$777,СВЦЭМ!$A$34:$A$777,$A247,СВЦЭМ!$B$34:$B$777,V$225)+'СЕТ СН'!$F$12</f>
        <v>117.33201662</v>
      </c>
      <c r="W247" s="37">
        <f>SUMIFS(СВЦЭМ!$G$34:$G$777,СВЦЭМ!$A$34:$A$777,$A247,СВЦЭМ!$B$34:$B$777,W$225)+'СЕТ СН'!$F$12</f>
        <v>117.52387318</v>
      </c>
      <c r="X247" s="37">
        <f>SUMIFS(СВЦЭМ!$G$34:$G$777,СВЦЭМ!$A$34:$A$777,$A247,СВЦЭМ!$B$34:$B$777,X$225)+'СЕТ СН'!$F$12</f>
        <v>116.41856328</v>
      </c>
      <c r="Y247" s="37">
        <f>SUMIFS(СВЦЭМ!$G$34:$G$777,СВЦЭМ!$A$34:$A$777,$A247,СВЦЭМ!$B$34:$B$777,Y$225)+'СЕТ СН'!$F$12</f>
        <v>131.87183059</v>
      </c>
    </row>
    <row r="248" spans="1:25" ht="15.75" x14ac:dyDescent="0.2">
      <c r="A248" s="36">
        <f t="shared" si="6"/>
        <v>42605</v>
      </c>
      <c r="B248" s="37">
        <f>SUMIFS(СВЦЭМ!$G$34:$G$777,СВЦЭМ!$A$34:$A$777,$A248,СВЦЭМ!$B$34:$B$777,B$225)+'СЕТ СН'!$F$12</f>
        <v>147.18324548999999</v>
      </c>
      <c r="C248" s="37">
        <f>SUMIFS(СВЦЭМ!$G$34:$G$777,СВЦЭМ!$A$34:$A$777,$A248,СВЦЭМ!$B$34:$B$777,C$225)+'СЕТ СН'!$F$12</f>
        <v>160.40482965000001</v>
      </c>
      <c r="D248" s="37">
        <f>SUMIFS(СВЦЭМ!$G$34:$G$777,СВЦЭМ!$A$34:$A$777,$A248,СВЦЭМ!$B$34:$B$777,D$225)+'СЕТ СН'!$F$12</f>
        <v>170.22023243000001</v>
      </c>
      <c r="E248" s="37">
        <f>SUMIFS(СВЦЭМ!$G$34:$G$777,СВЦЭМ!$A$34:$A$777,$A248,СВЦЭМ!$B$34:$B$777,E$225)+'СЕТ СН'!$F$12</f>
        <v>167.89906492</v>
      </c>
      <c r="F248" s="37">
        <f>SUMIFS(СВЦЭМ!$G$34:$G$777,СВЦЭМ!$A$34:$A$777,$A248,СВЦЭМ!$B$34:$B$777,F$225)+'СЕТ СН'!$F$12</f>
        <v>168.03721383000001</v>
      </c>
      <c r="G248" s="37">
        <f>SUMIFS(СВЦЭМ!$G$34:$G$777,СВЦЭМ!$A$34:$A$777,$A248,СВЦЭМ!$B$34:$B$777,G$225)+'СЕТ СН'!$F$12</f>
        <v>168.18051664999999</v>
      </c>
      <c r="H248" s="37">
        <f>SUMIFS(СВЦЭМ!$G$34:$G$777,СВЦЭМ!$A$34:$A$777,$A248,СВЦЭМ!$B$34:$B$777,H$225)+'СЕТ СН'!$F$12</f>
        <v>165.68576227</v>
      </c>
      <c r="I248" s="37">
        <f>SUMIFS(СВЦЭМ!$G$34:$G$777,СВЦЭМ!$A$34:$A$777,$A248,СВЦЭМ!$B$34:$B$777,I$225)+'СЕТ СН'!$F$12</f>
        <v>152.99511278</v>
      </c>
      <c r="J248" s="37">
        <f>SUMIFS(СВЦЭМ!$G$34:$G$777,СВЦЭМ!$A$34:$A$777,$A248,СВЦЭМ!$B$34:$B$777,J$225)+'СЕТ СН'!$F$12</f>
        <v>167.74214434999999</v>
      </c>
      <c r="K248" s="37">
        <f>SUMIFS(СВЦЭМ!$G$34:$G$777,СВЦЭМ!$A$34:$A$777,$A248,СВЦЭМ!$B$34:$B$777,K$225)+'СЕТ СН'!$F$12</f>
        <v>119.27212083000001</v>
      </c>
      <c r="L248" s="37">
        <f>SUMIFS(СВЦЭМ!$G$34:$G$777,СВЦЭМ!$A$34:$A$777,$A248,СВЦЭМ!$B$34:$B$777,L$225)+'СЕТ СН'!$F$12</f>
        <v>114.87016087000001</v>
      </c>
      <c r="M248" s="37">
        <f>SUMIFS(СВЦЭМ!$G$34:$G$777,СВЦЭМ!$A$34:$A$777,$A248,СВЦЭМ!$B$34:$B$777,M$225)+'СЕТ СН'!$F$12</f>
        <v>111.84374502</v>
      </c>
      <c r="N248" s="37">
        <f>SUMIFS(СВЦЭМ!$G$34:$G$777,СВЦЭМ!$A$34:$A$777,$A248,СВЦЭМ!$B$34:$B$777,N$225)+'СЕТ СН'!$F$12</f>
        <v>110.36235458</v>
      </c>
      <c r="O248" s="37">
        <f>SUMIFS(СВЦЭМ!$G$34:$G$777,СВЦЭМ!$A$34:$A$777,$A248,СВЦЭМ!$B$34:$B$777,O$225)+'СЕТ СН'!$F$12</f>
        <v>113.15598598</v>
      </c>
      <c r="P248" s="37">
        <f>SUMIFS(СВЦЭМ!$G$34:$G$777,СВЦЭМ!$A$34:$A$777,$A248,СВЦЭМ!$B$34:$B$777,P$225)+'СЕТ СН'!$F$12</f>
        <v>111.75118602000001</v>
      </c>
      <c r="Q248" s="37">
        <f>SUMIFS(СВЦЭМ!$G$34:$G$777,СВЦЭМ!$A$34:$A$777,$A248,СВЦЭМ!$B$34:$B$777,Q$225)+'СЕТ СН'!$F$12</f>
        <v>110.62065619000001</v>
      </c>
      <c r="R248" s="37">
        <f>SUMIFS(СВЦЭМ!$G$34:$G$777,СВЦЭМ!$A$34:$A$777,$A248,СВЦЭМ!$B$34:$B$777,R$225)+'СЕТ СН'!$F$12</f>
        <v>111.19920088000001</v>
      </c>
      <c r="S248" s="37">
        <f>SUMIFS(СВЦЭМ!$G$34:$G$777,СВЦЭМ!$A$34:$A$777,$A248,СВЦЭМ!$B$34:$B$777,S$225)+'СЕТ СН'!$F$12</f>
        <v>110.3186163</v>
      </c>
      <c r="T248" s="37">
        <f>SUMIFS(СВЦЭМ!$G$34:$G$777,СВЦЭМ!$A$34:$A$777,$A248,СВЦЭМ!$B$34:$B$777,T$225)+'СЕТ СН'!$F$12</f>
        <v>109.96236845</v>
      </c>
      <c r="U248" s="37">
        <f>SUMIFS(СВЦЭМ!$G$34:$G$777,СВЦЭМ!$A$34:$A$777,$A248,СВЦЭМ!$B$34:$B$777,U$225)+'СЕТ СН'!$F$12</f>
        <v>109.67725577</v>
      </c>
      <c r="V248" s="37">
        <f>SUMIFS(СВЦЭМ!$G$34:$G$777,СВЦЭМ!$A$34:$A$777,$A248,СВЦЭМ!$B$34:$B$777,V$225)+'СЕТ СН'!$F$12</f>
        <v>114.48456295</v>
      </c>
      <c r="W248" s="37">
        <f>SUMIFS(СВЦЭМ!$G$34:$G$777,СВЦЭМ!$A$34:$A$777,$A248,СВЦЭМ!$B$34:$B$777,W$225)+'СЕТ СН'!$F$12</f>
        <v>116.28155762999999</v>
      </c>
      <c r="X248" s="37">
        <f>SUMIFS(СВЦЭМ!$G$34:$G$777,СВЦЭМ!$A$34:$A$777,$A248,СВЦЭМ!$B$34:$B$777,X$225)+'СЕТ СН'!$F$12</f>
        <v>136.31269491</v>
      </c>
      <c r="Y248" s="37">
        <f>SUMIFS(СВЦЭМ!$G$34:$G$777,СВЦЭМ!$A$34:$A$777,$A248,СВЦЭМ!$B$34:$B$777,Y$225)+'СЕТ СН'!$F$12</f>
        <v>129.31046223999999</v>
      </c>
    </row>
    <row r="249" spans="1:25" ht="15.75" x14ac:dyDescent="0.2">
      <c r="A249" s="36">
        <f t="shared" si="6"/>
        <v>42606</v>
      </c>
      <c r="B249" s="37">
        <f>SUMIFS(СВЦЭМ!$G$34:$G$777,СВЦЭМ!$A$34:$A$777,$A249,СВЦЭМ!$B$34:$B$777,B$225)+'СЕТ СН'!$F$12</f>
        <v>151.93216064000001</v>
      </c>
      <c r="C249" s="37">
        <f>SUMIFS(СВЦЭМ!$G$34:$G$777,СВЦЭМ!$A$34:$A$777,$A249,СВЦЭМ!$B$34:$B$777,C$225)+'СЕТ СН'!$F$12</f>
        <v>167.75587432</v>
      </c>
      <c r="D249" s="37">
        <f>SUMIFS(СВЦЭМ!$G$34:$G$777,СВЦЭМ!$A$34:$A$777,$A249,СВЦЭМ!$B$34:$B$777,D$225)+'СЕТ СН'!$F$12</f>
        <v>172.18791915</v>
      </c>
      <c r="E249" s="37">
        <f>SUMIFS(СВЦЭМ!$G$34:$G$777,СВЦЭМ!$A$34:$A$777,$A249,СВЦЭМ!$B$34:$B$777,E$225)+'СЕТ СН'!$F$12</f>
        <v>174.61136024000001</v>
      </c>
      <c r="F249" s="37">
        <f>SUMIFS(СВЦЭМ!$G$34:$G$777,СВЦЭМ!$A$34:$A$777,$A249,СВЦЭМ!$B$34:$B$777,F$225)+'СЕТ СН'!$F$12</f>
        <v>170.58690634000001</v>
      </c>
      <c r="G249" s="37">
        <f>SUMIFS(СВЦЭМ!$G$34:$G$777,СВЦЭМ!$A$34:$A$777,$A249,СВЦЭМ!$B$34:$B$777,G$225)+'СЕТ СН'!$F$12</f>
        <v>169.17475561000001</v>
      </c>
      <c r="H249" s="37">
        <f>SUMIFS(СВЦЭМ!$G$34:$G$777,СВЦЭМ!$A$34:$A$777,$A249,СВЦЭМ!$B$34:$B$777,H$225)+'СЕТ СН'!$F$12</f>
        <v>158.86147539999999</v>
      </c>
      <c r="I249" s="37">
        <f>SUMIFS(СВЦЭМ!$G$34:$G$777,СВЦЭМ!$A$34:$A$777,$A249,СВЦЭМ!$B$34:$B$777,I$225)+'СЕТ СН'!$F$12</f>
        <v>150.93331572</v>
      </c>
      <c r="J249" s="37">
        <f>SUMIFS(СВЦЭМ!$G$34:$G$777,СВЦЭМ!$A$34:$A$777,$A249,СВЦЭМ!$B$34:$B$777,J$225)+'СЕТ СН'!$F$12</f>
        <v>133.17891815999999</v>
      </c>
      <c r="K249" s="37">
        <f>SUMIFS(СВЦЭМ!$G$34:$G$777,СВЦЭМ!$A$34:$A$777,$A249,СВЦЭМ!$B$34:$B$777,K$225)+'СЕТ СН'!$F$12</f>
        <v>118.05054941</v>
      </c>
      <c r="L249" s="37">
        <f>SUMIFS(СВЦЭМ!$G$34:$G$777,СВЦЭМ!$A$34:$A$777,$A249,СВЦЭМ!$B$34:$B$777,L$225)+'СЕТ СН'!$F$12</f>
        <v>116.46925406</v>
      </c>
      <c r="M249" s="37">
        <f>SUMIFS(СВЦЭМ!$G$34:$G$777,СВЦЭМ!$A$34:$A$777,$A249,СВЦЭМ!$B$34:$B$777,M$225)+'СЕТ СН'!$F$12</f>
        <v>128.08545075999999</v>
      </c>
      <c r="N249" s="37">
        <f>SUMIFS(СВЦЭМ!$G$34:$G$777,СВЦЭМ!$A$34:$A$777,$A249,СВЦЭМ!$B$34:$B$777,N$225)+'СЕТ СН'!$F$12</f>
        <v>117.96346238</v>
      </c>
      <c r="O249" s="37">
        <f>SUMIFS(СВЦЭМ!$G$34:$G$777,СВЦЭМ!$A$34:$A$777,$A249,СВЦЭМ!$B$34:$B$777,O$225)+'СЕТ СН'!$F$12</f>
        <v>128.39383874999999</v>
      </c>
      <c r="P249" s="37">
        <f>SUMIFS(СВЦЭМ!$G$34:$G$777,СВЦЭМ!$A$34:$A$777,$A249,СВЦЭМ!$B$34:$B$777,P$225)+'СЕТ СН'!$F$12</f>
        <v>131.32147985</v>
      </c>
      <c r="Q249" s="37">
        <f>SUMIFS(СВЦЭМ!$G$34:$G$777,СВЦЭМ!$A$34:$A$777,$A249,СВЦЭМ!$B$34:$B$777,Q$225)+'СЕТ СН'!$F$12</f>
        <v>125.2169596</v>
      </c>
      <c r="R249" s="37">
        <f>SUMIFS(СВЦЭМ!$G$34:$G$777,СВЦЭМ!$A$34:$A$777,$A249,СВЦЭМ!$B$34:$B$777,R$225)+'СЕТ СН'!$F$12</f>
        <v>122.56972291</v>
      </c>
      <c r="S249" s="37">
        <f>SUMIFS(СВЦЭМ!$G$34:$G$777,СВЦЭМ!$A$34:$A$777,$A249,СВЦЭМ!$B$34:$B$777,S$225)+'СЕТ СН'!$F$12</f>
        <v>121.71151308</v>
      </c>
      <c r="T249" s="37">
        <f>SUMIFS(СВЦЭМ!$G$34:$G$777,СВЦЭМ!$A$34:$A$777,$A249,СВЦЭМ!$B$34:$B$777,T$225)+'СЕТ СН'!$F$12</f>
        <v>131.19006232999999</v>
      </c>
      <c r="U249" s="37">
        <f>SUMIFS(СВЦЭМ!$G$34:$G$777,СВЦЭМ!$A$34:$A$777,$A249,СВЦЭМ!$B$34:$B$777,U$225)+'СЕТ СН'!$F$12</f>
        <v>136.7164563</v>
      </c>
      <c r="V249" s="37">
        <f>SUMIFS(СВЦЭМ!$G$34:$G$777,СВЦЭМ!$A$34:$A$777,$A249,СВЦЭМ!$B$34:$B$777,V$225)+'СЕТ СН'!$F$12</f>
        <v>138.60103203</v>
      </c>
      <c r="W249" s="37">
        <f>SUMIFS(СВЦЭМ!$G$34:$G$777,СВЦЭМ!$A$34:$A$777,$A249,СВЦЭМ!$B$34:$B$777,W$225)+'СЕТ СН'!$F$12</f>
        <v>140.21953753</v>
      </c>
      <c r="X249" s="37">
        <f>SUMIFS(СВЦЭМ!$G$34:$G$777,СВЦЭМ!$A$34:$A$777,$A249,СВЦЭМ!$B$34:$B$777,X$225)+'СЕТ СН'!$F$12</f>
        <v>125.16743160999999</v>
      </c>
      <c r="Y249" s="37">
        <f>SUMIFS(СВЦЭМ!$G$34:$G$777,СВЦЭМ!$A$34:$A$777,$A249,СВЦЭМ!$B$34:$B$777,Y$225)+'СЕТ СН'!$F$12</f>
        <v>129.69519905999999</v>
      </c>
    </row>
    <row r="250" spans="1:25" ht="15.75" x14ac:dyDescent="0.2">
      <c r="A250" s="36">
        <f t="shared" si="6"/>
        <v>42607</v>
      </c>
      <c r="B250" s="37">
        <f>SUMIFS(СВЦЭМ!$G$34:$G$777,СВЦЭМ!$A$34:$A$777,$A250,СВЦЭМ!$B$34:$B$777,B$225)+'СЕТ СН'!$F$12</f>
        <v>150.05090095</v>
      </c>
      <c r="C250" s="37">
        <f>SUMIFS(СВЦЭМ!$G$34:$G$777,СВЦЭМ!$A$34:$A$777,$A250,СВЦЭМ!$B$34:$B$777,C$225)+'СЕТ СН'!$F$12</f>
        <v>168.18731038000001</v>
      </c>
      <c r="D250" s="37">
        <f>SUMIFS(СВЦЭМ!$G$34:$G$777,СВЦЭМ!$A$34:$A$777,$A250,СВЦЭМ!$B$34:$B$777,D$225)+'СЕТ СН'!$F$12</f>
        <v>178.32501909999999</v>
      </c>
      <c r="E250" s="37">
        <f>SUMIFS(СВЦЭМ!$G$34:$G$777,СВЦЭМ!$A$34:$A$777,$A250,СВЦЭМ!$B$34:$B$777,E$225)+'СЕТ СН'!$F$12</f>
        <v>180.13855380000001</v>
      </c>
      <c r="F250" s="37">
        <f>SUMIFS(СВЦЭМ!$G$34:$G$777,СВЦЭМ!$A$34:$A$777,$A250,СВЦЭМ!$B$34:$B$777,F$225)+'СЕТ СН'!$F$12</f>
        <v>180.25776651999999</v>
      </c>
      <c r="G250" s="37">
        <f>SUMIFS(СВЦЭМ!$G$34:$G$777,СВЦЭМ!$A$34:$A$777,$A250,СВЦЭМ!$B$34:$B$777,G$225)+'СЕТ СН'!$F$12</f>
        <v>176.47933025</v>
      </c>
      <c r="H250" s="37">
        <f>SUMIFS(СВЦЭМ!$G$34:$G$777,СВЦЭМ!$A$34:$A$777,$A250,СВЦЭМ!$B$34:$B$777,H$225)+'СЕТ СН'!$F$12</f>
        <v>166.08109229999999</v>
      </c>
      <c r="I250" s="37">
        <f>SUMIFS(СВЦЭМ!$G$34:$G$777,СВЦЭМ!$A$34:$A$777,$A250,СВЦЭМ!$B$34:$B$777,I$225)+'СЕТ СН'!$F$12</f>
        <v>148.65046240999999</v>
      </c>
      <c r="J250" s="37">
        <f>SUMIFS(СВЦЭМ!$G$34:$G$777,СВЦЭМ!$A$34:$A$777,$A250,СВЦЭМ!$B$34:$B$777,J$225)+'СЕТ СН'!$F$12</f>
        <v>131.93874345</v>
      </c>
      <c r="K250" s="37">
        <f>SUMIFS(СВЦЭМ!$G$34:$G$777,СВЦЭМ!$A$34:$A$777,$A250,СВЦЭМ!$B$34:$B$777,K$225)+'СЕТ СН'!$F$12</f>
        <v>118.7678355</v>
      </c>
      <c r="L250" s="37">
        <f>SUMIFS(СВЦЭМ!$G$34:$G$777,СВЦЭМ!$A$34:$A$777,$A250,СВЦЭМ!$B$34:$B$777,L$225)+'СЕТ СН'!$F$12</f>
        <v>118.66708136</v>
      </c>
      <c r="M250" s="37">
        <f>SUMIFS(СВЦЭМ!$G$34:$G$777,СВЦЭМ!$A$34:$A$777,$A250,СВЦЭМ!$B$34:$B$777,M$225)+'СЕТ СН'!$F$12</f>
        <v>132.04134024000001</v>
      </c>
      <c r="N250" s="37">
        <f>SUMIFS(СВЦЭМ!$G$34:$G$777,СВЦЭМ!$A$34:$A$777,$A250,СВЦЭМ!$B$34:$B$777,N$225)+'СЕТ СН'!$F$12</f>
        <v>129.54211179000001</v>
      </c>
      <c r="O250" s="37">
        <f>SUMIFS(СВЦЭМ!$G$34:$G$777,СВЦЭМ!$A$34:$A$777,$A250,СВЦЭМ!$B$34:$B$777,O$225)+'СЕТ СН'!$F$12</f>
        <v>130.90842512</v>
      </c>
      <c r="P250" s="37">
        <f>SUMIFS(СВЦЭМ!$G$34:$G$777,СВЦЭМ!$A$34:$A$777,$A250,СВЦЭМ!$B$34:$B$777,P$225)+'СЕТ СН'!$F$12</f>
        <v>122.39978883000001</v>
      </c>
      <c r="Q250" s="37">
        <f>SUMIFS(СВЦЭМ!$G$34:$G$777,СВЦЭМ!$A$34:$A$777,$A250,СВЦЭМ!$B$34:$B$777,Q$225)+'СЕТ СН'!$F$12</f>
        <v>122.55523902</v>
      </c>
      <c r="R250" s="37">
        <f>SUMIFS(СВЦЭМ!$G$34:$G$777,СВЦЭМ!$A$34:$A$777,$A250,СВЦЭМ!$B$34:$B$777,R$225)+'СЕТ СН'!$F$12</f>
        <v>123.09764314</v>
      </c>
      <c r="S250" s="37">
        <f>SUMIFS(СВЦЭМ!$G$34:$G$777,СВЦЭМ!$A$34:$A$777,$A250,СВЦЭМ!$B$34:$B$777,S$225)+'СЕТ СН'!$F$12</f>
        <v>124.84000580999999</v>
      </c>
      <c r="T250" s="37">
        <f>SUMIFS(СВЦЭМ!$G$34:$G$777,СВЦЭМ!$A$34:$A$777,$A250,СВЦЭМ!$B$34:$B$777,T$225)+'СЕТ СН'!$F$12</f>
        <v>137.12853140999999</v>
      </c>
      <c r="U250" s="37">
        <f>SUMIFS(СВЦЭМ!$G$34:$G$777,СВЦЭМ!$A$34:$A$777,$A250,СВЦЭМ!$B$34:$B$777,U$225)+'СЕТ СН'!$F$12</f>
        <v>132.54452083999999</v>
      </c>
      <c r="V250" s="37">
        <f>SUMIFS(СВЦЭМ!$G$34:$G$777,СВЦЭМ!$A$34:$A$777,$A250,СВЦЭМ!$B$34:$B$777,V$225)+'СЕТ СН'!$F$12</f>
        <v>138.06420360000001</v>
      </c>
      <c r="W250" s="37">
        <f>SUMIFS(СВЦЭМ!$G$34:$G$777,СВЦЭМ!$A$34:$A$777,$A250,СВЦЭМ!$B$34:$B$777,W$225)+'СЕТ СН'!$F$12</f>
        <v>138.02285985</v>
      </c>
      <c r="X250" s="37">
        <f>SUMIFS(СВЦЭМ!$G$34:$G$777,СВЦЭМ!$A$34:$A$777,$A250,СВЦЭМ!$B$34:$B$777,X$225)+'СЕТ СН'!$F$12</f>
        <v>124.65096524</v>
      </c>
      <c r="Y250" s="37">
        <f>SUMIFS(СВЦЭМ!$G$34:$G$777,СВЦЭМ!$A$34:$A$777,$A250,СВЦЭМ!$B$34:$B$777,Y$225)+'СЕТ СН'!$F$12</f>
        <v>128.03707362</v>
      </c>
    </row>
    <row r="251" spans="1:25" ht="15.75" x14ac:dyDescent="0.2">
      <c r="A251" s="36">
        <f t="shared" si="6"/>
        <v>42608</v>
      </c>
      <c r="B251" s="37">
        <f>SUMIFS(СВЦЭМ!$G$34:$G$777,СВЦЭМ!$A$34:$A$777,$A251,СВЦЭМ!$B$34:$B$777,B$225)+'СЕТ СН'!$F$12</f>
        <v>148.61430572</v>
      </c>
      <c r="C251" s="37">
        <f>SUMIFS(СВЦЭМ!$G$34:$G$777,СВЦЭМ!$A$34:$A$777,$A251,СВЦЭМ!$B$34:$B$777,C$225)+'СЕТ СН'!$F$12</f>
        <v>162.54086229999999</v>
      </c>
      <c r="D251" s="37">
        <f>SUMIFS(СВЦЭМ!$G$34:$G$777,СВЦЭМ!$A$34:$A$777,$A251,СВЦЭМ!$B$34:$B$777,D$225)+'СЕТ СН'!$F$12</f>
        <v>172.49746686</v>
      </c>
      <c r="E251" s="37">
        <f>SUMIFS(СВЦЭМ!$G$34:$G$777,СВЦЭМ!$A$34:$A$777,$A251,СВЦЭМ!$B$34:$B$777,E$225)+'СЕТ СН'!$F$12</f>
        <v>175.7342845</v>
      </c>
      <c r="F251" s="37">
        <f>SUMIFS(СВЦЭМ!$G$34:$G$777,СВЦЭМ!$A$34:$A$777,$A251,СВЦЭМ!$B$34:$B$777,F$225)+'СЕТ СН'!$F$12</f>
        <v>175.80783362</v>
      </c>
      <c r="G251" s="37">
        <f>SUMIFS(СВЦЭМ!$G$34:$G$777,СВЦЭМ!$A$34:$A$777,$A251,СВЦЭМ!$B$34:$B$777,G$225)+'СЕТ СН'!$F$12</f>
        <v>174.28737050999999</v>
      </c>
      <c r="H251" s="37">
        <f>SUMIFS(СВЦЭМ!$G$34:$G$777,СВЦЭМ!$A$34:$A$777,$A251,СВЦЭМ!$B$34:$B$777,H$225)+'СЕТ СН'!$F$12</f>
        <v>163.17273534</v>
      </c>
      <c r="I251" s="37">
        <f>SUMIFS(СВЦЭМ!$G$34:$G$777,СВЦЭМ!$A$34:$A$777,$A251,СВЦЭМ!$B$34:$B$777,I$225)+'СЕТ СН'!$F$12</f>
        <v>145.50996502000001</v>
      </c>
      <c r="J251" s="37">
        <f>SUMIFS(СВЦЭМ!$G$34:$G$777,СВЦЭМ!$A$34:$A$777,$A251,СВЦЭМ!$B$34:$B$777,J$225)+'СЕТ СН'!$F$12</f>
        <v>128.22522329</v>
      </c>
      <c r="K251" s="37">
        <f>SUMIFS(СВЦЭМ!$G$34:$G$777,СВЦЭМ!$A$34:$A$777,$A251,СВЦЭМ!$B$34:$B$777,K$225)+'СЕТ СН'!$F$12</f>
        <v>117.6316056</v>
      </c>
      <c r="L251" s="37">
        <f>SUMIFS(СВЦЭМ!$G$34:$G$777,СВЦЭМ!$A$34:$A$777,$A251,СВЦЭМ!$B$34:$B$777,L$225)+'СЕТ СН'!$F$12</f>
        <v>118.20892125</v>
      </c>
      <c r="M251" s="37">
        <f>SUMIFS(СВЦЭМ!$G$34:$G$777,СВЦЭМ!$A$34:$A$777,$A251,СВЦЭМ!$B$34:$B$777,M$225)+'СЕТ СН'!$F$12</f>
        <v>126.49088639999999</v>
      </c>
      <c r="N251" s="37">
        <f>SUMIFS(СВЦЭМ!$G$34:$G$777,СВЦЭМ!$A$34:$A$777,$A251,СВЦЭМ!$B$34:$B$777,N$225)+'СЕТ СН'!$F$12</f>
        <v>124.72882186</v>
      </c>
      <c r="O251" s="37">
        <f>SUMIFS(СВЦЭМ!$G$34:$G$777,СВЦЭМ!$A$34:$A$777,$A251,СВЦЭМ!$B$34:$B$777,O$225)+'СЕТ СН'!$F$12</f>
        <v>128.84983156000001</v>
      </c>
      <c r="P251" s="37">
        <f>SUMIFS(СВЦЭМ!$G$34:$G$777,СВЦЭМ!$A$34:$A$777,$A251,СВЦЭМ!$B$34:$B$777,P$225)+'СЕТ СН'!$F$12</f>
        <v>129.12908898000001</v>
      </c>
      <c r="Q251" s="37">
        <f>SUMIFS(СВЦЭМ!$G$34:$G$777,СВЦЭМ!$A$34:$A$777,$A251,СВЦЭМ!$B$34:$B$777,Q$225)+'СЕТ СН'!$F$12</f>
        <v>127.0541767</v>
      </c>
      <c r="R251" s="37">
        <f>SUMIFS(СВЦЭМ!$G$34:$G$777,СВЦЭМ!$A$34:$A$777,$A251,СВЦЭМ!$B$34:$B$777,R$225)+'СЕТ СН'!$F$12</f>
        <v>124.31213744</v>
      </c>
      <c r="S251" s="37">
        <f>SUMIFS(СВЦЭМ!$G$34:$G$777,СВЦЭМ!$A$34:$A$777,$A251,СВЦЭМ!$B$34:$B$777,S$225)+'СЕТ СН'!$F$12</f>
        <v>124.26772619</v>
      </c>
      <c r="T251" s="37">
        <f>SUMIFS(СВЦЭМ!$G$34:$G$777,СВЦЭМ!$A$34:$A$777,$A251,СВЦЭМ!$B$34:$B$777,T$225)+'СЕТ СН'!$F$12</f>
        <v>124.53063634999999</v>
      </c>
      <c r="U251" s="37">
        <f>SUMIFS(СВЦЭМ!$G$34:$G$777,СВЦЭМ!$A$34:$A$777,$A251,СВЦЭМ!$B$34:$B$777,U$225)+'СЕТ СН'!$F$12</f>
        <v>124.83077852</v>
      </c>
      <c r="V251" s="37">
        <f>SUMIFS(СВЦЭМ!$G$34:$G$777,СВЦЭМ!$A$34:$A$777,$A251,СВЦЭМ!$B$34:$B$777,V$225)+'СЕТ СН'!$F$12</f>
        <v>129.44946837000001</v>
      </c>
      <c r="W251" s="37">
        <f>SUMIFS(СВЦЭМ!$G$34:$G$777,СВЦЭМ!$A$34:$A$777,$A251,СВЦЭМ!$B$34:$B$777,W$225)+'СЕТ СН'!$F$12</f>
        <v>131.43475563999999</v>
      </c>
      <c r="X251" s="37">
        <f>SUMIFS(СВЦЭМ!$G$34:$G$777,СВЦЭМ!$A$34:$A$777,$A251,СВЦЭМ!$B$34:$B$777,X$225)+'СЕТ СН'!$F$12</f>
        <v>121.95103708000001</v>
      </c>
      <c r="Y251" s="37">
        <f>SUMIFS(СВЦЭМ!$G$34:$G$777,СВЦЭМ!$A$34:$A$777,$A251,СВЦЭМ!$B$34:$B$777,Y$225)+'СЕТ СН'!$F$12</f>
        <v>126.62704674</v>
      </c>
    </row>
    <row r="252" spans="1:25" ht="15.75" x14ac:dyDescent="0.2">
      <c r="A252" s="36">
        <f t="shared" si="6"/>
        <v>42609</v>
      </c>
      <c r="B252" s="37">
        <f>SUMIFS(СВЦЭМ!$G$34:$G$777,СВЦЭМ!$A$34:$A$777,$A252,СВЦЭМ!$B$34:$B$777,B$225)+'СЕТ СН'!$F$12</f>
        <v>138.63466427</v>
      </c>
      <c r="C252" s="37">
        <f>SUMIFS(СВЦЭМ!$G$34:$G$777,СВЦЭМ!$A$34:$A$777,$A252,СВЦЭМ!$B$34:$B$777,C$225)+'СЕТ СН'!$F$12</f>
        <v>152.89003048999999</v>
      </c>
      <c r="D252" s="37">
        <f>SUMIFS(СВЦЭМ!$G$34:$G$777,СВЦЭМ!$A$34:$A$777,$A252,СВЦЭМ!$B$34:$B$777,D$225)+'СЕТ СН'!$F$12</f>
        <v>161.21459714</v>
      </c>
      <c r="E252" s="37">
        <f>SUMIFS(СВЦЭМ!$G$34:$G$777,СВЦЭМ!$A$34:$A$777,$A252,СВЦЭМ!$B$34:$B$777,E$225)+'СЕТ СН'!$F$12</f>
        <v>165.92644899000001</v>
      </c>
      <c r="F252" s="37">
        <f>SUMIFS(СВЦЭМ!$G$34:$G$777,СВЦЭМ!$A$34:$A$777,$A252,СВЦЭМ!$B$34:$B$777,F$225)+'СЕТ СН'!$F$12</f>
        <v>163.87848227999999</v>
      </c>
      <c r="G252" s="37">
        <f>SUMIFS(СВЦЭМ!$G$34:$G$777,СВЦЭМ!$A$34:$A$777,$A252,СВЦЭМ!$B$34:$B$777,G$225)+'СЕТ СН'!$F$12</f>
        <v>163.86917797000001</v>
      </c>
      <c r="H252" s="37">
        <f>SUMIFS(СВЦЭМ!$G$34:$G$777,СВЦЭМ!$A$34:$A$777,$A252,СВЦЭМ!$B$34:$B$777,H$225)+'СЕТ СН'!$F$12</f>
        <v>161.43711042000001</v>
      </c>
      <c r="I252" s="37">
        <f>SUMIFS(СВЦЭМ!$G$34:$G$777,СВЦЭМ!$A$34:$A$777,$A252,СВЦЭМ!$B$34:$B$777,I$225)+'СЕТ СН'!$F$12</f>
        <v>160.98974783</v>
      </c>
      <c r="J252" s="37">
        <f>SUMIFS(СВЦЭМ!$G$34:$G$777,СВЦЭМ!$A$34:$A$777,$A252,СВЦЭМ!$B$34:$B$777,J$225)+'СЕТ СН'!$F$12</f>
        <v>148.1583454</v>
      </c>
      <c r="K252" s="37">
        <f>SUMIFS(СВЦЭМ!$G$34:$G$777,СВЦЭМ!$A$34:$A$777,$A252,СВЦЭМ!$B$34:$B$777,K$225)+'СЕТ СН'!$F$12</f>
        <v>134.00902995999999</v>
      </c>
      <c r="L252" s="37">
        <f>SUMIFS(СВЦЭМ!$G$34:$G$777,СВЦЭМ!$A$34:$A$777,$A252,СВЦЭМ!$B$34:$B$777,L$225)+'СЕТ СН'!$F$12</f>
        <v>148.15769406999999</v>
      </c>
      <c r="M252" s="37">
        <f>SUMIFS(СВЦЭМ!$G$34:$G$777,СВЦЭМ!$A$34:$A$777,$A252,СВЦЭМ!$B$34:$B$777,M$225)+'СЕТ СН'!$F$12</f>
        <v>170.68097022000001</v>
      </c>
      <c r="N252" s="37">
        <f>SUMIFS(СВЦЭМ!$G$34:$G$777,СВЦЭМ!$A$34:$A$777,$A252,СВЦЭМ!$B$34:$B$777,N$225)+'СЕТ СН'!$F$12</f>
        <v>177.53465449999999</v>
      </c>
      <c r="O252" s="37">
        <f>SUMIFS(СВЦЭМ!$G$34:$G$777,СВЦЭМ!$A$34:$A$777,$A252,СВЦЭМ!$B$34:$B$777,O$225)+'СЕТ СН'!$F$12</f>
        <v>171.56609638</v>
      </c>
      <c r="P252" s="37">
        <f>SUMIFS(СВЦЭМ!$G$34:$G$777,СВЦЭМ!$A$34:$A$777,$A252,СВЦЭМ!$B$34:$B$777,P$225)+'СЕТ СН'!$F$12</f>
        <v>158.539636</v>
      </c>
      <c r="Q252" s="37">
        <f>SUMIFS(СВЦЭМ!$G$34:$G$777,СВЦЭМ!$A$34:$A$777,$A252,СВЦЭМ!$B$34:$B$777,Q$225)+'СЕТ СН'!$F$12</f>
        <v>154.67833350999999</v>
      </c>
      <c r="R252" s="37">
        <f>SUMIFS(СВЦЭМ!$G$34:$G$777,СВЦЭМ!$A$34:$A$777,$A252,СВЦЭМ!$B$34:$B$777,R$225)+'СЕТ СН'!$F$12</f>
        <v>150.71980798999999</v>
      </c>
      <c r="S252" s="37">
        <f>SUMIFS(СВЦЭМ!$G$34:$G$777,СВЦЭМ!$A$34:$A$777,$A252,СВЦЭМ!$B$34:$B$777,S$225)+'СЕТ СН'!$F$12</f>
        <v>152.51523391999999</v>
      </c>
      <c r="T252" s="37">
        <f>SUMIFS(СВЦЭМ!$G$34:$G$777,СВЦЭМ!$A$34:$A$777,$A252,СВЦЭМ!$B$34:$B$777,T$225)+'СЕТ СН'!$F$12</f>
        <v>153.95408644</v>
      </c>
      <c r="U252" s="37">
        <f>SUMIFS(СВЦЭМ!$G$34:$G$777,СВЦЭМ!$A$34:$A$777,$A252,СВЦЭМ!$B$34:$B$777,U$225)+'СЕТ СН'!$F$12</f>
        <v>153.04940718</v>
      </c>
      <c r="V252" s="37">
        <f>SUMIFS(СВЦЭМ!$G$34:$G$777,СВЦЭМ!$A$34:$A$777,$A252,СВЦЭМ!$B$34:$B$777,V$225)+'СЕТ СН'!$F$12</f>
        <v>158.35758575</v>
      </c>
      <c r="W252" s="37">
        <f>SUMIFS(СВЦЭМ!$G$34:$G$777,СВЦЭМ!$A$34:$A$777,$A252,СВЦЭМ!$B$34:$B$777,W$225)+'СЕТ СН'!$F$12</f>
        <v>165.25296981</v>
      </c>
      <c r="X252" s="37">
        <f>SUMIFS(СВЦЭМ!$G$34:$G$777,СВЦЭМ!$A$34:$A$777,$A252,СВЦЭМ!$B$34:$B$777,X$225)+'СЕТ СН'!$F$12</f>
        <v>148.27262843</v>
      </c>
      <c r="Y252" s="37">
        <f>SUMIFS(СВЦЭМ!$G$34:$G$777,СВЦЭМ!$A$34:$A$777,$A252,СВЦЭМ!$B$34:$B$777,Y$225)+'СЕТ СН'!$F$12</f>
        <v>153.05164305</v>
      </c>
    </row>
    <row r="253" spans="1:25" ht="15.75" x14ac:dyDescent="0.2">
      <c r="A253" s="36">
        <f t="shared" si="6"/>
        <v>42610</v>
      </c>
      <c r="B253" s="37">
        <f>SUMIFS(СВЦЭМ!$G$34:$G$777,СВЦЭМ!$A$34:$A$777,$A253,СВЦЭМ!$B$34:$B$777,B$225)+'СЕТ СН'!$F$12</f>
        <v>170.43244973</v>
      </c>
      <c r="C253" s="37">
        <f>SUMIFS(СВЦЭМ!$G$34:$G$777,СВЦЭМ!$A$34:$A$777,$A253,СВЦЭМ!$B$34:$B$777,C$225)+'СЕТ СН'!$F$12</f>
        <v>190.21928793999999</v>
      </c>
      <c r="D253" s="37">
        <f>SUMIFS(СВЦЭМ!$G$34:$G$777,СВЦЭМ!$A$34:$A$777,$A253,СВЦЭМ!$B$34:$B$777,D$225)+'СЕТ СН'!$F$12</f>
        <v>198.30337846</v>
      </c>
      <c r="E253" s="37">
        <f>SUMIFS(СВЦЭМ!$G$34:$G$777,СВЦЭМ!$A$34:$A$777,$A253,СВЦЭМ!$B$34:$B$777,E$225)+'СЕТ СН'!$F$12</f>
        <v>199.96086137</v>
      </c>
      <c r="F253" s="37">
        <f>SUMIFS(СВЦЭМ!$G$34:$G$777,СВЦЭМ!$A$34:$A$777,$A253,СВЦЭМ!$B$34:$B$777,F$225)+'СЕТ СН'!$F$12</f>
        <v>201.44248379999999</v>
      </c>
      <c r="G253" s="37">
        <f>SUMIFS(СВЦЭМ!$G$34:$G$777,СВЦЭМ!$A$34:$A$777,$A253,СВЦЭМ!$B$34:$B$777,G$225)+'СЕТ СН'!$F$12</f>
        <v>200.62146856999999</v>
      </c>
      <c r="H253" s="37">
        <f>SUMIFS(СВЦЭМ!$G$34:$G$777,СВЦЭМ!$A$34:$A$777,$A253,СВЦЭМ!$B$34:$B$777,H$225)+'СЕТ СН'!$F$12</f>
        <v>196.6066519</v>
      </c>
      <c r="I253" s="37">
        <f>SUMIFS(СВЦЭМ!$G$34:$G$777,СВЦЭМ!$A$34:$A$777,$A253,СВЦЭМ!$B$34:$B$777,I$225)+'СЕТ СН'!$F$12</f>
        <v>186.72658613999999</v>
      </c>
      <c r="J253" s="37">
        <f>SUMIFS(СВЦЭМ!$G$34:$G$777,СВЦЭМ!$A$34:$A$777,$A253,СВЦЭМ!$B$34:$B$777,J$225)+'СЕТ СН'!$F$12</f>
        <v>164.74931959</v>
      </c>
      <c r="K253" s="37">
        <f>SUMIFS(СВЦЭМ!$G$34:$G$777,СВЦЭМ!$A$34:$A$777,$A253,СВЦЭМ!$B$34:$B$777,K$225)+'СЕТ СН'!$F$12</f>
        <v>149.97066530999999</v>
      </c>
      <c r="L253" s="37">
        <f>SUMIFS(СВЦЭМ!$G$34:$G$777,СВЦЭМ!$A$34:$A$777,$A253,СВЦЭМ!$B$34:$B$777,L$225)+'СЕТ СН'!$F$12</f>
        <v>143.704241</v>
      </c>
      <c r="M253" s="37">
        <f>SUMIFS(СВЦЭМ!$G$34:$G$777,СВЦЭМ!$A$34:$A$777,$A253,СВЦЭМ!$B$34:$B$777,M$225)+'СЕТ СН'!$F$12</f>
        <v>142.04891126000001</v>
      </c>
      <c r="N253" s="37">
        <f>SUMIFS(СВЦЭМ!$G$34:$G$777,СВЦЭМ!$A$34:$A$777,$A253,СВЦЭМ!$B$34:$B$777,N$225)+'СЕТ СН'!$F$12</f>
        <v>144.80249280999999</v>
      </c>
      <c r="O253" s="37">
        <f>SUMIFS(СВЦЭМ!$G$34:$G$777,СВЦЭМ!$A$34:$A$777,$A253,СВЦЭМ!$B$34:$B$777,O$225)+'СЕТ СН'!$F$12</f>
        <v>143.09716453999999</v>
      </c>
      <c r="P253" s="37">
        <f>SUMIFS(СВЦЭМ!$G$34:$G$777,СВЦЭМ!$A$34:$A$777,$A253,СВЦЭМ!$B$34:$B$777,P$225)+'СЕТ СН'!$F$12</f>
        <v>155.51391580999999</v>
      </c>
      <c r="Q253" s="37">
        <f>SUMIFS(СВЦЭМ!$G$34:$G$777,СВЦЭМ!$A$34:$A$777,$A253,СВЦЭМ!$B$34:$B$777,Q$225)+'СЕТ СН'!$F$12</f>
        <v>153.6001455</v>
      </c>
      <c r="R253" s="37">
        <f>SUMIFS(СВЦЭМ!$G$34:$G$777,СВЦЭМ!$A$34:$A$777,$A253,СВЦЭМ!$B$34:$B$777,R$225)+'СЕТ СН'!$F$12</f>
        <v>153.17800277000001</v>
      </c>
      <c r="S253" s="37">
        <f>SUMIFS(СВЦЭМ!$G$34:$G$777,СВЦЭМ!$A$34:$A$777,$A253,СВЦЭМ!$B$34:$B$777,S$225)+'СЕТ СН'!$F$12</f>
        <v>154.49534059999999</v>
      </c>
      <c r="T253" s="37">
        <f>SUMIFS(СВЦЭМ!$G$34:$G$777,СВЦЭМ!$A$34:$A$777,$A253,СВЦЭМ!$B$34:$B$777,T$225)+'СЕТ СН'!$F$12</f>
        <v>156.51037249999999</v>
      </c>
      <c r="U253" s="37">
        <f>SUMIFS(СВЦЭМ!$G$34:$G$777,СВЦЭМ!$A$34:$A$777,$A253,СВЦЭМ!$B$34:$B$777,U$225)+'СЕТ СН'!$F$12</f>
        <v>148.30725572</v>
      </c>
      <c r="V253" s="37">
        <f>SUMIFS(СВЦЭМ!$G$34:$G$777,СВЦЭМ!$A$34:$A$777,$A253,СВЦЭМ!$B$34:$B$777,V$225)+'СЕТ СН'!$F$12</f>
        <v>141.03093102</v>
      </c>
      <c r="W253" s="37">
        <f>SUMIFS(СВЦЭМ!$G$34:$G$777,СВЦЭМ!$A$34:$A$777,$A253,СВЦЭМ!$B$34:$B$777,W$225)+'СЕТ СН'!$F$12</f>
        <v>170.80902671000001</v>
      </c>
      <c r="X253" s="37">
        <f>SUMIFS(СВЦЭМ!$G$34:$G$777,СВЦЭМ!$A$34:$A$777,$A253,СВЦЭМ!$B$34:$B$777,X$225)+'СЕТ СН'!$F$12</f>
        <v>147.62883632</v>
      </c>
      <c r="Y253" s="37">
        <f>SUMIFS(СВЦЭМ!$G$34:$G$777,СВЦЭМ!$A$34:$A$777,$A253,СВЦЭМ!$B$34:$B$777,Y$225)+'СЕТ СН'!$F$12</f>
        <v>151.22786141</v>
      </c>
    </row>
    <row r="254" spans="1:25" ht="15.75" x14ac:dyDescent="0.2">
      <c r="A254" s="36">
        <f t="shared" si="6"/>
        <v>42611</v>
      </c>
      <c r="B254" s="37">
        <f>SUMIFS(СВЦЭМ!$G$34:$G$777,СВЦЭМ!$A$34:$A$777,$A254,СВЦЭМ!$B$34:$B$777,B$225)+'СЕТ СН'!$F$12</f>
        <v>175.31301162</v>
      </c>
      <c r="C254" s="37">
        <f>SUMIFS(СВЦЭМ!$G$34:$G$777,СВЦЭМ!$A$34:$A$777,$A254,СВЦЭМ!$B$34:$B$777,C$225)+'СЕТ СН'!$F$12</f>
        <v>192.10292365000001</v>
      </c>
      <c r="D254" s="37">
        <f>SUMIFS(СВЦЭМ!$G$34:$G$777,СВЦЭМ!$A$34:$A$777,$A254,СВЦЭМ!$B$34:$B$777,D$225)+'СЕТ СН'!$F$12</f>
        <v>197.79932030000001</v>
      </c>
      <c r="E254" s="37">
        <f>SUMIFS(СВЦЭМ!$G$34:$G$777,СВЦЭМ!$A$34:$A$777,$A254,СВЦЭМ!$B$34:$B$777,E$225)+'СЕТ СН'!$F$12</f>
        <v>199.97188831</v>
      </c>
      <c r="F254" s="37">
        <f>SUMIFS(СВЦЭМ!$G$34:$G$777,СВЦЭМ!$A$34:$A$777,$A254,СВЦЭМ!$B$34:$B$777,F$225)+'СЕТ СН'!$F$12</f>
        <v>202.29585460000001</v>
      </c>
      <c r="G254" s="37">
        <f>SUMIFS(СВЦЭМ!$G$34:$G$777,СВЦЭМ!$A$34:$A$777,$A254,СВЦЭМ!$B$34:$B$777,G$225)+'СЕТ СН'!$F$12</f>
        <v>200.73830552000001</v>
      </c>
      <c r="H254" s="37">
        <f>SUMIFS(СВЦЭМ!$G$34:$G$777,СВЦЭМ!$A$34:$A$777,$A254,СВЦЭМ!$B$34:$B$777,H$225)+'СЕТ СН'!$F$12</f>
        <v>195.89042215000001</v>
      </c>
      <c r="I254" s="37">
        <f>SUMIFS(СВЦЭМ!$G$34:$G$777,СВЦЭМ!$A$34:$A$777,$A254,СВЦЭМ!$B$34:$B$777,I$225)+'СЕТ СН'!$F$12</f>
        <v>175.66342721999999</v>
      </c>
      <c r="J254" s="37">
        <f>SUMIFS(СВЦЭМ!$G$34:$G$777,СВЦЭМ!$A$34:$A$777,$A254,СВЦЭМ!$B$34:$B$777,J$225)+'СЕТ СН'!$F$12</f>
        <v>174.81804853</v>
      </c>
      <c r="K254" s="37">
        <f>SUMIFS(СВЦЭМ!$G$34:$G$777,СВЦЭМ!$A$34:$A$777,$A254,СВЦЭМ!$B$34:$B$777,K$225)+'СЕТ СН'!$F$12</f>
        <v>173.64744250999999</v>
      </c>
      <c r="L254" s="37">
        <f>SUMIFS(СВЦЭМ!$G$34:$G$777,СВЦЭМ!$A$34:$A$777,$A254,СВЦЭМ!$B$34:$B$777,L$225)+'СЕТ СН'!$F$12</f>
        <v>170.04089754</v>
      </c>
      <c r="M254" s="37">
        <f>SUMIFS(СВЦЭМ!$G$34:$G$777,СВЦЭМ!$A$34:$A$777,$A254,СВЦЭМ!$B$34:$B$777,M$225)+'СЕТ СН'!$F$12</f>
        <v>173.15250861999999</v>
      </c>
      <c r="N254" s="37">
        <f>SUMIFS(СВЦЭМ!$G$34:$G$777,СВЦЭМ!$A$34:$A$777,$A254,СВЦЭМ!$B$34:$B$777,N$225)+'СЕТ СН'!$F$12</f>
        <v>171.66590110000001</v>
      </c>
      <c r="O254" s="37">
        <f>SUMIFS(СВЦЭМ!$G$34:$G$777,СВЦЭМ!$A$34:$A$777,$A254,СВЦЭМ!$B$34:$B$777,O$225)+'СЕТ СН'!$F$12</f>
        <v>173.9718359</v>
      </c>
      <c r="P254" s="37">
        <f>SUMIFS(СВЦЭМ!$G$34:$G$777,СВЦЭМ!$A$34:$A$777,$A254,СВЦЭМ!$B$34:$B$777,P$225)+'СЕТ СН'!$F$12</f>
        <v>172.77139689000001</v>
      </c>
      <c r="Q254" s="37">
        <f>SUMIFS(СВЦЭМ!$G$34:$G$777,СВЦЭМ!$A$34:$A$777,$A254,СВЦЭМ!$B$34:$B$777,Q$225)+'СЕТ СН'!$F$12</f>
        <v>170.56816591</v>
      </c>
      <c r="R254" s="37">
        <f>SUMIFS(СВЦЭМ!$G$34:$G$777,СВЦЭМ!$A$34:$A$777,$A254,СВЦЭМ!$B$34:$B$777,R$225)+'СЕТ СН'!$F$12</f>
        <v>169.60946812</v>
      </c>
      <c r="S254" s="37">
        <f>SUMIFS(СВЦЭМ!$G$34:$G$777,СВЦЭМ!$A$34:$A$777,$A254,СВЦЭМ!$B$34:$B$777,S$225)+'СЕТ СН'!$F$12</f>
        <v>169.51508898</v>
      </c>
      <c r="T254" s="37">
        <f>SUMIFS(СВЦЭМ!$G$34:$G$777,СВЦЭМ!$A$34:$A$777,$A254,СВЦЭМ!$B$34:$B$777,T$225)+'СЕТ СН'!$F$12</f>
        <v>169.69138093000001</v>
      </c>
      <c r="U254" s="37">
        <f>SUMIFS(СВЦЭМ!$G$34:$G$777,СВЦЭМ!$A$34:$A$777,$A254,СВЦЭМ!$B$34:$B$777,U$225)+'СЕТ СН'!$F$12</f>
        <v>163.53489808</v>
      </c>
      <c r="V254" s="37">
        <f>SUMIFS(СВЦЭМ!$G$34:$G$777,СВЦЭМ!$A$34:$A$777,$A254,СВЦЭМ!$B$34:$B$777,V$225)+'СЕТ СН'!$F$12</f>
        <v>169.25963433999999</v>
      </c>
      <c r="W254" s="37">
        <f>SUMIFS(СВЦЭМ!$G$34:$G$777,СВЦЭМ!$A$34:$A$777,$A254,СВЦЭМ!$B$34:$B$777,W$225)+'СЕТ СН'!$F$12</f>
        <v>167.09783092999999</v>
      </c>
      <c r="X254" s="37">
        <f>SUMIFS(СВЦЭМ!$G$34:$G$777,СВЦЭМ!$A$34:$A$777,$A254,СВЦЭМ!$B$34:$B$777,X$225)+'СЕТ СН'!$F$12</f>
        <v>159.99368598999999</v>
      </c>
      <c r="Y254" s="37">
        <f>SUMIFS(СВЦЭМ!$G$34:$G$777,СВЦЭМ!$A$34:$A$777,$A254,СВЦЭМ!$B$34:$B$777,Y$225)+'СЕТ СН'!$F$12</f>
        <v>154.43991281999999</v>
      </c>
    </row>
    <row r="255" spans="1:25" ht="15.75" x14ac:dyDescent="0.2">
      <c r="A255" s="36">
        <f t="shared" si="6"/>
        <v>42612</v>
      </c>
      <c r="B255" s="37">
        <f>SUMIFS(СВЦЭМ!$G$34:$G$777,СВЦЭМ!$A$34:$A$777,$A255,СВЦЭМ!$B$34:$B$777,B$225)+'СЕТ СН'!$F$12</f>
        <v>171.1528471</v>
      </c>
      <c r="C255" s="37">
        <f>SUMIFS(СВЦЭМ!$G$34:$G$777,СВЦЭМ!$A$34:$A$777,$A255,СВЦЭМ!$B$34:$B$777,C$225)+'СЕТ СН'!$F$12</f>
        <v>188.5627313</v>
      </c>
      <c r="D255" s="37">
        <f>SUMIFS(СВЦЭМ!$G$34:$G$777,СВЦЭМ!$A$34:$A$777,$A255,СВЦЭМ!$B$34:$B$777,D$225)+'СЕТ СН'!$F$12</f>
        <v>196.22275017000001</v>
      </c>
      <c r="E255" s="37">
        <f>SUMIFS(СВЦЭМ!$G$34:$G$777,СВЦЭМ!$A$34:$A$777,$A255,СВЦЭМ!$B$34:$B$777,E$225)+'СЕТ СН'!$F$12</f>
        <v>196.57945171</v>
      </c>
      <c r="F255" s="37">
        <f>SUMIFS(СВЦЭМ!$G$34:$G$777,СВЦЭМ!$A$34:$A$777,$A255,СВЦЭМ!$B$34:$B$777,F$225)+'СЕТ СН'!$F$12</f>
        <v>198.32382250000001</v>
      </c>
      <c r="G255" s="37">
        <f>SUMIFS(СВЦЭМ!$G$34:$G$777,СВЦЭМ!$A$34:$A$777,$A255,СВЦЭМ!$B$34:$B$777,G$225)+'СЕТ СН'!$F$12</f>
        <v>193.84755921999999</v>
      </c>
      <c r="H255" s="37">
        <f>SUMIFS(СВЦЭМ!$G$34:$G$777,СВЦЭМ!$A$34:$A$777,$A255,СВЦЭМ!$B$34:$B$777,H$225)+'СЕТ СН'!$F$12</f>
        <v>185.37731289999999</v>
      </c>
      <c r="I255" s="37">
        <f>SUMIFS(СВЦЭМ!$G$34:$G$777,СВЦЭМ!$A$34:$A$777,$A255,СВЦЭМ!$B$34:$B$777,I$225)+'СЕТ СН'!$F$12</f>
        <v>173.25686693</v>
      </c>
      <c r="J255" s="37">
        <f>SUMIFS(СВЦЭМ!$G$34:$G$777,СВЦЭМ!$A$34:$A$777,$A255,СВЦЭМ!$B$34:$B$777,J$225)+'СЕТ СН'!$F$12</f>
        <v>178.09145043999999</v>
      </c>
      <c r="K255" s="37">
        <f>SUMIFS(СВЦЭМ!$G$34:$G$777,СВЦЭМ!$A$34:$A$777,$A255,СВЦЭМ!$B$34:$B$777,K$225)+'СЕТ СН'!$F$12</f>
        <v>177.46581273000001</v>
      </c>
      <c r="L255" s="37">
        <f>SUMIFS(СВЦЭМ!$G$34:$G$777,СВЦЭМ!$A$34:$A$777,$A255,СВЦЭМ!$B$34:$B$777,L$225)+'СЕТ СН'!$F$12</f>
        <v>176.42858638000001</v>
      </c>
      <c r="M255" s="37">
        <f>SUMIFS(СВЦЭМ!$G$34:$G$777,СВЦЭМ!$A$34:$A$777,$A255,СВЦЭМ!$B$34:$B$777,M$225)+'СЕТ СН'!$F$12</f>
        <v>173.08689630999999</v>
      </c>
      <c r="N255" s="37">
        <f>SUMIFS(СВЦЭМ!$G$34:$G$777,СВЦЭМ!$A$34:$A$777,$A255,СВЦЭМ!$B$34:$B$777,N$225)+'СЕТ СН'!$F$12</f>
        <v>171.64893015000001</v>
      </c>
      <c r="O255" s="37">
        <f>SUMIFS(СВЦЭМ!$G$34:$G$777,СВЦЭМ!$A$34:$A$777,$A255,СВЦЭМ!$B$34:$B$777,O$225)+'СЕТ СН'!$F$12</f>
        <v>173.22904801999999</v>
      </c>
      <c r="P255" s="37">
        <f>SUMIFS(СВЦЭМ!$G$34:$G$777,СВЦЭМ!$A$34:$A$777,$A255,СВЦЭМ!$B$34:$B$777,P$225)+'СЕТ СН'!$F$12</f>
        <v>170.90278891</v>
      </c>
      <c r="Q255" s="37">
        <f>SUMIFS(СВЦЭМ!$G$34:$G$777,СВЦЭМ!$A$34:$A$777,$A255,СВЦЭМ!$B$34:$B$777,Q$225)+'СЕТ СН'!$F$12</f>
        <v>170.18379523999999</v>
      </c>
      <c r="R255" s="37">
        <f>SUMIFS(СВЦЭМ!$G$34:$G$777,СВЦЭМ!$A$34:$A$777,$A255,СВЦЭМ!$B$34:$B$777,R$225)+'СЕТ СН'!$F$12</f>
        <v>171.46099878999999</v>
      </c>
      <c r="S255" s="37">
        <f>SUMIFS(СВЦЭМ!$G$34:$G$777,СВЦЭМ!$A$34:$A$777,$A255,СВЦЭМ!$B$34:$B$777,S$225)+'СЕТ СН'!$F$12</f>
        <v>171.09821147</v>
      </c>
      <c r="T255" s="37">
        <f>SUMIFS(СВЦЭМ!$G$34:$G$777,СВЦЭМ!$A$34:$A$777,$A255,СВЦЭМ!$B$34:$B$777,T$225)+'СЕТ СН'!$F$12</f>
        <v>169.46113296999999</v>
      </c>
      <c r="U255" s="37">
        <f>SUMIFS(СВЦЭМ!$G$34:$G$777,СВЦЭМ!$A$34:$A$777,$A255,СВЦЭМ!$B$34:$B$777,U$225)+'СЕТ СН'!$F$12</f>
        <v>168.56857930000001</v>
      </c>
      <c r="V255" s="37">
        <f>SUMIFS(СВЦЭМ!$G$34:$G$777,СВЦЭМ!$A$34:$A$777,$A255,СВЦЭМ!$B$34:$B$777,V$225)+'СЕТ СН'!$F$12</f>
        <v>171.25821758000001</v>
      </c>
      <c r="W255" s="37">
        <f>SUMIFS(СВЦЭМ!$G$34:$G$777,СВЦЭМ!$A$34:$A$777,$A255,СВЦЭМ!$B$34:$B$777,W$225)+'СЕТ СН'!$F$12</f>
        <v>169.26188414999999</v>
      </c>
      <c r="X255" s="37">
        <f>SUMIFS(СВЦЭМ!$G$34:$G$777,СВЦЭМ!$A$34:$A$777,$A255,СВЦЭМ!$B$34:$B$777,X$225)+'СЕТ СН'!$F$12</f>
        <v>162.25051149999999</v>
      </c>
      <c r="Y255" s="37">
        <f>SUMIFS(СВЦЭМ!$G$34:$G$777,СВЦЭМ!$A$34:$A$777,$A255,СВЦЭМ!$B$34:$B$777,Y$225)+'СЕТ СН'!$F$12</f>
        <v>156.28193352</v>
      </c>
    </row>
    <row r="256" spans="1:25" ht="15.75" x14ac:dyDescent="0.2">
      <c r="A256" s="36">
        <f t="shared" si="6"/>
        <v>42613</v>
      </c>
      <c r="B256" s="37">
        <f>SUMIFS(СВЦЭМ!$G$34:$G$777,СВЦЭМ!$A$34:$A$777,$A256,СВЦЭМ!$B$34:$B$777,B$225)+'СЕТ СН'!$F$12</f>
        <v>170.76045483999999</v>
      </c>
      <c r="C256" s="37">
        <f>SUMIFS(СВЦЭМ!$G$34:$G$777,СВЦЭМ!$A$34:$A$777,$A256,СВЦЭМ!$B$34:$B$777,C$225)+'СЕТ СН'!$F$12</f>
        <v>189.67112520000001</v>
      </c>
      <c r="D256" s="37">
        <f>SUMIFS(СВЦЭМ!$G$34:$G$777,СВЦЭМ!$A$34:$A$777,$A256,СВЦЭМ!$B$34:$B$777,D$225)+'СЕТ СН'!$F$12</f>
        <v>195.31798164</v>
      </c>
      <c r="E256" s="37">
        <f>SUMIFS(СВЦЭМ!$G$34:$G$777,СВЦЭМ!$A$34:$A$777,$A256,СВЦЭМ!$B$34:$B$777,E$225)+'СЕТ СН'!$F$12</f>
        <v>194.72808945</v>
      </c>
      <c r="F256" s="37">
        <f>SUMIFS(СВЦЭМ!$G$34:$G$777,СВЦЭМ!$A$34:$A$777,$A256,СВЦЭМ!$B$34:$B$777,F$225)+'СЕТ СН'!$F$12</f>
        <v>195.21486949999999</v>
      </c>
      <c r="G256" s="37">
        <f>SUMIFS(СВЦЭМ!$G$34:$G$777,СВЦЭМ!$A$34:$A$777,$A256,СВЦЭМ!$B$34:$B$777,G$225)+'СЕТ СН'!$F$12</f>
        <v>193.76690292999999</v>
      </c>
      <c r="H256" s="37">
        <f>SUMIFS(СВЦЭМ!$G$34:$G$777,СВЦЭМ!$A$34:$A$777,$A256,СВЦЭМ!$B$34:$B$777,H$225)+'СЕТ СН'!$F$12</f>
        <v>186.55851318000001</v>
      </c>
      <c r="I256" s="37">
        <f>SUMIFS(СВЦЭМ!$G$34:$G$777,СВЦЭМ!$A$34:$A$777,$A256,СВЦЭМ!$B$34:$B$777,I$225)+'СЕТ СН'!$F$12</f>
        <v>175.59576687000001</v>
      </c>
      <c r="J256" s="37">
        <f>SUMIFS(СВЦЭМ!$G$34:$G$777,СВЦЭМ!$A$34:$A$777,$A256,СВЦЭМ!$B$34:$B$777,J$225)+'СЕТ СН'!$F$12</f>
        <v>178.11772128999999</v>
      </c>
      <c r="K256" s="37">
        <f>SUMIFS(СВЦЭМ!$G$34:$G$777,СВЦЭМ!$A$34:$A$777,$A256,СВЦЭМ!$B$34:$B$777,K$225)+'СЕТ СН'!$F$12</f>
        <v>176.32599612000001</v>
      </c>
      <c r="L256" s="37">
        <f>SUMIFS(СВЦЭМ!$G$34:$G$777,СВЦЭМ!$A$34:$A$777,$A256,СВЦЭМ!$B$34:$B$777,L$225)+'СЕТ СН'!$F$12</f>
        <v>172.03159281999999</v>
      </c>
      <c r="M256" s="37">
        <f>SUMIFS(СВЦЭМ!$G$34:$G$777,СВЦЭМ!$A$34:$A$777,$A256,СВЦЭМ!$B$34:$B$777,M$225)+'СЕТ СН'!$F$12</f>
        <v>168.69594139</v>
      </c>
      <c r="N256" s="37">
        <f>SUMIFS(СВЦЭМ!$G$34:$G$777,СВЦЭМ!$A$34:$A$777,$A256,СВЦЭМ!$B$34:$B$777,N$225)+'СЕТ СН'!$F$12</f>
        <v>165.75029577999999</v>
      </c>
      <c r="O256" s="37">
        <f>SUMIFS(СВЦЭМ!$G$34:$G$777,СВЦЭМ!$A$34:$A$777,$A256,СВЦЭМ!$B$34:$B$777,O$225)+'СЕТ СН'!$F$12</f>
        <v>166.01400312000001</v>
      </c>
      <c r="P256" s="37">
        <f>SUMIFS(СВЦЭМ!$G$34:$G$777,СВЦЭМ!$A$34:$A$777,$A256,СВЦЭМ!$B$34:$B$777,P$225)+'СЕТ СН'!$F$12</f>
        <v>164.63498605999999</v>
      </c>
      <c r="Q256" s="37">
        <f>SUMIFS(СВЦЭМ!$G$34:$G$777,СВЦЭМ!$A$34:$A$777,$A256,СВЦЭМ!$B$34:$B$777,Q$225)+'СЕТ СН'!$F$12</f>
        <v>163.46148363</v>
      </c>
      <c r="R256" s="37">
        <f>SUMIFS(СВЦЭМ!$G$34:$G$777,СВЦЭМ!$A$34:$A$777,$A256,СВЦЭМ!$B$34:$B$777,R$225)+'СЕТ СН'!$F$12</f>
        <v>163.05350727999999</v>
      </c>
      <c r="S256" s="37">
        <f>SUMIFS(СВЦЭМ!$G$34:$G$777,СВЦЭМ!$A$34:$A$777,$A256,СВЦЭМ!$B$34:$B$777,S$225)+'СЕТ СН'!$F$12</f>
        <v>162.63499243999999</v>
      </c>
      <c r="T256" s="37">
        <f>SUMIFS(СВЦЭМ!$G$34:$G$777,СВЦЭМ!$A$34:$A$777,$A256,СВЦЭМ!$B$34:$B$777,T$225)+'СЕТ СН'!$F$12</f>
        <v>162.67233042999999</v>
      </c>
      <c r="U256" s="37">
        <f>SUMIFS(СВЦЭМ!$G$34:$G$777,СВЦЭМ!$A$34:$A$777,$A256,СВЦЭМ!$B$34:$B$777,U$225)+'СЕТ СН'!$F$12</f>
        <v>163.42339199</v>
      </c>
      <c r="V256" s="37">
        <f>SUMIFS(СВЦЭМ!$G$34:$G$777,СВЦЭМ!$A$34:$A$777,$A256,СВЦЭМ!$B$34:$B$777,V$225)+'СЕТ СН'!$F$12</f>
        <v>166.09825362999999</v>
      </c>
      <c r="W256" s="37">
        <f>SUMIFS(СВЦЭМ!$G$34:$G$777,СВЦЭМ!$A$34:$A$777,$A256,СВЦЭМ!$B$34:$B$777,W$225)+'СЕТ СН'!$F$12</f>
        <v>164.41059955</v>
      </c>
      <c r="X256" s="37">
        <f>SUMIFS(СВЦЭМ!$G$34:$G$777,СВЦЭМ!$A$34:$A$777,$A256,СВЦЭМ!$B$34:$B$777,X$225)+'СЕТ СН'!$F$12</f>
        <v>158.33614157</v>
      </c>
      <c r="Y256" s="37">
        <f>SUMIFS(СВЦЭМ!$G$34:$G$777,СВЦЭМ!$A$34:$A$777,$A256,СВЦЭМ!$B$34:$B$777,Y$225)+'СЕТ СН'!$F$12</f>
        <v>155.2966691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87" t="s">
        <v>7</v>
      </c>
      <c r="B258" s="81" t="s">
        <v>131</v>
      </c>
      <c r="C258" s="82"/>
      <c r="D258" s="82"/>
      <c r="E258" s="82"/>
      <c r="F258" s="82"/>
      <c r="G258" s="82"/>
      <c r="H258" s="82"/>
      <c r="I258" s="82"/>
      <c r="J258" s="82"/>
      <c r="K258" s="82"/>
      <c r="L258" s="82"/>
      <c r="M258" s="82"/>
      <c r="N258" s="82"/>
      <c r="O258" s="82"/>
      <c r="P258" s="82"/>
      <c r="Q258" s="82"/>
      <c r="R258" s="82"/>
      <c r="S258" s="82"/>
      <c r="T258" s="82"/>
      <c r="U258" s="82"/>
      <c r="V258" s="82"/>
      <c r="W258" s="82"/>
      <c r="X258" s="82"/>
      <c r="Y258" s="83"/>
    </row>
    <row r="259" spans="1:27" ht="12.75" customHeight="1" x14ac:dyDescent="0.2">
      <c r="A259" s="88"/>
      <c r="B259" s="84"/>
      <c r="C259" s="85"/>
      <c r="D259" s="85"/>
      <c r="E259" s="85"/>
      <c r="F259" s="85"/>
      <c r="G259" s="85"/>
      <c r="H259" s="85"/>
      <c r="I259" s="85"/>
      <c r="J259" s="85"/>
      <c r="K259" s="85"/>
      <c r="L259" s="85"/>
      <c r="M259" s="85"/>
      <c r="N259" s="85"/>
      <c r="O259" s="85"/>
      <c r="P259" s="85"/>
      <c r="Q259" s="85"/>
      <c r="R259" s="85"/>
      <c r="S259" s="85"/>
      <c r="T259" s="85"/>
      <c r="U259" s="85"/>
      <c r="V259" s="85"/>
      <c r="W259" s="85"/>
      <c r="X259" s="85"/>
      <c r="Y259" s="86"/>
    </row>
    <row r="260" spans="1:27" s="47" customFormat="1" ht="12.75" customHeight="1" x14ac:dyDescent="0.2">
      <c r="A260" s="8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01.08.2016</v>
      </c>
      <c r="B261" s="37">
        <f>SUMIFS(СВЦЭМ!$H$34:$H$777,СВЦЭМ!$A$34:$A$777,$A261,СВЦЭМ!$B$34:$B$777,B$260)+'СЕТ СН'!$F$12</f>
        <v>324.86411127999997</v>
      </c>
      <c r="C261" s="37">
        <f>SUMIFS(СВЦЭМ!$H$34:$H$777,СВЦЭМ!$A$34:$A$777,$A261,СВЦЭМ!$B$34:$B$777,C$260)+'СЕТ СН'!$F$12</f>
        <v>355.91640480000001</v>
      </c>
      <c r="D261" s="37">
        <f>SUMIFS(СВЦЭМ!$H$34:$H$777,СВЦЭМ!$A$34:$A$777,$A261,СВЦЭМ!$B$34:$B$777,D$260)+'СЕТ СН'!$F$12</f>
        <v>379.30701395</v>
      </c>
      <c r="E261" s="37">
        <f>SUMIFS(СВЦЭМ!$H$34:$H$777,СВЦЭМ!$A$34:$A$777,$A261,СВЦЭМ!$B$34:$B$777,E$260)+'СЕТ СН'!$F$12</f>
        <v>387.78618426999998</v>
      </c>
      <c r="F261" s="37">
        <f>SUMIFS(СВЦЭМ!$H$34:$H$777,СВЦЭМ!$A$34:$A$777,$A261,СВЦЭМ!$B$34:$B$777,F$260)+'СЕТ СН'!$F$12</f>
        <v>390.74891729000001</v>
      </c>
      <c r="G261" s="37">
        <f>SUMIFS(СВЦЭМ!$H$34:$H$777,СВЦЭМ!$A$34:$A$777,$A261,СВЦЭМ!$B$34:$B$777,G$260)+'СЕТ СН'!$F$12</f>
        <v>385.42188345</v>
      </c>
      <c r="H261" s="37">
        <f>SUMIFS(СВЦЭМ!$H$34:$H$777,СВЦЭМ!$A$34:$A$777,$A261,СВЦЭМ!$B$34:$B$777,H$260)+'СЕТ СН'!$F$12</f>
        <v>361.38599636999999</v>
      </c>
      <c r="I261" s="37">
        <f>SUMIFS(СВЦЭМ!$H$34:$H$777,СВЦЭМ!$A$34:$A$777,$A261,СВЦЭМ!$B$34:$B$777,I$260)+'СЕТ СН'!$F$12</f>
        <v>344.37197289</v>
      </c>
      <c r="J261" s="37">
        <f>SUMIFS(СВЦЭМ!$H$34:$H$777,СВЦЭМ!$A$34:$A$777,$A261,СВЦЭМ!$B$34:$B$777,J$260)+'СЕТ СН'!$F$12</f>
        <v>359.35784933000002</v>
      </c>
      <c r="K261" s="37">
        <f>SUMIFS(СВЦЭМ!$H$34:$H$777,СВЦЭМ!$A$34:$A$777,$A261,СВЦЭМ!$B$34:$B$777,K$260)+'СЕТ СН'!$F$12</f>
        <v>359.21460943</v>
      </c>
      <c r="L261" s="37">
        <f>SUMIFS(СВЦЭМ!$H$34:$H$777,СВЦЭМ!$A$34:$A$777,$A261,СВЦЭМ!$B$34:$B$777,L$260)+'СЕТ СН'!$F$12</f>
        <v>349.39129858000001</v>
      </c>
      <c r="M261" s="37">
        <f>SUMIFS(СВЦЭМ!$H$34:$H$777,СВЦЭМ!$A$34:$A$777,$A261,СВЦЭМ!$B$34:$B$777,M$260)+'СЕТ СН'!$F$12</f>
        <v>338.56609434000001</v>
      </c>
      <c r="N261" s="37">
        <f>SUMIFS(СВЦЭМ!$H$34:$H$777,СВЦЭМ!$A$34:$A$777,$A261,СВЦЭМ!$B$34:$B$777,N$260)+'СЕТ СН'!$F$12</f>
        <v>339.75431042000002</v>
      </c>
      <c r="O261" s="37">
        <f>SUMIFS(СВЦЭМ!$H$34:$H$777,СВЦЭМ!$A$34:$A$777,$A261,СВЦЭМ!$B$34:$B$777,O$260)+'СЕТ СН'!$F$12</f>
        <v>341.81487348000002</v>
      </c>
      <c r="P261" s="37">
        <f>SUMIFS(СВЦЭМ!$H$34:$H$777,СВЦЭМ!$A$34:$A$777,$A261,СВЦЭМ!$B$34:$B$777,P$260)+'СЕТ СН'!$F$12</f>
        <v>341.63506666000001</v>
      </c>
      <c r="Q261" s="37">
        <f>SUMIFS(СВЦЭМ!$H$34:$H$777,СВЦЭМ!$A$34:$A$777,$A261,СВЦЭМ!$B$34:$B$777,Q$260)+'СЕТ СН'!$F$12</f>
        <v>340.44320865999998</v>
      </c>
      <c r="R261" s="37">
        <f>SUMIFS(СВЦЭМ!$H$34:$H$777,СВЦЭМ!$A$34:$A$777,$A261,СВЦЭМ!$B$34:$B$777,R$260)+'СЕТ СН'!$F$12</f>
        <v>339.97189316999999</v>
      </c>
      <c r="S261" s="37">
        <f>SUMIFS(СВЦЭМ!$H$34:$H$777,СВЦЭМ!$A$34:$A$777,$A261,СВЦЭМ!$B$34:$B$777,S$260)+'СЕТ СН'!$F$12</f>
        <v>338.07697375999999</v>
      </c>
      <c r="T261" s="37">
        <f>SUMIFS(СВЦЭМ!$H$34:$H$777,СВЦЭМ!$A$34:$A$777,$A261,СВЦЭМ!$B$34:$B$777,T$260)+'СЕТ СН'!$F$12</f>
        <v>336.04608256</v>
      </c>
      <c r="U261" s="37">
        <f>SUMIFS(СВЦЭМ!$H$34:$H$777,СВЦЭМ!$A$34:$A$777,$A261,СВЦЭМ!$B$34:$B$777,U$260)+'СЕТ СН'!$F$12</f>
        <v>285.76308568000002</v>
      </c>
      <c r="V261" s="37">
        <f>SUMIFS(СВЦЭМ!$H$34:$H$777,СВЦЭМ!$A$34:$A$777,$A261,СВЦЭМ!$B$34:$B$777,V$260)+'СЕТ СН'!$F$12</f>
        <v>270.19954682000002</v>
      </c>
      <c r="W261" s="37">
        <f>SUMIFS(СВЦЭМ!$H$34:$H$777,СВЦЭМ!$A$34:$A$777,$A261,СВЦЭМ!$B$34:$B$777,W$260)+'СЕТ СН'!$F$12</f>
        <v>273.67794954999999</v>
      </c>
      <c r="X261" s="37">
        <f>SUMIFS(СВЦЭМ!$H$34:$H$777,СВЦЭМ!$A$34:$A$777,$A261,СВЦЭМ!$B$34:$B$777,X$260)+'СЕТ СН'!$F$12</f>
        <v>266.56353232999999</v>
      </c>
      <c r="Y261" s="37">
        <f>SUMIFS(СВЦЭМ!$H$34:$H$777,СВЦЭМ!$A$34:$A$777,$A261,СВЦЭМ!$B$34:$B$777,Y$260)+'СЕТ СН'!$F$12</f>
        <v>277.72295154</v>
      </c>
      <c r="AA261" s="46"/>
    </row>
    <row r="262" spans="1:27" ht="15.75" x14ac:dyDescent="0.2">
      <c r="A262" s="36">
        <f>A261+1</f>
        <v>42584</v>
      </c>
      <c r="B262" s="37">
        <f>SUMIFS(СВЦЭМ!$H$34:$H$777,СВЦЭМ!$A$34:$A$777,$A262,СВЦЭМ!$B$34:$B$777,B$260)+'СЕТ СН'!$F$12</f>
        <v>302.11481714000001</v>
      </c>
      <c r="C262" s="37">
        <f>SUMIFS(СВЦЭМ!$H$34:$H$777,СВЦЭМ!$A$34:$A$777,$A262,СВЦЭМ!$B$34:$B$777,C$260)+'СЕТ СН'!$F$12</f>
        <v>342.56447257999997</v>
      </c>
      <c r="D262" s="37">
        <f>SUMIFS(СВЦЭМ!$H$34:$H$777,СВЦЭМ!$A$34:$A$777,$A262,СВЦЭМ!$B$34:$B$777,D$260)+'СЕТ СН'!$F$12</f>
        <v>364.93318926000001</v>
      </c>
      <c r="E262" s="37">
        <f>SUMIFS(СВЦЭМ!$H$34:$H$777,СВЦЭМ!$A$34:$A$777,$A262,СВЦЭМ!$B$34:$B$777,E$260)+'СЕТ СН'!$F$12</f>
        <v>370.73227473999998</v>
      </c>
      <c r="F262" s="37">
        <f>SUMIFS(СВЦЭМ!$H$34:$H$777,СВЦЭМ!$A$34:$A$777,$A262,СВЦЭМ!$B$34:$B$777,F$260)+'СЕТ СН'!$F$12</f>
        <v>371.06187891000002</v>
      </c>
      <c r="G262" s="37">
        <f>SUMIFS(СВЦЭМ!$H$34:$H$777,СВЦЭМ!$A$34:$A$777,$A262,СВЦЭМ!$B$34:$B$777,G$260)+'СЕТ СН'!$F$12</f>
        <v>370.27503289999999</v>
      </c>
      <c r="H262" s="37">
        <f>SUMIFS(СВЦЭМ!$H$34:$H$777,СВЦЭМ!$A$34:$A$777,$A262,СВЦЭМ!$B$34:$B$777,H$260)+'СЕТ СН'!$F$12</f>
        <v>345.16371361</v>
      </c>
      <c r="I262" s="37">
        <f>SUMIFS(СВЦЭМ!$H$34:$H$777,СВЦЭМ!$A$34:$A$777,$A262,СВЦЭМ!$B$34:$B$777,I$260)+'СЕТ СН'!$F$12</f>
        <v>334.96643864999999</v>
      </c>
      <c r="J262" s="37">
        <f>SUMIFS(СВЦЭМ!$H$34:$H$777,СВЦЭМ!$A$34:$A$777,$A262,СВЦЭМ!$B$34:$B$777,J$260)+'СЕТ СН'!$F$12</f>
        <v>347.48763210999999</v>
      </c>
      <c r="K262" s="37">
        <f>SUMIFS(СВЦЭМ!$H$34:$H$777,СВЦЭМ!$A$34:$A$777,$A262,СВЦЭМ!$B$34:$B$777,K$260)+'СЕТ СН'!$F$12</f>
        <v>349.52247763999998</v>
      </c>
      <c r="L262" s="37">
        <f>SUMIFS(СВЦЭМ!$H$34:$H$777,СВЦЭМ!$A$34:$A$777,$A262,СВЦЭМ!$B$34:$B$777,L$260)+'СЕТ СН'!$F$12</f>
        <v>347.38334318</v>
      </c>
      <c r="M262" s="37">
        <f>SUMIFS(СВЦЭМ!$H$34:$H$777,СВЦЭМ!$A$34:$A$777,$A262,СВЦЭМ!$B$34:$B$777,M$260)+'СЕТ СН'!$F$12</f>
        <v>353.27142103</v>
      </c>
      <c r="N262" s="37">
        <f>SUMIFS(СВЦЭМ!$H$34:$H$777,СВЦЭМ!$A$34:$A$777,$A262,СВЦЭМ!$B$34:$B$777,N$260)+'СЕТ СН'!$F$12</f>
        <v>346.23810838999998</v>
      </c>
      <c r="O262" s="37">
        <f>SUMIFS(СВЦЭМ!$H$34:$H$777,СВЦЭМ!$A$34:$A$777,$A262,СВЦЭМ!$B$34:$B$777,O$260)+'СЕТ СН'!$F$12</f>
        <v>338.91409444999999</v>
      </c>
      <c r="P262" s="37">
        <f>SUMIFS(СВЦЭМ!$H$34:$H$777,СВЦЭМ!$A$34:$A$777,$A262,СВЦЭМ!$B$34:$B$777,P$260)+'СЕТ СН'!$F$12</f>
        <v>339.56854234999997</v>
      </c>
      <c r="Q262" s="37">
        <f>SUMIFS(СВЦЭМ!$H$34:$H$777,СВЦЭМ!$A$34:$A$777,$A262,СВЦЭМ!$B$34:$B$777,Q$260)+'СЕТ СН'!$F$12</f>
        <v>336.96434412000002</v>
      </c>
      <c r="R262" s="37">
        <f>SUMIFS(СВЦЭМ!$H$34:$H$777,СВЦЭМ!$A$34:$A$777,$A262,СВЦЭМ!$B$34:$B$777,R$260)+'СЕТ СН'!$F$12</f>
        <v>334.90154311999999</v>
      </c>
      <c r="S262" s="37">
        <f>SUMIFS(СВЦЭМ!$H$34:$H$777,СВЦЭМ!$A$34:$A$777,$A262,СВЦЭМ!$B$34:$B$777,S$260)+'СЕТ СН'!$F$12</f>
        <v>335.18780869</v>
      </c>
      <c r="T262" s="37">
        <f>SUMIFS(СВЦЭМ!$H$34:$H$777,СВЦЭМ!$A$34:$A$777,$A262,СВЦЭМ!$B$34:$B$777,T$260)+'СЕТ СН'!$F$12</f>
        <v>334.74950174000003</v>
      </c>
      <c r="U262" s="37">
        <f>SUMIFS(СВЦЭМ!$H$34:$H$777,СВЦЭМ!$A$34:$A$777,$A262,СВЦЭМ!$B$34:$B$777,U$260)+'СЕТ СН'!$F$12</f>
        <v>330.43607774999998</v>
      </c>
      <c r="V262" s="37">
        <f>SUMIFS(СВЦЭМ!$H$34:$H$777,СВЦЭМ!$A$34:$A$777,$A262,СВЦЭМ!$B$34:$B$777,V$260)+'СЕТ СН'!$F$12</f>
        <v>333.23253497000002</v>
      </c>
      <c r="W262" s="37">
        <f>SUMIFS(СВЦЭМ!$H$34:$H$777,СВЦЭМ!$A$34:$A$777,$A262,СВЦЭМ!$B$34:$B$777,W$260)+'СЕТ СН'!$F$12</f>
        <v>338.46036442000002</v>
      </c>
      <c r="X262" s="37">
        <f>SUMIFS(СВЦЭМ!$H$34:$H$777,СВЦЭМ!$A$34:$A$777,$A262,СВЦЭМ!$B$34:$B$777,X$260)+'СЕТ СН'!$F$12</f>
        <v>323.02920353000002</v>
      </c>
      <c r="Y262" s="37">
        <f>SUMIFS(СВЦЭМ!$H$34:$H$777,СВЦЭМ!$A$34:$A$777,$A262,СВЦЭМ!$B$34:$B$777,Y$260)+'СЕТ СН'!$F$12</f>
        <v>307.93764071999999</v>
      </c>
    </row>
    <row r="263" spans="1:27" ht="15.75" x14ac:dyDescent="0.2">
      <c r="A263" s="36">
        <f t="shared" ref="A263:A291" si="7">A262+1</f>
        <v>42585</v>
      </c>
      <c r="B263" s="37">
        <f>SUMIFS(СВЦЭМ!$H$34:$H$777,СВЦЭМ!$A$34:$A$777,$A263,СВЦЭМ!$B$34:$B$777,B$260)+'СЕТ СН'!$F$12</f>
        <v>316.64464508999998</v>
      </c>
      <c r="C263" s="37">
        <f>SUMIFS(СВЦЭМ!$H$34:$H$777,СВЦЭМ!$A$34:$A$777,$A263,СВЦЭМ!$B$34:$B$777,C$260)+'СЕТ СН'!$F$12</f>
        <v>344.7622351</v>
      </c>
      <c r="D263" s="37">
        <f>SUMIFS(СВЦЭМ!$H$34:$H$777,СВЦЭМ!$A$34:$A$777,$A263,СВЦЭМ!$B$34:$B$777,D$260)+'СЕТ СН'!$F$12</f>
        <v>370.33889044</v>
      </c>
      <c r="E263" s="37">
        <f>SUMIFS(СВЦЭМ!$H$34:$H$777,СВЦЭМ!$A$34:$A$777,$A263,СВЦЭМ!$B$34:$B$777,E$260)+'СЕТ СН'!$F$12</f>
        <v>379.93560401000002</v>
      </c>
      <c r="F263" s="37">
        <f>SUMIFS(СВЦЭМ!$H$34:$H$777,СВЦЭМ!$A$34:$A$777,$A263,СВЦЭМ!$B$34:$B$777,F$260)+'СЕТ СН'!$F$12</f>
        <v>379.63373738000001</v>
      </c>
      <c r="G263" s="37">
        <f>SUMIFS(СВЦЭМ!$H$34:$H$777,СВЦЭМ!$A$34:$A$777,$A263,СВЦЭМ!$B$34:$B$777,G$260)+'СЕТ СН'!$F$12</f>
        <v>375.54390429</v>
      </c>
      <c r="H263" s="37">
        <f>SUMIFS(СВЦЭМ!$H$34:$H$777,СВЦЭМ!$A$34:$A$777,$A263,СВЦЭМ!$B$34:$B$777,H$260)+'СЕТ СН'!$F$12</f>
        <v>351.60649931</v>
      </c>
      <c r="I263" s="37">
        <f>SUMIFS(СВЦЭМ!$H$34:$H$777,СВЦЭМ!$A$34:$A$777,$A263,СВЦЭМ!$B$34:$B$777,I$260)+'СЕТ СН'!$F$12</f>
        <v>327.58271526999999</v>
      </c>
      <c r="J263" s="37">
        <f>SUMIFS(СВЦЭМ!$H$34:$H$777,СВЦЭМ!$A$34:$A$777,$A263,СВЦЭМ!$B$34:$B$777,J$260)+'СЕТ СН'!$F$12</f>
        <v>335.71605017000002</v>
      </c>
      <c r="K263" s="37">
        <f>SUMIFS(СВЦЭМ!$H$34:$H$777,СВЦЭМ!$A$34:$A$777,$A263,СВЦЭМ!$B$34:$B$777,K$260)+'СЕТ СН'!$F$12</f>
        <v>335.53652412000002</v>
      </c>
      <c r="L263" s="37">
        <f>SUMIFS(СВЦЭМ!$H$34:$H$777,СВЦЭМ!$A$34:$A$777,$A263,СВЦЭМ!$B$34:$B$777,L$260)+'СЕТ СН'!$F$12</f>
        <v>328.97378486999997</v>
      </c>
      <c r="M263" s="37">
        <f>SUMIFS(СВЦЭМ!$H$34:$H$777,СВЦЭМ!$A$34:$A$777,$A263,СВЦЭМ!$B$34:$B$777,M$260)+'СЕТ СН'!$F$12</f>
        <v>330.96117104000001</v>
      </c>
      <c r="N263" s="37">
        <f>SUMIFS(СВЦЭМ!$H$34:$H$777,СВЦЭМ!$A$34:$A$777,$A263,СВЦЭМ!$B$34:$B$777,N$260)+'СЕТ СН'!$F$12</f>
        <v>330.07103035</v>
      </c>
      <c r="O263" s="37">
        <f>SUMIFS(СВЦЭМ!$H$34:$H$777,СВЦЭМ!$A$34:$A$777,$A263,СВЦЭМ!$B$34:$B$777,O$260)+'СЕТ СН'!$F$12</f>
        <v>335.80279922</v>
      </c>
      <c r="P263" s="37">
        <f>SUMIFS(СВЦЭМ!$H$34:$H$777,СВЦЭМ!$A$34:$A$777,$A263,СВЦЭМ!$B$34:$B$777,P$260)+'СЕТ СН'!$F$12</f>
        <v>334.15507866000002</v>
      </c>
      <c r="Q263" s="37">
        <f>SUMIFS(СВЦЭМ!$H$34:$H$777,СВЦЭМ!$A$34:$A$777,$A263,СВЦЭМ!$B$34:$B$777,Q$260)+'СЕТ СН'!$F$12</f>
        <v>328.59723609000002</v>
      </c>
      <c r="R263" s="37">
        <f>SUMIFS(СВЦЭМ!$H$34:$H$777,СВЦЭМ!$A$34:$A$777,$A263,СВЦЭМ!$B$34:$B$777,R$260)+'СЕТ СН'!$F$12</f>
        <v>324.37674566999999</v>
      </c>
      <c r="S263" s="37">
        <f>SUMIFS(СВЦЭМ!$H$34:$H$777,СВЦЭМ!$A$34:$A$777,$A263,СВЦЭМ!$B$34:$B$777,S$260)+'СЕТ СН'!$F$12</f>
        <v>324.77031777000002</v>
      </c>
      <c r="T263" s="37">
        <f>SUMIFS(СВЦЭМ!$H$34:$H$777,СВЦЭМ!$A$34:$A$777,$A263,СВЦЭМ!$B$34:$B$777,T$260)+'СЕТ СН'!$F$12</f>
        <v>323.84954864000002</v>
      </c>
      <c r="U263" s="37">
        <f>SUMIFS(СВЦЭМ!$H$34:$H$777,СВЦЭМ!$A$34:$A$777,$A263,СВЦЭМ!$B$34:$B$777,U$260)+'СЕТ СН'!$F$12</f>
        <v>321.67314295</v>
      </c>
      <c r="V263" s="37">
        <f>SUMIFS(СВЦЭМ!$H$34:$H$777,СВЦЭМ!$A$34:$A$777,$A263,СВЦЭМ!$B$34:$B$777,V$260)+'СЕТ СН'!$F$12</f>
        <v>326.98178625000003</v>
      </c>
      <c r="W263" s="37">
        <f>SUMIFS(СВЦЭМ!$H$34:$H$777,СВЦЭМ!$A$34:$A$777,$A263,СВЦЭМ!$B$34:$B$777,W$260)+'СЕТ СН'!$F$12</f>
        <v>339.71903215999998</v>
      </c>
      <c r="X263" s="37">
        <f>SUMIFS(СВЦЭМ!$H$34:$H$777,СВЦЭМ!$A$34:$A$777,$A263,СВЦЭМ!$B$34:$B$777,X$260)+'СЕТ СН'!$F$12</f>
        <v>311.10110942</v>
      </c>
      <c r="Y263" s="37">
        <f>SUMIFS(СВЦЭМ!$H$34:$H$777,СВЦЭМ!$A$34:$A$777,$A263,СВЦЭМ!$B$34:$B$777,Y$260)+'СЕТ СН'!$F$12</f>
        <v>296.29931076999998</v>
      </c>
    </row>
    <row r="264" spans="1:27" ht="15.75" x14ac:dyDescent="0.2">
      <c r="A264" s="36">
        <f t="shared" si="7"/>
        <v>42586</v>
      </c>
      <c r="B264" s="37">
        <f>SUMIFS(СВЦЭМ!$H$34:$H$777,СВЦЭМ!$A$34:$A$777,$A264,СВЦЭМ!$B$34:$B$777,B$260)+'СЕТ СН'!$F$12</f>
        <v>324.10355148000002</v>
      </c>
      <c r="C264" s="37">
        <f>SUMIFS(СВЦЭМ!$H$34:$H$777,СВЦЭМ!$A$34:$A$777,$A264,СВЦЭМ!$B$34:$B$777,C$260)+'СЕТ СН'!$F$12</f>
        <v>356.81623936</v>
      </c>
      <c r="D264" s="37">
        <f>SUMIFS(СВЦЭМ!$H$34:$H$777,СВЦЭМ!$A$34:$A$777,$A264,СВЦЭМ!$B$34:$B$777,D$260)+'СЕТ СН'!$F$12</f>
        <v>382.7703333</v>
      </c>
      <c r="E264" s="37">
        <f>SUMIFS(СВЦЭМ!$H$34:$H$777,СВЦЭМ!$A$34:$A$777,$A264,СВЦЭМ!$B$34:$B$777,E$260)+'СЕТ СН'!$F$12</f>
        <v>389.87666302000002</v>
      </c>
      <c r="F264" s="37">
        <f>SUMIFS(СВЦЭМ!$H$34:$H$777,СВЦЭМ!$A$34:$A$777,$A264,СВЦЭМ!$B$34:$B$777,F$260)+'СЕТ СН'!$F$12</f>
        <v>394.57703716999998</v>
      </c>
      <c r="G264" s="37">
        <f>SUMIFS(СВЦЭМ!$H$34:$H$777,СВЦЭМ!$A$34:$A$777,$A264,СВЦЭМ!$B$34:$B$777,G$260)+'СЕТ СН'!$F$12</f>
        <v>393.57162376999997</v>
      </c>
      <c r="H264" s="37">
        <f>SUMIFS(СВЦЭМ!$H$34:$H$777,СВЦЭМ!$A$34:$A$777,$A264,СВЦЭМ!$B$34:$B$777,H$260)+'СЕТ СН'!$F$12</f>
        <v>364.92351251000002</v>
      </c>
      <c r="I264" s="37">
        <f>SUMIFS(СВЦЭМ!$H$34:$H$777,СВЦЭМ!$A$34:$A$777,$A264,СВЦЭМ!$B$34:$B$777,I$260)+'СЕТ СН'!$F$12</f>
        <v>338.00994972000001</v>
      </c>
      <c r="J264" s="37">
        <f>SUMIFS(СВЦЭМ!$H$34:$H$777,СВЦЭМ!$A$34:$A$777,$A264,СВЦЭМ!$B$34:$B$777,J$260)+'СЕТ СН'!$F$12</f>
        <v>345.42582872999998</v>
      </c>
      <c r="K264" s="37">
        <f>SUMIFS(СВЦЭМ!$H$34:$H$777,СВЦЭМ!$A$34:$A$777,$A264,СВЦЭМ!$B$34:$B$777,K$260)+'СЕТ СН'!$F$12</f>
        <v>353.46600126999999</v>
      </c>
      <c r="L264" s="37">
        <f>SUMIFS(СВЦЭМ!$H$34:$H$777,СВЦЭМ!$A$34:$A$777,$A264,СВЦЭМ!$B$34:$B$777,L$260)+'СЕТ СН'!$F$12</f>
        <v>333.63004847000002</v>
      </c>
      <c r="M264" s="37">
        <f>SUMIFS(СВЦЭМ!$H$34:$H$777,СВЦЭМ!$A$34:$A$777,$A264,СВЦЭМ!$B$34:$B$777,M$260)+'СЕТ СН'!$F$12</f>
        <v>324.01562211999999</v>
      </c>
      <c r="N264" s="37">
        <f>SUMIFS(СВЦЭМ!$H$34:$H$777,СВЦЭМ!$A$34:$A$777,$A264,СВЦЭМ!$B$34:$B$777,N$260)+'СЕТ СН'!$F$12</f>
        <v>319.57977632000001</v>
      </c>
      <c r="O264" s="37">
        <f>SUMIFS(СВЦЭМ!$H$34:$H$777,СВЦЭМ!$A$34:$A$777,$A264,СВЦЭМ!$B$34:$B$777,O$260)+'СЕТ СН'!$F$12</f>
        <v>328.01197644000001</v>
      </c>
      <c r="P264" s="37">
        <f>SUMIFS(СВЦЭМ!$H$34:$H$777,СВЦЭМ!$A$34:$A$777,$A264,СВЦЭМ!$B$34:$B$777,P$260)+'СЕТ СН'!$F$12</f>
        <v>324.04149710000002</v>
      </c>
      <c r="Q264" s="37">
        <f>SUMIFS(СВЦЭМ!$H$34:$H$777,СВЦЭМ!$A$34:$A$777,$A264,СВЦЭМ!$B$34:$B$777,Q$260)+'СЕТ СН'!$F$12</f>
        <v>319.84257152999999</v>
      </c>
      <c r="R264" s="37">
        <f>SUMIFS(СВЦЭМ!$H$34:$H$777,СВЦЭМ!$A$34:$A$777,$A264,СВЦЭМ!$B$34:$B$777,R$260)+'СЕТ СН'!$F$12</f>
        <v>319.34820409000002</v>
      </c>
      <c r="S264" s="37">
        <f>SUMIFS(СВЦЭМ!$H$34:$H$777,СВЦЭМ!$A$34:$A$777,$A264,СВЦЭМ!$B$34:$B$777,S$260)+'СЕТ СН'!$F$12</f>
        <v>321.80579116000001</v>
      </c>
      <c r="T264" s="37">
        <f>SUMIFS(СВЦЭМ!$H$34:$H$777,СВЦЭМ!$A$34:$A$777,$A264,СВЦЭМ!$B$34:$B$777,T$260)+'СЕТ СН'!$F$12</f>
        <v>321.83362273</v>
      </c>
      <c r="U264" s="37">
        <f>SUMIFS(СВЦЭМ!$H$34:$H$777,СВЦЭМ!$A$34:$A$777,$A264,СВЦЭМ!$B$34:$B$777,U$260)+'СЕТ СН'!$F$12</f>
        <v>321.29076121999998</v>
      </c>
      <c r="V264" s="37">
        <f>SUMIFS(СВЦЭМ!$H$34:$H$777,СВЦЭМ!$A$34:$A$777,$A264,СВЦЭМ!$B$34:$B$777,V$260)+'СЕТ СН'!$F$12</f>
        <v>329.67732518999998</v>
      </c>
      <c r="W264" s="37">
        <f>SUMIFS(СВЦЭМ!$H$34:$H$777,СВЦЭМ!$A$34:$A$777,$A264,СВЦЭМ!$B$34:$B$777,W$260)+'СЕТ СН'!$F$12</f>
        <v>336.95373784999998</v>
      </c>
      <c r="X264" s="37">
        <f>SUMIFS(СВЦЭМ!$H$34:$H$777,СВЦЭМ!$A$34:$A$777,$A264,СВЦЭМ!$B$34:$B$777,X$260)+'СЕТ СН'!$F$12</f>
        <v>321.60376101000003</v>
      </c>
      <c r="Y264" s="37">
        <f>SUMIFS(СВЦЭМ!$H$34:$H$777,СВЦЭМ!$A$34:$A$777,$A264,СВЦЭМ!$B$34:$B$777,Y$260)+'СЕТ СН'!$F$12</f>
        <v>311.36944536999999</v>
      </c>
    </row>
    <row r="265" spans="1:27" ht="15.75" x14ac:dyDescent="0.2">
      <c r="A265" s="36">
        <f t="shared" si="7"/>
        <v>42587</v>
      </c>
      <c r="B265" s="37">
        <f>SUMIFS(СВЦЭМ!$H$34:$H$777,СВЦЭМ!$A$34:$A$777,$A265,СВЦЭМ!$B$34:$B$777,B$260)+'СЕТ СН'!$F$12</f>
        <v>274.41385145999999</v>
      </c>
      <c r="C265" s="37">
        <f>SUMIFS(СВЦЭМ!$H$34:$H$777,СВЦЭМ!$A$34:$A$777,$A265,СВЦЭМ!$B$34:$B$777,C$260)+'СЕТ СН'!$F$12</f>
        <v>313.75852248000001</v>
      </c>
      <c r="D265" s="37">
        <f>SUMIFS(СВЦЭМ!$H$34:$H$777,СВЦЭМ!$A$34:$A$777,$A265,СВЦЭМ!$B$34:$B$777,D$260)+'СЕТ СН'!$F$12</f>
        <v>336.20722125999998</v>
      </c>
      <c r="E265" s="37">
        <f>SUMIFS(СВЦЭМ!$H$34:$H$777,СВЦЭМ!$A$34:$A$777,$A265,СВЦЭМ!$B$34:$B$777,E$260)+'СЕТ СН'!$F$12</f>
        <v>343.80464699999999</v>
      </c>
      <c r="F265" s="37">
        <f>SUMIFS(СВЦЭМ!$H$34:$H$777,СВЦЭМ!$A$34:$A$777,$A265,СВЦЭМ!$B$34:$B$777,F$260)+'СЕТ СН'!$F$12</f>
        <v>346.30734355999999</v>
      </c>
      <c r="G265" s="37">
        <f>SUMIFS(СВЦЭМ!$H$34:$H$777,СВЦЭМ!$A$34:$A$777,$A265,СВЦЭМ!$B$34:$B$777,G$260)+'СЕТ СН'!$F$12</f>
        <v>347.96936775</v>
      </c>
      <c r="H265" s="37">
        <f>SUMIFS(СВЦЭМ!$H$34:$H$777,СВЦЭМ!$A$34:$A$777,$A265,СВЦЭМ!$B$34:$B$777,H$260)+'СЕТ СН'!$F$12</f>
        <v>338.07431888000002</v>
      </c>
      <c r="I265" s="37">
        <f>SUMIFS(СВЦЭМ!$H$34:$H$777,СВЦЭМ!$A$34:$A$777,$A265,СВЦЭМ!$B$34:$B$777,I$260)+'СЕТ СН'!$F$12</f>
        <v>329.18112022000003</v>
      </c>
      <c r="J265" s="37">
        <f>SUMIFS(СВЦЭМ!$H$34:$H$777,СВЦЭМ!$A$34:$A$777,$A265,СВЦЭМ!$B$34:$B$777,J$260)+'СЕТ СН'!$F$12</f>
        <v>331.20102857000001</v>
      </c>
      <c r="K265" s="37">
        <f>SUMIFS(СВЦЭМ!$H$34:$H$777,СВЦЭМ!$A$34:$A$777,$A265,СВЦЭМ!$B$34:$B$777,K$260)+'СЕТ СН'!$F$12</f>
        <v>335.19117505000003</v>
      </c>
      <c r="L265" s="37">
        <f>SUMIFS(СВЦЭМ!$H$34:$H$777,СВЦЭМ!$A$34:$A$777,$A265,СВЦЭМ!$B$34:$B$777,L$260)+'СЕТ СН'!$F$12</f>
        <v>327.38752441000003</v>
      </c>
      <c r="M265" s="37">
        <f>SUMIFS(СВЦЭМ!$H$34:$H$777,СВЦЭМ!$A$34:$A$777,$A265,СВЦЭМ!$B$34:$B$777,M$260)+'СЕТ СН'!$F$12</f>
        <v>328.06761566</v>
      </c>
      <c r="N265" s="37">
        <f>SUMIFS(СВЦЭМ!$H$34:$H$777,СВЦЭМ!$A$34:$A$777,$A265,СВЦЭМ!$B$34:$B$777,N$260)+'СЕТ СН'!$F$12</f>
        <v>325.56573953999998</v>
      </c>
      <c r="O265" s="37">
        <f>SUMIFS(СВЦЭМ!$H$34:$H$777,СВЦЭМ!$A$34:$A$777,$A265,СВЦЭМ!$B$34:$B$777,O$260)+'СЕТ СН'!$F$12</f>
        <v>332.64628149999999</v>
      </c>
      <c r="P265" s="37">
        <f>SUMIFS(СВЦЭМ!$H$34:$H$777,СВЦЭМ!$A$34:$A$777,$A265,СВЦЭМ!$B$34:$B$777,P$260)+'СЕТ СН'!$F$12</f>
        <v>330.46437020000002</v>
      </c>
      <c r="Q265" s="37">
        <f>SUMIFS(СВЦЭМ!$H$34:$H$777,СВЦЭМ!$A$34:$A$777,$A265,СВЦЭМ!$B$34:$B$777,Q$260)+'СЕТ СН'!$F$12</f>
        <v>326.66678390999999</v>
      </c>
      <c r="R265" s="37">
        <f>SUMIFS(СВЦЭМ!$H$34:$H$777,СВЦЭМ!$A$34:$A$777,$A265,СВЦЭМ!$B$34:$B$777,R$260)+'СЕТ СН'!$F$12</f>
        <v>324.52113201999998</v>
      </c>
      <c r="S265" s="37">
        <f>SUMIFS(СВЦЭМ!$H$34:$H$777,СВЦЭМ!$A$34:$A$777,$A265,СВЦЭМ!$B$34:$B$777,S$260)+'СЕТ СН'!$F$12</f>
        <v>323.71235997999997</v>
      </c>
      <c r="T265" s="37">
        <f>SUMIFS(СВЦЭМ!$H$34:$H$777,СВЦЭМ!$A$34:$A$777,$A265,СВЦЭМ!$B$34:$B$777,T$260)+'СЕТ СН'!$F$12</f>
        <v>310.32230793000002</v>
      </c>
      <c r="U265" s="37">
        <f>SUMIFS(СВЦЭМ!$H$34:$H$777,СВЦЭМ!$A$34:$A$777,$A265,СВЦЭМ!$B$34:$B$777,U$260)+'СЕТ СН'!$F$12</f>
        <v>324.86122509</v>
      </c>
      <c r="V265" s="37">
        <f>SUMIFS(СВЦЭМ!$H$34:$H$777,СВЦЭМ!$A$34:$A$777,$A265,СВЦЭМ!$B$34:$B$777,V$260)+'СЕТ СН'!$F$12</f>
        <v>316.14159863999998</v>
      </c>
      <c r="W265" s="37">
        <f>SUMIFS(СВЦЭМ!$H$34:$H$777,СВЦЭМ!$A$34:$A$777,$A265,СВЦЭМ!$B$34:$B$777,W$260)+'СЕТ СН'!$F$12</f>
        <v>324.31883814999998</v>
      </c>
      <c r="X265" s="37">
        <f>SUMIFS(СВЦЭМ!$H$34:$H$777,СВЦЭМ!$A$34:$A$777,$A265,СВЦЭМ!$B$34:$B$777,X$260)+'СЕТ СН'!$F$12</f>
        <v>307.30546846999999</v>
      </c>
      <c r="Y265" s="37">
        <f>SUMIFS(СВЦЭМ!$H$34:$H$777,СВЦЭМ!$A$34:$A$777,$A265,СВЦЭМ!$B$34:$B$777,Y$260)+'СЕТ СН'!$F$12</f>
        <v>319.82885561000001</v>
      </c>
    </row>
    <row r="266" spans="1:27" ht="15.75" x14ac:dyDescent="0.2">
      <c r="A266" s="36">
        <f t="shared" si="7"/>
        <v>42588</v>
      </c>
      <c r="B266" s="37">
        <f>SUMIFS(СВЦЭМ!$H$34:$H$777,СВЦЭМ!$A$34:$A$777,$A266,СВЦЭМ!$B$34:$B$777,B$260)+'СЕТ СН'!$F$12</f>
        <v>355.26173454000002</v>
      </c>
      <c r="C266" s="37">
        <f>SUMIFS(СВЦЭМ!$H$34:$H$777,СВЦЭМ!$A$34:$A$777,$A266,СВЦЭМ!$B$34:$B$777,C$260)+'СЕТ СН'!$F$12</f>
        <v>393.91117422999997</v>
      </c>
      <c r="D266" s="37">
        <f>SUMIFS(СВЦЭМ!$H$34:$H$777,СВЦЭМ!$A$34:$A$777,$A266,СВЦЭМ!$B$34:$B$777,D$260)+'СЕТ СН'!$F$12</f>
        <v>411.93661164999997</v>
      </c>
      <c r="E266" s="37">
        <f>SUMIFS(СВЦЭМ!$H$34:$H$777,СВЦЭМ!$A$34:$A$777,$A266,СВЦЭМ!$B$34:$B$777,E$260)+'СЕТ СН'!$F$12</f>
        <v>426.44517581999997</v>
      </c>
      <c r="F266" s="37">
        <f>SUMIFS(СВЦЭМ!$H$34:$H$777,СВЦЭМ!$A$34:$A$777,$A266,СВЦЭМ!$B$34:$B$777,F$260)+'СЕТ СН'!$F$12</f>
        <v>427.69016327000003</v>
      </c>
      <c r="G266" s="37">
        <f>SUMIFS(СВЦЭМ!$H$34:$H$777,СВЦЭМ!$A$34:$A$777,$A266,СВЦЭМ!$B$34:$B$777,G$260)+'СЕТ СН'!$F$12</f>
        <v>430.14662957000002</v>
      </c>
      <c r="H266" s="37">
        <f>SUMIFS(СВЦЭМ!$H$34:$H$777,СВЦЭМ!$A$34:$A$777,$A266,СВЦЭМ!$B$34:$B$777,H$260)+'СЕТ СН'!$F$12</f>
        <v>417.49000744</v>
      </c>
      <c r="I266" s="37">
        <f>SUMIFS(СВЦЭМ!$H$34:$H$777,СВЦЭМ!$A$34:$A$777,$A266,СВЦЭМ!$B$34:$B$777,I$260)+'СЕТ СН'!$F$12</f>
        <v>384.78744948000002</v>
      </c>
      <c r="J266" s="37">
        <f>SUMIFS(СВЦЭМ!$H$34:$H$777,СВЦЭМ!$A$34:$A$777,$A266,СВЦЭМ!$B$34:$B$777,J$260)+'СЕТ СН'!$F$12</f>
        <v>337.79656025000003</v>
      </c>
      <c r="K266" s="37">
        <f>SUMIFS(СВЦЭМ!$H$34:$H$777,СВЦЭМ!$A$34:$A$777,$A266,СВЦЭМ!$B$34:$B$777,K$260)+'СЕТ СН'!$F$12</f>
        <v>315.93196425999997</v>
      </c>
      <c r="L266" s="37">
        <f>SUMIFS(СВЦЭМ!$H$34:$H$777,СВЦЭМ!$A$34:$A$777,$A266,СВЦЭМ!$B$34:$B$777,L$260)+'СЕТ СН'!$F$12</f>
        <v>315.74131384999998</v>
      </c>
      <c r="M266" s="37">
        <f>SUMIFS(СВЦЭМ!$H$34:$H$777,СВЦЭМ!$A$34:$A$777,$A266,СВЦЭМ!$B$34:$B$777,M$260)+'СЕТ СН'!$F$12</f>
        <v>309.69996940999999</v>
      </c>
      <c r="N266" s="37">
        <f>SUMIFS(СВЦЭМ!$H$34:$H$777,СВЦЭМ!$A$34:$A$777,$A266,СВЦЭМ!$B$34:$B$777,N$260)+'СЕТ СН'!$F$12</f>
        <v>306.82444879000002</v>
      </c>
      <c r="O266" s="37">
        <f>SUMIFS(СВЦЭМ!$H$34:$H$777,СВЦЭМ!$A$34:$A$777,$A266,СВЦЭМ!$B$34:$B$777,O$260)+'СЕТ СН'!$F$12</f>
        <v>304.63199763</v>
      </c>
      <c r="P266" s="37">
        <f>SUMIFS(СВЦЭМ!$H$34:$H$777,СВЦЭМ!$A$34:$A$777,$A266,СВЦЭМ!$B$34:$B$777,P$260)+'СЕТ СН'!$F$12</f>
        <v>300.60307646000001</v>
      </c>
      <c r="Q266" s="37">
        <f>SUMIFS(СВЦЭМ!$H$34:$H$777,СВЦЭМ!$A$34:$A$777,$A266,СВЦЭМ!$B$34:$B$777,Q$260)+'СЕТ СН'!$F$12</f>
        <v>298.97272545999999</v>
      </c>
      <c r="R266" s="37">
        <f>SUMIFS(СВЦЭМ!$H$34:$H$777,СВЦЭМ!$A$34:$A$777,$A266,СВЦЭМ!$B$34:$B$777,R$260)+'СЕТ СН'!$F$12</f>
        <v>295.70198869000001</v>
      </c>
      <c r="S266" s="37">
        <f>SUMIFS(СВЦЭМ!$H$34:$H$777,СВЦЭМ!$A$34:$A$777,$A266,СВЦЭМ!$B$34:$B$777,S$260)+'СЕТ СН'!$F$12</f>
        <v>295.15608555</v>
      </c>
      <c r="T266" s="37">
        <f>SUMIFS(СВЦЭМ!$H$34:$H$777,СВЦЭМ!$A$34:$A$777,$A266,СВЦЭМ!$B$34:$B$777,T$260)+'СЕТ СН'!$F$12</f>
        <v>297.30507533000002</v>
      </c>
      <c r="U266" s="37">
        <f>SUMIFS(СВЦЭМ!$H$34:$H$777,СВЦЭМ!$A$34:$A$777,$A266,СВЦЭМ!$B$34:$B$777,U$260)+'СЕТ СН'!$F$12</f>
        <v>296.99082319000001</v>
      </c>
      <c r="V266" s="37">
        <f>SUMIFS(СВЦЭМ!$H$34:$H$777,СВЦЭМ!$A$34:$A$777,$A266,СВЦЭМ!$B$34:$B$777,V$260)+'СЕТ СН'!$F$12</f>
        <v>301.99284102000001</v>
      </c>
      <c r="W266" s="37">
        <f>SUMIFS(СВЦЭМ!$H$34:$H$777,СВЦЭМ!$A$34:$A$777,$A266,СВЦЭМ!$B$34:$B$777,W$260)+'СЕТ СН'!$F$12</f>
        <v>316.18901468000001</v>
      </c>
      <c r="X266" s="37">
        <f>SUMIFS(СВЦЭМ!$H$34:$H$777,СВЦЭМ!$A$34:$A$777,$A266,СВЦЭМ!$B$34:$B$777,X$260)+'СЕТ СН'!$F$12</f>
        <v>293.8260803</v>
      </c>
      <c r="Y266" s="37">
        <f>SUMIFS(СВЦЭМ!$H$34:$H$777,СВЦЭМ!$A$34:$A$777,$A266,СВЦЭМ!$B$34:$B$777,Y$260)+'СЕТ СН'!$F$12</f>
        <v>308.16942109000001</v>
      </c>
    </row>
    <row r="267" spans="1:27" ht="15.75" x14ac:dyDescent="0.2">
      <c r="A267" s="36">
        <f t="shared" si="7"/>
        <v>42589</v>
      </c>
      <c r="B267" s="37">
        <f>SUMIFS(СВЦЭМ!$H$34:$H$777,СВЦЭМ!$A$34:$A$777,$A267,СВЦЭМ!$B$34:$B$777,B$260)+'СЕТ СН'!$F$12</f>
        <v>346.77873629999999</v>
      </c>
      <c r="C267" s="37">
        <f>SUMIFS(СВЦЭМ!$H$34:$H$777,СВЦЭМ!$A$34:$A$777,$A267,СВЦЭМ!$B$34:$B$777,C$260)+'СЕТ СН'!$F$12</f>
        <v>384.02439289</v>
      </c>
      <c r="D267" s="37">
        <f>SUMIFS(СВЦЭМ!$H$34:$H$777,СВЦЭМ!$A$34:$A$777,$A267,СВЦЭМ!$B$34:$B$777,D$260)+'СЕТ СН'!$F$12</f>
        <v>414.74980049999999</v>
      </c>
      <c r="E267" s="37">
        <f>SUMIFS(СВЦЭМ!$H$34:$H$777,СВЦЭМ!$A$34:$A$777,$A267,СВЦЭМ!$B$34:$B$777,E$260)+'СЕТ СН'!$F$12</f>
        <v>427.57410851999998</v>
      </c>
      <c r="F267" s="37">
        <f>SUMIFS(СВЦЭМ!$H$34:$H$777,СВЦЭМ!$A$34:$A$777,$A267,СВЦЭМ!$B$34:$B$777,F$260)+'СЕТ СН'!$F$12</f>
        <v>428.63821156</v>
      </c>
      <c r="G267" s="37">
        <f>SUMIFS(СВЦЭМ!$H$34:$H$777,СВЦЭМ!$A$34:$A$777,$A267,СВЦЭМ!$B$34:$B$777,G$260)+'СЕТ СН'!$F$12</f>
        <v>433.38655876000001</v>
      </c>
      <c r="H267" s="37">
        <f>SUMIFS(СВЦЭМ!$H$34:$H$777,СВЦЭМ!$A$34:$A$777,$A267,СВЦЭМ!$B$34:$B$777,H$260)+'СЕТ СН'!$F$12</f>
        <v>421.81006991999999</v>
      </c>
      <c r="I267" s="37">
        <f>SUMIFS(СВЦЭМ!$H$34:$H$777,СВЦЭМ!$A$34:$A$777,$A267,СВЦЭМ!$B$34:$B$777,I$260)+'СЕТ СН'!$F$12</f>
        <v>391.90456423000001</v>
      </c>
      <c r="J267" s="37">
        <f>SUMIFS(СВЦЭМ!$H$34:$H$777,СВЦЭМ!$A$34:$A$777,$A267,СВЦЭМ!$B$34:$B$777,J$260)+'СЕТ СН'!$F$12</f>
        <v>343.59192639000003</v>
      </c>
      <c r="K267" s="37">
        <f>SUMIFS(СВЦЭМ!$H$34:$H$777,СВЦЭМ!$A$34:$A$777,$A267,СВЦЭМ!$B$34:$B$777,K$260)+'СЕТ СН'!$F$12</f>
        <v>309.66484170000001</v>
      </c>
      <c r="L267" s="37">
        <f>SUMIFS(СВЦЭМ!$H$34:$H$777,СВЦЭМ!$A$34:$A$777,$A267,СВЦЭМ!$B$34:$B$777,L$260)+'СЕТ СН'!$F$12</f>
        <v>311.91036530999997</v>
      </c>
      <c r="M267" s="37">
        <f>SUMIFS(СВЦЭМ!$H$34:$H$777,СВЦЭМ!$A$34:$A$777,$A267,СВЦЭМ!$B$34:$B$777,M$260)+'СЕТ СН'!$F$12</f>
        <v>318.33590449000002</v>
      </c>
      <c r="N267" s="37">
        <f>SUMIFS(СВЦЭМ!$H$34:$H$777,СВЦЭМ!$A$34:$A$777,$A267,СВЦЭМ!$B$34:$B$777,N$260)+'СЕТ СН'!$F$12</f>
        <v>314.79065433</v>
      </c>
      <c r="O267" s="37">
        <f>SUMIFS(СВЦЭМ!$H$34:$H$777,СВЦЭМ!$A$34:$A$777,$A267,СВЦЭМ!$B$34:$B$777,O$260)+'СЕТ СН'!$F$12</f>
        <v>301.80220508999997</v>
      </c>
      <c r="P267" s="37">
        <f>SUMIFS(СВЦЭМ!$H$34:$H$777,СВЦЭМ!$A$34:$A$777,$A267,СВЦЭМ!$B$34:$B$777,P$260)+'СЕТ СН'!$F$12</f>
        <v>299.68502488000001</v>
      </c>
      <c r="Q267" s="37">
        <f>SUMIFS(СВЦЭМ!$H$34:$H$777,СВЦЭМ!$A$34:$A$777,$A267,СВЦЭМ!$B$34:$B$777,Q$260)+'СЕТ СН'!$F$12</f>
        <v>298.61614198000001</v>
      </c>
      <c r="R267" s="37">
        <f>SUMIFS(СВЦЭМ!$H$34:$H$777,СВЦЭМ!$A$34:$A$777,$A267,СВЦЭМ!$B$34:$B$777,R$260)+'СЕТ СН'!$F$12</f>
        <v>297.72336488000002</v>
      </c>
      <c r="S267" s="37">
        <f>SUMIFS(СВЦЭМ!$H$34:$H$777,СВЦЭМ!$A$34:$A$777,$A267,СВЦЭМ!$B$34:$B$777,S$260)+'СЕТ СН'!$F$12</f>
        <v>300.17341649999997</v>
      </c>
      <c r="T267" s="37">
        <f>SUMIFS(СВЦЭМ!$H$34:$H$777,СВЦЭМ!$A$34:$A$777,$A267,СВЦЭМ!$B$34:$B$777,T$260)+'СЕТ СН'!$F$12</f>
        <v>303.19451965000002</v>
      </c>
      <c r="U267" s="37">
        <f>SUMIFS(СВЦЭМ!$H$34:$H$777,СВЦЭМ!$A$34:$A$777,$A267,СВЦЭМ!$B$34:$B$777,U$260)+'СЕТ СН'!$F$12</f>
        <v>298.38936676999998</v>
      </c>
      <c r="V267" s="37">
        <f>SUMIFS(СВЦЭМ!$H$34:$H$777,СВЦЭМ!$A$34:$A$777,$A267,СВЦЭМ!$B$34:$B$777,V$260)+'СЕТ СН'!$F$12</f>
        <v>305.91560102</v>
      </c>
      <c r="W267" s="37">
        <f>SUMIFS(СВЦЭМ!$H$34:$H$777,СВЦЭМ!$A$34:$A$777,$A267,СВЦЭМ!$B$34:$B$777,W$260)+'СЕТ СН'!$F$12</f>
        <v>315.03899206</v>
      </c>
      <c r="X267" s="37">
        <f>SUMIFS(СВЦЭМ!$H$34:$H$777,СВЦЭМ!$A$34:$A$777,$A267,СВЦЭМ!$B$34:$B$777,X$260)+'СЕТ СН'!$F$12</f>
        <v>298.92585887000001</v>
      </c>
      <c r="Y267" s="37">
        <f>SUMIFS(СВЦЭМ!$H$34:$H$777,СВЦЭМ!$A$34:$A$777,$A267,СВЦЭМ!$B$34:$B$777,Y$260)+'СЕТ СН'!$F$12</f>
        <v>306.16366675</v>
      </c>
    </row>
    <row r="268" spans="1:27" ht="15.75" x14ac:dyDescent="0.2">
      <c r="A268" s="36">
        <f t="shared" si="7"/>
        <v>42590</v>
      </c>
      <c r="B268" s="37">
        <f>SUMIFS(СВЦЭМ!$H$34:$H$777,СВЦЭМ!$A$34:$A$777,$A268,СВЦЭМ!$B$34:$B$777,B$260)+'СЕТ СН'!$F$12</f>
        <v>348.09097258999998</v>
      </c>
      <c r="C268" s="37">
        <f>SUMIFS(СВЦЭМ!$H$34:$H$777,СВЦЭМ!$A$34:$A$777,$A268,СВЦЭМ!$B$34:$B$777,C$260)+'СЕТ СН'!$F$12</f>
        <v>389.15978904000002</v>
      </c>
      <c r="D268" s="37">
        <f>SUMIFS(СВЦЭМ!$H$34:$H$777,СВЦЭМ!$A$34:$A$777,$A268,СВЦЭМ!$B$34:$B$777,D$260)+'СЕТ СН'!$F$12</f>
        <v>415.88747530000001</v>
      </c>
      <c r="E268" s="37">
        <f>SUMIFS(СВЦЭМ!$H$34:$H$777,СВЦЭМ!$A$34:$A$777,$A268,СВЦЭМ!$B$34:$B$777,E$260)+'СЕТ СН'!$F$12</f>
        <v>422.80465626</v>
      </c>
      <c r="F268" s="37">
        <f>SUMIFS(СВЦЭМ!$H$34:$H$777,СВЦЭМ!$A$34:$A$777,$A268,СВЦЭМ!$B$34:$B$777,F$260)+'СЕТ СН'!$F$12</f>
        <v>430.47690325999997</v>
      </c>
      <c r="G268" s="37">
        <f>SUMIFS(СВЦЭМ!$H$34:$H$777,СВЦЭМ!$A$34:$A$777,$A268,СВЦЭМ!$B$34:$B$777,G$260)+'СЕТ СН'!$F$12</f>
        <v>427.82189879999999</v>
      </c>
      <c r="H268" s="37">
        <f>SUMIFS(СВЦЭМ!$H$34:$H$777,СВЦЭМ!$A$34:$A$777,$A268,СВЦЭМ!$B$34:$B$777,H$260)+'СЕТ СН'!$F$12</f>
        <v>397.33187400999998</v>
      </c>
      <c r="I268" s="37">
        <f>SUMIFS(СВЦЭМ!$H$34:$H$777,СВЦЭМ!$A$34:$A$777,$A268,СВЦЭМ!$B$34:$B$777,I$260)+'СЕТ СН'!$F$12</f>
        <v>359.68505288</v>
      </c>
      <c r="J268" s="37">
        <f>SUMIFS(СВЦЭМ!$H$34:$H$777,СВЦЭМ!$A$34:$A$777,$A268,СВЦЭМ!$B$34:$B$777,J$260)+'СЕТ СН'!$F$12</f>
        <v>335.08157892000003</v>
      </c>
      <c r="K268" s="37">
        <f>SUMIFS(СВЦЭМ!$H$34:$H$777,СВЦЭМ!$A$34:$A$777,$A268,СВЦЭМ!$B$34:$B$777,K$260)+'СЕТ СН'!$F$12</f>
        <v>329.87340505999998</v>
      </c>
      <c r="L268" s="37">
        <f>SUMIFS(СВЦЭМ!$H$34:$H$777,СВЦЭМ!$A$34:$A$777,$A268,СВЦЭМ!$B$34:$B$777,L$260)+'СЕТ СН'!$F$12</f>
        <v>329.08722924</v>
      </c>
      <c r="M268" s="37">
        <f>SUMIFS(СВЦЭМ!$H$34:$H$777,СВЦЭМ!$A$34:$A$777,$A268,СВЦЭМ!$B$34:$B$777,M$260)+'СЕТ СН'!$F$12</f>
        <v>335.62947365000002</v>
      </c>
      <c r="N268" s="37">
        <f>SUMIFS(СВЦЭМ!$H$34:$H$777,СВЦЭМ!$A$34:$A$777,$A268,СВЦЭМ!$B$34:$B$777,N$260)+'СЕТ СН'!$F$12</f>
        <v>331.14831192999998</v>
      </c>
      <c r="O268" s="37">
        <f>SUMIFS(СВЦЭМ!$H$34:$H$777,СВЦЭМ!$A$34:$A$777,$A268,СВЦЭМ!$B$34:$B$777,O$260)+'СЕТ СН'!$F$12</f>
        <v>336.78376471000001</v>
      </c>
      <c r="P268" s="37">
        <f>SUMIFS(СВЦЭМ!$H$34:$H$777,СВЦЭМ!$A$34:$A$777,$A268,СВЦЭМ!$B$34:$B$777,P$260)+'СЕТ СН'!$F$12</f>
        <v>332.86725754000003</v>
      </c>
      <c r="Q268" s="37">
        <f>SUMIFS(СВЦЭМ!$H$34:$H$777,СВЦЭМ!$A$34:$A$777,$A268,СВЦЭМ!$B$34:$B$777,Q$260)+'СЕТ СН'!$F$12</f>
        <v>326.78127229</v>
      </c>
      <c r="R268" s="37">
        <f>SUMIFS(СВЦЭМ!$H$34:$H$777,СВЦЭМ!$A$34:$A$777,$A268,СВЦЭМ!$B$34:$B$777,R$260)+'СЕТ СН'!$F$12</f>
        <v>324.25317503000002</v>
      </c>
      <c r="S268" s="37">
        <f>SUMIFS(СВЦЭМ!$H$34:$H$777,СВЦЭМ!$A$34:$A$777,$A268,СВЦЭМ!$B$34:$B$777,S$260)+'СЕТ СН'!$F$12</f>
        <v>323.93860805000003</v>
      </c>
      <c r="T268" s="37">
        <f>SUMIFS(СВЦЭМ!$H$34:$H$777,СВЦЭМ!$A$34:$A$777,$A268,СВЦЭМ!$B$34:$B$777,T$260)+'СЕТ СН'!$F$12</f>
        <v>325.63204941999999</v>
      </c>
      <c r="U268" s="37">
        <f>SUMIFS(СВЦЭМ!$H$34:$H$777,СВЦЭМ!$A$34:$A$777,$A268,СВЦЭМ!$B$34:$B$777,U$260)+'СЕТ СН'!$F$12</f>
        <v>326.37581791999997</v>
      </c>
      <c r="V268" s="37">
        <f>SUMIFS(СВЦЭМ!$H$34:$H$777,СВЦЭМ!$A$34:$A$777,$A268,СВЦЭМ!$B$34:$B$777,V$260)+'СЕТ СН'!$F$12</f>
        <v>331.35330450999999</v>
      </c>
      <c r="W268" s="37">
        <f>SUMIFS(СВЦЭМ!$H$34:$H$777,СВЦЭМ!$A$34:$A$777,$A268,СВЦЭМ!$B$34:$B$777,W$260)+'СЕТ СН'!$F$12</f>
        <v>346.15953246999999</v>
      </c>
      <c r="X268" s="37">
        <f>SUMIFS(СВЦЭМ!$H$34:$H$777,СВЦЭМ!$A$34:$A$777,$A268,СВЦЭМ!$B$34:$B$777,X$260)+'СЕТ СН'!$F$12</f>
        <v>304.99637339999998</v>
      </c>
      <c r="Y268" s="37">
        <f>SUMIFS(СВЦЭМ!$H$34:$H$777,СВЦЭМ!$A$34:$A$777,$A268,СВЦЭМ!$B$34:$B$777,Y$260)+'СЕТ СН'!$F$12</f>
        <v>318.35507353999998</v>
      </c>
    </row>
    <row r="269" spans="1:27" ht="15.75" x14ac:dyDescent="0.2">
      <c r="A269" s="36">
        <f t="shared" si="7"/>
        <v>42591</v>
      </c>
      <c r="B269" s="37">
        <f>SUMIFS(СВЦЭМ!$H$34:$H$777,СВЦЭМ!$A$34:$A$777,$A269,СВЦЭМ!$B$34:$B$777,B$260)+'СЕТ СН'!$F$12</f>
        <v>337.68567559000002</v>
      </c>
      <c r="C269" s="37">
        <f>SUMIFS(СВЦЭМ!$H$34:$H$777,СВЦЭМ!$A$34:$A$777,$A269,СВЦЭМ!$B$34:$B$777,C$260)+'СЕТ СН'!$F$12</f>
        <v>376.58777500999997</v>
      </c>
      <c r="D269" s="37">
        <f>SUMIFS(СВЦЭМ!$H$34:$H$777,СВЦЭМ!$A$34:$A$777,$A269,СВЦЭМ!$B$34:$B$777,D$260)+'СЕТ СН'!$F$12</f>
        <v>391.06605239999999</v>
      </c>
      <c r="E269" s="37">
        <f>SUMIFS(СВЦЭМ!$H$34:$H$777,СВЦЭМ!$A$34:$A$777,$A269,СВЦЭМ!$B$34:$B$777,E$260)+'СЕТ СН'!$F$12</f>
        <v>400.52269561000003</v>
      </c>
      <c r="F269" s="37">
        <f>SUMIFS(СВЦЭМ!$H$34:$H$777,СВЦЭМ!$A$34:$A$777,$A269,СВЦЭМ!$B$34:$B$777,F$260)+'СЕТ СН'!$F$12</f>
        <v>406.88682281000001</v>
      </c>
      <c r="G269" s="37">
        <f>SUMIFS(СВЦЭМ!$H$34:$H$777,СВЦЭМ!$A$34:$A$777,$A269,СВЦЭМ!$B$34:$B$777,G$260)+'СЕТ СН'!$F$12</f>
        <v>404.85000301999997</v>
      </c>
      <c r="H269" s="37">
        <f>SUMIFS(СВЦЭМ!$H$34:$H$777,СВЦЭМ!$A$34:$A$777,$A269,СВЦЭМ!$B$34:$B$777,H$260)+'СЕТ СН'!$F$12</f>
        <v>376.77571112999999</v>
      </c>
      <c r="I269" s="37">
        <f>SUMIFS(СВЦЭМ!$H$34:$H$777,СВЦЭМ!$A$34:$A$777,$A269,СВЦЭМ!$B$34:$B$777,I$260)+'СЕТ СН'!$F$12</f>
        <v>365.33898491999997</v>
      </c>
      <c r="J269" s="37">
        <f>SUMIFS(СВЦЭМ!$H$34:$H$777,СВЦЭМ!$A$34:$A$777,$A269,СВЦЭМ!$B$34:$B$777,J$260)+'СЕТ СН'!$F$12</f>
        <v>327.38184705999998</v>
      </c>
      <c r="K269" s="37">
        <f>SUMIFS(СВЦЭМ!$H$34:$H$777,СВЦЭМ!$A$34:$A$777,$A269,СВЦЭМ!$B$34:$B$777,K$260)+'СЕТ СН'!$F$12</f>
        <v>327.57847545999999</v>
      </c>
      <c r="L269" s="37">
        <f>SUMIFS(СВЦЭМ!$H$34:$H$777,СВЦЭМ!$A$34:$A$777,$A269,СВЦЭМ!$B$34:$B$777,L$260)+'СЕТ СН'!$F$12</f>
        <v>333.69872147000001</v>
      </c>
      <c r="M269" s="37">
        <f>SUMIFS(СВЦЭМ!$H$34:$H$777,СВЦЭМ!$A$34:$A$777,$A269,СВЦЭМ!$B$34:$B$777,M$260)+'СЕТ СН'!$F$12</f>
        <v>352.41288492000001</v>
      </c>
      <c r="N269" s="37">
        <f>SUMIFS(СВЦЭМ!$H$34:$H$777,СВЦЭМ!$A$34:$A$777,$A269,СВЦЭМ!$B$34:$B$777,N$260)+'СЕТ СН'!$F$12</f>
        <v>348.41035749000002</v>
      </c>
      <c r="O269" s="37">
        <f>SUMIFS(СВЦЭМ!$H$34:$H$777,СВЦЭМ!$A$34:$A$777,$A269,СВЦЭМ!$B$34:$B$777,O$260)+'СЕТ СН'!$F$12</f>
        <v>349.19721955</v>
      </c>
      <c r="P269" s="37">
        <f>SUMIFS(СВЦЭМ!$H$34:$H$777,СВЦЭМ!$A$34:$A$777,$A269,СВЦЭМ!$B$34:$B$777,P$260)+'СЕТ СН'!$F$12</f>
        <v>345.62432961000002</v>
      </c>
      <c r="Q269" s="37">
        <f>SUMIFS(СВЦЭМ!$H$34:$H$777,СВЦЭМ!$A$34:$A$777,$A269,СВЦЭМ!$B$34:$B$777,Q$260)+'СЕТ СН'!$F$12</f>
        <v>342.06954961000002</v>
      </c>
      <c r="R269" s="37">
        <f>SUMIFS(СВЦЭМ!$H$34:$H$777,СВЦЭМ!$A$34:$A$777,$A269,СВЦЭМ!$B$34:$B$777,R$260)+'СЕТ СН'!$F$12</f>
        <v>341.55015080999999</v>
      </c>
      <c r="S269" s="37">
        <f>SUMIFS(СВЦЭМ!$H$34:$H$777,СВЦЭМ!$A$34:$A$777,$A269,СВЦЭМ!$B$34:$B$777,S$260)+'СЕТ СН'!$F$12</f>
        <v>341.34410313000001</v>
      </c>
      <c r="T269" s="37">
        <f>SUMIFS(СВЦЭМ!$H$34:$H$777,СВЦЭМ!$A$34:$A$777,$A269,СВЦЭМ!$B$34:$B$777,T$260)+'СЕТ СН'!$F$12</f>
        <v>340.78457724999998</v>
      </c>
      <c r="U269" s="37">
        <f>SUMIFS(СВЦЭМ!$H$34:$H$777,СВЦЭМ!$A$34:$A$777,$A269,СВЦЭМ!$B$34:$B$777,U$260)+'СЕТ СН'!$F$12</f>
        <v>339.78612738999999</v>
      </c>
      <c r="V269" s="37">
        <f>SUMIFS(СВЦЭМ!$H$34:$H$777,СВЦЭМ!$A$34:$A$777,$A269,СВЦЭМ!$B$34:$B$777,V$260)+'СЕТ СН'!$F$12</f>
        <v>346.30158936999999</v>
      </c>
      <c r="W269" s="37">
        <f>SUMIFS(СВЦЭМ!$H$34:$H$777,СВЦЭМ!$A$34:$A$777,$A269,СВЦЭМ!$B$34:$B$777,W$260)+'СЕТ СН'!$F$12</f>
        <v>360.46598324000001</v>
      </c>
      <c r="X269" s="37">
        <f>SUMIFS(СВЦЭМ!$H$34:$H$777,СВЦЭМ!$A$34:$A$777,$A269,СВЦЭМ!$B$34:$B$777,X$260)+'СЕТ СН'!$F$12</f>
        <v>305.26616537000001</v>
      </c>
      <c r="Y269" s="37">
        <f>SUMIFS(СВЦЭМ!$H$34:$H$777,СВЦЭМ!$A$34:$A$777,$A269,СВЦЭМ!$B$34:$B$777,Y$260)+'СЕТ СН'!$F$12</f>
        <v>318.53632006999999</v>
      </c>
    </row>
    <row r="270" spans="1:27" ht="15.75" x14ac:dyDescent="0.2">
      <c r="A270" s="36">
        <f t="shared" si="7"/>
        <v>42592</v>
      </c>
      <c r="B270" s="37">
        <f>SUMIFS(СВЦЭМ!$H$34:$H$777,СВЦЭМ!$A$34:$A$777,$A270,СВЦЭМ!$B$34:$B$777,B$260)+'СЕТ СН'!$F$12</f>
        <v>351.17748323000001</v>
      </c>
      <c r="C270" s="37">
        <f>SUMIFS(СВЦЭМ!$H$34:$H$777,СВЦЭМ!$A$34:$A$777,$A270,СВЦЭМ!$B$34:$B$777,C$260)+'СЕТ СН'!$F$12</f>
        <v>373.33067001000001</v>
      </c>
      <c r="D270" s="37">
        <f>SUMIFS(СВЦЭМ!$H$34:$H$777,СВЦЭМ!$A$34:$A$777,$A270,СВЦЭМ!$B$34:$B$777,D$260)+'СЕТ СН'!$F$12</f>
        <v>386.92265033000001</v>
      </c>
      <c r="E270" s="37">
        <f>SUMIFS(СВЦЭМ!$H$34:$H$777,СВЦЭМ!$A$34:$A$777,$A270,СВЦЭМ!$B$34:$B$777,E$260)+'СЕТ СН'!$F$12</f>
        <v>397.06734994999999</v>
      </c>
      <c r="F270" s="37">
        <f>SUMIFS(СВЦЭМ!$H$34:$H$777,СВЦЭМ!$A$34:$A$777,$A270,СВЦЭМ!$B$34:$B$777,F$260)+'СЕТ СН'!$F$12</f>
        <v>404.46422262999999</v>
      </c>
      <c r="G270" s="37">
        <f>SUMIFS(СВЦЭМ!$H$34:$H$777,СВЦЭМ!$A$34:$A$777,$A270,СВЦЭМ!$B$34:$B$777,G$260)+'СЕТ СН'!$F$12</f>
        <v>402.51750217</v>
      </c>
      <c r="H270" s="37">
        <f>SUMIFS(СВЦЭМ!$H$34:$H$777,СВЦЭМ!$A$34:$A$777,$A270,СВЦЭМ!$B$34:$B$777,H$260)+'СЕТ СН'!$F$12</f>
        <v>378.23157545999999</v>
      </c>
      <c r="I270" s="37">
        <f>SUMIFS(СВЦЭМ!$H$34:$H$777,СВЦЭМ!$A$34:$A$777,$A270,СВЦЭМ!$B$34:$B$777,I$260)+'СЕТ СН'!$F$12</f>
        <v>367.89433543000001</v>
      </c>
      <c r="J270" s="37">
        <f>SUMIFS(СВЦЭМ!$H$34:$H$777,СВЦЭМ!$A$34:$A$777,$A270,СВЦЭМ!$B$34:$B$777,J$260)+'СЕТ СН'!$F$12</f>
        <v>326.31966605000002</v>
      </c>
      <c r="K270" s="37">
        <f>SUMIFS(СВЦЭМ!$H$34:$H$777,СВЦЭМ!$A$34:$A$777,$A270,СВЦЭМ!$B$34:$B$777,K$260)+'СЕТ СН'!$F$12</f>
        <v>325.30711183</v>
      </c>
      <c r="L270" s="37">
        <f>SUMIFS(СВЦЭМ!$H$34:$H$777,СВЦЭМ!$A$34:$A$777,$A270,СВЦЭМ!$B$34:$B$777,L$260)+'СЕТ СН'!$F$12</f>
        <v>358.47188470999998</v>
      </c>
      <c r="M270" s="37">
        <f>SUMIFS(СВЦЭМ!$H$34:$H$777,СВЦЭМ!$A$34:$A$777,$A270,СВЦЭМ!$B$34:$B$777,M$260)+'СЕТ СН'!$F$12</f>
        <v>392.6516201</v>
      </c>
      <c r="N270" s="37">
        <f>SUMIFS(СВЦЭМ!$H$34:$H$777,СВЦЭМ!$A$34:$A$777,$A270,СВЦЭМ!$B$34:$B$777,N$260)+'СЕТ СН'!$F$12</f>
        <v>389.37988516000001</v>
      </c>
      <c r="O270" s="37">
        <f>SUMIFS(СВЦЭМ!$H$34:$H$777,СВЦЭМ!$A$34:$A$777,$A270,СВЦЭМ!$B$34:$B$777,O$260)+'СЕТ СН'!$F$12</f>
        <v>392.19938447999999</v>
      </c>
      <c r="P270" s="37">
        <f>SUMIFS(СВЦЭМ!$H$34:$H$777,СВЦЭМ!$A$34:$A$777,$A270,СВЦЭМ!$B$34:$B$777,P$260)+'СЕТ СН'!$F$12</f>
        <v>380.32612010000003</v>
      </c>
      <c r="Q270" s="37">
        <f>SUMIFS(СВЦЭМ!$H$34:$H$777,СВЦЭМ!$A$34:$A$777,$A270,СВЦЭМ!$B$34:$B$777,Q$260)+'СЕТ СН'!$F$12</f>
        <v>333.45106417</v>
      </c>
      <c r="R270" s="37">
        <f>SUMIFS(СВЦЭМ!$H$34:$H$777,СВЦЭМ!$A$34:$A$777,$A270,СВЦЭМ!$B$34:$B$777,R$260)+'СЕТ СН'!$F$12</f>
        <v>342.68784932</v>
      </c>
      <c r="S270" s="37">
        <f>SUMIFS(СВЦЭМ!$H$34:$H$777,СВЦЭМ!$A$34:$A$777,$A270,СВЦЭМ!$B$34:$B$777,S$260)+'СЕТ СН'!$F$12</f>
        <v>387.05046867999999</v>
      </c>
      <c r="T270" s="37">
        <f>SUMIFS(СВЦЭМ!$H$34:$H$777,СВЦЭМ!$A$34:$A$777,$A270,СВЦЭМ!$B$34:$B$777,T$260)+'СЕТ СН'!$F$12</f>
        <v>385.71894011000001</v>
      </c>
      <c r="U270" s="37">
        <f>SUMIFS(СВЦЭМ!$H$34:$H$777,СВЦЭМ!$A$34:$A$777,$A270,СВЦЭМ!$B$34:$B$777,U$260)+'СЕТ СН'!$F$12</f>
        <v>384.74275663999998</v>
      </c>
      <c r="V270" s="37">
        <f>SUMIFS(СВЦЭМ!$H$34:$H$777,СВЦЭМ!$A$34:$A$777,$A270,СВЦЭМ!$B$34:$B$777,V$260)+'СЕТ СН'!$F$12</f>
        <v>389.60222921000002</v>
      </c>
      <c r="W270" s="37">
        <f>SUMIFS(СВЦЭМ!$H$34:$H$777,СВЦЭМ!$A$34:$A$777,$A270,СВЦЭМ!$B$34:$B$777,W$260)+'СЕТ СН'!$F$12</f>
        <v>320.42079080000002</v>
      </c>
      <c r="X270" s="37">
        <f>SUMIFS(СВЦЭМ!$H$34:$H$777,СВЦЭМ!$A$34:$A$777,$A270,СВЦЭМ!$B$34:$B$777,X$260)+'СЕТ СН'!$F$12</f>
        <v>301.74884646999999</v>
      </c>
      <c r="Y270" s="37">
        <f>SUMIFS(СВЦЭМ!$H$34:$H$777,СВЦЭМ!$A$34:$A$777,$A270,СВЦЭМ!$B$34:$B$777,Y$260)+'СЕТ СН'!$F$12</f>
        <v>315.01185939999999</v>
      </c>
    </row>
    <row r="271" spans="1:27" ht="15.75" x14ac:dyDescent="0.2">
      <c r="A271" s="36">
        <f t="shared" si="7"/>
        <v>42593</v>
      </c>
      <c r="B271" s="37">
        <f>SUMIFS(СВЦЭМ!$H$34:$H$777,СВЦЭМ!$A$34:$A$777,$A271,СВЦЭМ!$B$34:$B$777,B$260)+'СЕТ СН'!$F$12</f>
        <v>349.58038541000002</v>
      </c>
      <c r="C271" s="37">
        <f>SUMIFS(СВЦЭМ!$H$34:$H$777,СВЦЭМ!$A$34:$A$777,$A271,СВЦЭМ!$B$34:$B$777,C$260)+'СЕТ СН'!$F$12</f>
        <v>375.39045721000002</v>
      </c>
      <c r="D271" s="37">
        <f>SUMIFS(СВЦЭМ!$H$34:$H$777,СВЦЭМ!$A$34:$A$777,$A271,СВЦЭМ!$B$34:$B$777,D$260)+'СЕТ СН'!$F$12</f>
        <v>390.67615529</v>
      </c>
      <c r="E271" s="37">
        <f>SUMIFS(СВЦЭМ!$H$34:$H$777,СВЦЭМ!$A$34:$A$777,$A271,СВЦЭМ!$B$34:$B$777,E$260)+'СЕТ СН'!$F$12</f>
        <v>399.97301177000003</v>
      </c>
      <c r="F271" s="37">
        <f>SUMIFS(СВЦЭМ!$H$34:$H$777,СВЦЭМ!$A$34:$A$777,$A271,СВЦЭМ!$B$34:$B$777,F$260)+'СЕТ СН'!$F$12</f>
        <v>406.08077356000001</v>
      </c>
      <c r="G271" s="37">
        <f>SUMIFS(СВЦЭМ!$H$34:$H$777,СВЦЭМ!$A$34:$A$777,$A271,СВЦЭМ!$B$34:$B$777,G$260)+'СЕТ СН'!$F$12</f>
        <v>405.93493635999999</v>
      </c>
      <c r="H271" s="37">
        <f>SUMIFS(СВЦЭМ!$H$34:$H$777,СВЦЭМ!$A$34:$A$777,$A271,СВЦЭМ!$B$34:$B$777,H$260)+'СЕТ СН'!$F$12</f>
        <v>378.94320224000001</v>
      </c>
      <c r="I271" s="37">
        <f>SUMIFS(СВЦЭМ!$H$34:$H$777,СВЦЭМ!$A$34:$A$777,$A271,СВЦЭМ!$B$34:$B$777,I$260)+'СЕТ СН'!$F$12</f>
        <v>383.30093928999997</v>
      </c>
      <c r="J271" s="37">
        <f>SUMIFS(СВЦЭМ!$H$34:$H$777,СВЦЭМ!$A$34:$A$777,$A271,СВЦЭМ!$B$34:$B$777,J$260)+'СЕТ СН'!$F$12</f>
        <v>337.63143122000002</v>
      </c>
      <c r="K271" s="37">
        <f>SUMIFS(СВЦЭМ!$H$34:$H$777,СВЦЭМ!$A$34:$A$777,$A271,СВЦЭМ!$B$34:$B$777,K$260)+'СЕТ СН'!$F$12</f>
        <v>329.17384979000002</v>
      </c>
      <c r="L271" s="37">
        <f>SUMIFS(СВЦЭМ!$H$34:$H$777,СВЦЭМ!$A$34:$A$777,$A271,СВЦЭМ!$B$34:$B$777,L$260)+'СЕТ СН'!$F$12</f>
        <v>326.62564278999997</v>
      </c>
      <c r="M271" s="37">
        <f>SUMIFS(СВЦЭМ!$H$34:$H$777,СВЦЭМ!$A$34:$A$777,$A271,СВЦЭМ!$B$34:$B$777,M$260)+'СЕТ СН'!$F$12</f>
        <v>317.41506898</v>
      </c>
      <c r="N271" s="37">
        <f>SUMIFS(СВЦЭМ!$H$34:$H$777,СВЦЭМ!$A$34:$A$777,$A271,СВЦЭМ!$B$34:$B$777,N$260)+'СЕТ СН'!$F$12</f>
        <v>312.52413438999997</v>
      </c>
      <c r="O271" s="37">
        <f>SUMIFS(СВЦЭМ!$H$34:$H$777,СВЦЭМ!$A$34:$A$777,$A271,СВЦЭМ!$B$34:$B$777,O$260)+'СЕТ СН'!$F$12</f>
        <v>321.91490109</v>
      </c>
      <c r="P271" s="37">
        <f>SUMIFS(СВЦЭМ!$H$34:$H$777,СВЦЭМ!$A$34:$A$777,$A271,СВЦЭМ!$B$34:$B$777,P$260)+'СЕТ СН'!$F$12</f>
        <v>328.84656813999999</v>
      </c>
      <c r="Q271" s="37">
        <f>SUMIFS(СВЦЭМ!$H$34:$H$777,СВЦЭМ!$A$34:$A$777,$A271,СВЦЭМ!$B$34:$B$777,Q$260)+'СЕТ СН'!$F$12</f>
        <v>318.71817897</v>
      </c>
      <c r="R271" s="37">
        <f>SUMIFS(СВЦЭМ!$H$34:$H$777,СВЦЭМ!$A$34:$A$777,$A271,СВЦЭМ!$B$34:$B$777,R$260)+'СЕТ СН'!$F$12</f>
        <v>313.31463366000003</v>
      </c>
      <c r="S271" s="37">
        <f>SUMIFS(СВЦЭМ!$H$34:$H$777,СВЦЭМ!$A$34:$A$777,$A271,СВЦЭМ!$B$34:$B$777,S$260)+'СЕТ СН'!$F$12</f>
        <v>309.96575958</v>
      </c>
      <c r="T271" s="37">
        <f>SUMIFS(СВЦЭМ!$H$34:$H$777,СВЦЭМ!$A$34:$A$777,$A271,СВЦЭМ!$B$34:$B$777,T$260)+'СЕТ СН'!$F$12</f>
        <v>304.46832921999999</v>
      </c>
      <c r="U271" s="37">
        <f>SUMIFS(СВЦЭМ!$H$34:$H$777,СВЦЭМ!$A$34:$A$777,$A271,СВЦЭМ!$B$34:$B$777,U$260)+'СЕТ СН'!$F$12</f>
        <v>301.75198504000002</v>
      </c>
      <c r="V271" s="37">
        <f>SUMIFS(СВЦЭМ!$H$34:$H$777,СВЦЭМ!$A$34:$A$777,$A271,СВЦЭМ!$B$34:$B$777,V$260)+'СЕТ СН'!$F$12</f>
        <v>305.89856579999997</v>
      </c>
      <c r="W271" s="37">
        <f>SUMIFS(СВЦЭМ!$H$34:$H$777,СВЦЭМ!$A$34:$A$777,$A271,СВЦЭМ!$B$34:$B$777,W$260)+'СЕТ СН'!$F$12</f>
        <v>311.33487833999999</v>
      </c>
      <c r="X271" s="37">
        <f>SUMIFS(СВЦЭМ!$H$34:$H$777,СВЦЭМ!$A$34:$A$777,$A271,СВЦЭМ!$B$34:$B$777,X$260)+'СЕТ СН'!$F$12</f>
        <v>293.33304282</v>
      </c>
      <c r="Y271" s="37">
        <f>SUMIFS(СВЦЭМ!$H$34:$H$777,СВЦЭМ!$A$34:$A$777,$A271,СВЦЭМ!$B$34:$B$777,Y$260)+'СЕТ СН'!$F$12</f>
        <v>321.81181559999999</v>
      </c>
    </row>
    <row r="272" spans="1:27" ht="15.75" x14ac:dyDescent="0.2">
      <c r="A272" s="36">
        <f t="shared" si="7"/>
        <v>42594</v>
      </c>
      <c r="B272" s="37">
        <f>SUMIFS(СВЦЭМ!$H$34:$H$777,СВЦЭМ!$A$34:$A$777,$A272,СВЦЭМ!$B$34:$B$777,B$260)+'СЕТ СН'!$F$12</f>
        <v>358.65163274000003</v>
      </c>
      <c r="C272" s="37">
        <f>SUMIFS(СВЦЭМ!$H$34:$H$777,СВЦЭМ!$A$34:$A$777,$A272,СВЦЭМ!$B$34:$B$777,C$260)+'СЕТ СН'!$F$12</f>
        <v>388.08278840000003</v>
      </c>
      <c r="D272" s="37">
        <f>SUMIFS(СВЦЭМ!$H$34:$H$777,СВЦЭМ!$A$34:$A$777,$A272,СВЦЭМ!$B$34:$B$777,D$260)+'СЕТ СН'!$F$12</f>
        <v>399.01863178000002</v>
      </c>
      <c r="E272" s="37">
        <f>SUMIFS(СВЦЭМ!$H$34:$H$777,СВЦЭМ!$A$34:$A$777,$A272,СВЦЭМ!$B$34:$B$777,E$260)+'СЕТ СН'!$F$12</f>
        <v>405.81722647999999</v>
      </c>
      <c r="F272" s="37">
        <f>SUMIFS(СВЦЭМ!$H$34:$H$777,СВЦЭМ!$A$34:$A$777,$A272,СВЦЭМ!$B$34:$B$777,F$260)+'СЕТ СН'!$F$12</f>
        <v>414.67426258</v>
      </c>
      <c r="G272" s="37">
        <f>SUMIFS(СВЦЭМ!$H$34:$H$777,СВЦЭМ!$A$34:$A$777,$A272,СВЦЭМ!$B$34:$B$777,G$260)+'СЕТ СН'!$F$12</f>
        <v>411.74410297999998</v>
      </c>
      <c r="H272" s="37">
        <f>SUMIFS(СВЦЭМ!$H$34:$H$777,СВЦЭМ!$A$34:$A$777,$A272,СВЦЭМ!$B$34:$B$777,H$260)+'СЕТ СН'!$F$12</f>
        <v>394.19933520000001</v>
      </c>
      <c r="I272" s="37">
        <f>SUMIFS(СВЦЭМ!$H$34:$H$777,СВЦЭМ!$A$34:$A$777,$A272,СВЦЭМ!$B$34:$B$777,I$260)+'СЕТ СН'!$F$12</f>
        <v>389.82449757000001</v>
      </c>
      <c r="J272" s="37">
        <f>SUMIFS(СВЦЭМ!$H$34:$H$777,СВЦЭМ!$A$34:$A$777,$A272,СВЦЭМ!$B$34:$B$777,J$260)+'СЕТ СН'!$F$12</f>
        <v>351.13728254</v>
      </c>
      <c r="K272" s="37">
        <f>SUMIFS(СВЦЭМ!$H$34:$H$777,СВЦЭМ!$A$34:$A$777,$A272,СВЦЭМ!$B$34:$B$777,K$260)+'СЕТ СН'!$F$12</f>
        <v>331.75488653000002</v>
      </c>
      <c r="L272" s="37">
        <f>SUMIFS(СВЦЭМ!$H$34:$H$777,СВЦЭМ!$A$34:$A$777,$A272,СВЦЭМ!$B$34:$B$777,L$260)+'СЕТ СН'!$F$12</f>
        <v>326.93047546999998</v>
      </c>
      <c r="M272" s="37">
        <f>SUMIFS(СВЦЭМ!$H$34:$H$777,СВЦЭМ!$A$34:$A$777,$A272,СВЦЭМ!$B$34:$B$777,M$260)+'СЕТ СН'!$F$12</f>
        <v>335.86260915999998</v>
      </c>
      <c r="N272" s="37">
        <f>SUMIFS(СВЦЭМ!$H$34:$H$777,СВЦЭМ!$A$34:$A$777,$A272,СВЦЭМ!$B$34:$B$777,N$260)+'СЕТ СН'!$F$12</f>
        <v>331.89230199000002</v>
      </c>
      <c r="O272" s="37">
        <f>SUMIFS(СВЦЭМ!$H$34:$H$777,СВЦЭМ!$A$34:$A$777,$A272,СВЦЭМ!$B$34:$B$777,O$260)+'СЕТ СН'!$F$12</f>
        <v>336.11733881999999</v>
      </c>
      <c r="P272" s="37">
        <f>SUMIFS(СВЦЭМ!$H$34:$H$777,СВЦЭМ!$A$34:$A$777,$A272,СВЦЭМ!$B$34:$B$777,P$260)+'СЕТ СН'!$F$12</f>
        <v>336.43640269000002</v>
      </c>
      <c r="Q272" s="37">
        <f>SUMIFS(СВЦЭМ!$H$34:$H$777,СВЦЭМ!$A$34:$A$777,$A272,СВЦЭМ!$B$34:$B$777,Q$260)+'СЕТ СН'!$F$12</f>
        <v>335.27213518000002</v>
      </c>
      <c r="R272" s="37">
        <f>SUMIFS(СВЦЭМ!$H$34:$H$777,СВЦЭМ!$A$34:$A$777,$A272,СВЦЭМ!$B$34:$B$777,R$260)+'СЕТ СН'!$F$12</f>
        <v>332.98327189000003</v>
      </c>
      <c r="S272" s="37">
        <f>SUMIFS(СВЦЭМ!$H$34:$H$777,СВЦЭМ!$A$34:$A$777,$A272,СВЦЭМ!$B$34:$B$777,S$260)+'СЕТ СН'!$F$12</f>
        <v>331.43229230999998</v>
      </c>
      <c r="T272" s="37">
        <f>SUMIFS(СВЦЭМ!$H$34:$H$777,СВЦЭМ!$A$34:$A$777,$A272,СВЦЭМ!$B$34:$B$777,T$260)+'СЕТ СН'!$F$12</f>
        <v>308.99610039999999</v>
      </c>
      <c r="U272" s="37">
        <f>SUMIFS(СВЦЭМ!$H$34:$H$777,СВЦЭМ!$A$34:$A$777,$A272,СВЦЭМ!$B$34:$B$777,U$260)+'СЕТ СН'!$F$12</f>
        <v>280.59075487000001</v>
      </c>
      <c r="V272" s="37">
        <f>SUMIFS(СВЦЭМ!$H$34:$H$777,СВЦЭМ!$A$34:$A$777,$A272,СВЦЭМ!$B$34:$B$777,V$260)+'СЕТ СН'!$F$12</f>
        <v>295.53661656999998</v>
      </c>
      <c r="W272" s="37">
        <f>SUMIFS(СВЦЭМ!$H$34:$H$777,СВЦЭМ!$A$34:$A$777,$A272,СВЦЭМ!$B$34:$B$777,W$260)+'СЕТ СН'!$F$12</f>
        <v>308.45705873999998</v>
      </c>
      <c r="X272" s="37">
        <f>SUMIFS(СВЦЭМ!$H$34:$H$777,СВЦЭМ!$A$34:$A$777,$A272,СВЦЭМ!$B$34:$B$777,X$260)+'СЕТ СН'!$F$12</f>
        <v>302.81467643000002</v>
      </c>
      <c r="Y272" s="37">
        <f>SUMIFS(СВЦЭМ!$H$34:$H$777,СВЦЭМ!$A$34:$A$777,$A272,СВЦЭМ!$B$34:$B$777,Y$260)+'СЕТ СН'!$F$12</f>
        <v>335.38952524000001</v>
      </c>
    </row>
    <row r="273" spans="1:25" ht="15.75" x14ac:dyDescent="0.2">
      <c r="A273" s="36">
        <f t="shared" si="7"/>
        <v>42595</v>
      </c>
      <c r="B273" s="37">
        <f>SUMIFS(СВЦЭМ!$H$34:$H$777,СВЦЭМ!$A$34:$A$777,$A273,СВЦЭМ!$B$34:$B$777,B$260)+'СЕТ СН'!$F$12</f>
        <v>356.75524776999998</v>
      </c>
      <c r="C273" s="37">
        <f>SUMIFS(СВЦЭМ!$H$34:$H$777,СВЦЭМ!$A$34:$A$777,$A273,СВЦЭМ!$B$34:$B$777,C$260)+'СЕТ СН'!$F$12</f>
        <v>389.95904410000003</v>
      </c>
      <c r="D273" s="37">
        <f>SUMIFS(СВЦЭМ!$H$34:$H$777,СВЦЭМ!$A$34:$A$777,$A273,СВЦЭМ!$B$34:$B$777,D$260)+'СЕТ СН'!$F$12</f>
        <v>398.33050618999999</v>
      </c>
      <c r="E273" s="37">
        <f>SUMIFS(СВЦЭМ!$H$34:$H$777,СВЦЭМ!$A$34:$A$777,$A273,СВЦЭМ!$B$34:$B$777,E$260)+'СЕТ СН'!$F$12</f>
        <v>409.92232367000003</v>
      </c>
      <c r="F273" s="37">
        <f>SUMIFS(СВЦЭМ!$H$34:$H$777,СВЦЭМ!$A$34:$A$777,$A273,СВЦЭМ!$B$34:$B$777,F$260)+'СЕТ СН'!$F$12</f>
        <v>411.41132733000001</v>
      </c>
      <c r="G273" s="37">
        <f>SUMIFS(СВЦЭМ!$H$34:$H$777,СВЦЭМ!$A$34:$A$777,$A273,СВЦЭМ!$B$34:$B$777,G$260)+'СЕТ СН'!$F$12</f>
        <v>410.63390204000001</v>
      </c>
      <c r="H273" s="37">
        <f>SUMIFS(СВЦЭМ!$H$34:$H$777,СВЦЭМ!$A$34:$A$777,$A273,СВЦЭМ!$B$34:$B$777,H$260)+'СЕТ СН'!$F$12</f>
        <v>395.92260704</v>
      </c>
      <c r="I273" s="37">
        <f>SUMIFS(СВЦЭМ!$H$34:$H$777,СВЦЭМ!$A$34:$A$777,$A273,СВЦЭМ!$B$34:$B$777,I$260)+'СЕТ СН'!$F$12</f>
        <v>400.35877665999999</v>
      </c>
      <c r="J273" s="37">
        <f>SUMIFS(СВЦЭМ!$H$34:$H$777,СВЦЭМ!$A$34:$A$777,$A273,СВЦЭМ!$B$34:$B$777,J$260)+'СЕТ СН'!$F$12</f>
        <v>360.77953862999999</v>
      </c>
      <c r="K273" s="37">
        <f>SUMIFS(СВЦЭМ!$H$34:$H$777,СВЦЭМ!$A$34:$A$777,$A273,СВЦЭМ!$B$34:$B$777,K$260)+'СЕТ СН'!$F$12</f>
        <v>334.54749364999998</v>
      </c>
      <c r="L273" s="37">
        <f>SUMIFS(СВЦЭМ!$H$34:$H$777,СВЦЭМ!$A$34:$A$777,$A273,СВЦЭМ!$B$34:$B$777,L$260)+'СЕТ СН'!$F$12</f>
        <v>335.85916548</v>
      </c>
      <c r="M273" s="37">
        <f>SUMIFS(СВЦЭМ!$H$34:$H$777,СВЦЭМ!$A$34:$A$777,$A273,СВЦЭМ!$B$34:$B$777,M$260)+'СЕТ СН'!$F$12</f>
        <v>325.91808449000001</v>
      </c>
      <c r="N273" s="37">
        <f>SUMIFS(СВЦЭМ!$H$34:$H$777,СВЦЭМ!$A$34:$A$777,$A273,СВЦЭМ!$B$34:$B$777,N$260)+'СЕТ СН'!$F$12</f>
        <v>313.41130303</v>
      </c>
      <c r="O273" s="37">
        <f>SUMIFS(СВЦЭМ!$H$34:$H$777,СВЦЭМ!$A$34:$A$777,$A273,СВЦЭМ!$B$34:$B$777,O$260)+'СЕТ СН'!$F$12</f>
        <v>312.11139514000001</v>
      </c>
      <c r="P273" s="37">
        <f>SUMIFS(СВЦЭМ!$H$34:$H$777,СВЦЭМ!$A$34:$A$777,$A273,СВЦЭМ!$B$34:$B$777,P$260)+'СЕТ СН'!$F$12</f>
        <v>305.75652143000002</v>
      </c>
      <c r="Q273" s="37">
        <f>SUMIFS(СВЦЭМ!$H$34:$H$777,СВЦЭМ!$A$34:$A$777,$A273,СВЦЭМ!$B$34:$B$777,Q$260)+'СЕТ СН'!$F$12</f>
        <v>305.83283015000001</v>
      </c>
      <c r="R273" s="37">
        <f>SUMIFS(СВЦЭМ!$H$34:$H$777,СВЦЭМ!$A$34:$A$777,$A273,СВЦЭМ!$B$34:$B$777,R$260)+'СЕТ СН'!$F$12</f>
        <v>305.97599055000001</v>
      </c>
      <c r="S273" s="37">
        <f>SUMIFS(СВЦЭМ!$H$34:$H$777,СВЦЭМ!$A$34:$A$777,$A273,СВЦЭМ!$B$34:$B$777,S$260)+'СЕТ СН'!$F$12</f>
        <v>307.44970842999999</v>
      </c>
      <c r="T273" s="37">
        <f>SUMIFS(СВЦЭМ!$H$34:$H$777,СВЦЭМ!$A$34:$A$777,$A273,СВЦЭМ!$B$34:$B$777,T$260)+'СЕТ СН'!$F$12</f>
        <v>309.87637117000003</v>
      </c>
      <c r="U273" s="37">
        <f>SUMIFS(СВЦЭМ!$H$34:$H$777,СВЦЭМ!$A$34:$A$777,$A273,СВЦЭМ!$B$34:$B$777,U$260)+'СЕТ СН'!$F$12</f>
        <v>311.42208647000001</v>
      </c>
      <c r="V273" s="37">
        <f>SUMIFS(СВЦЭМ!$H$34:$H$777,СВЦЭМ!$A$34:$A$777,$A273,СВЦЭМ!$B$34:$B$777,V$260)+'СЕТ СН'!$F$12</f>
        <v>321.20420360999998</v>
      </c>
      <c r="W273" s="37">
        <f>SUMIFS(СВЦЭМ!$H$34:$H$777,СВЦЭМ!$A$34:$A$777,$A273,СВЦЭМ!$B$34:$B$777,W$260)+'СЕТ СН'!$F$12</f>
        <v>329.41170552</v>
      </c>
      <c r="X273" s="37">
        <f>SUMIFS(СВЦЭМ!$H$34:$H$777,СВЦЭМ!$A$34:$A$777,$A273,СВЦЭМ!$B$34:$B$777,X$260)+'СЕТ СН'!$F$12</f>
        <v>307.55861112999997</v>
      </c>
      <c r="Y273" s="37">
        <f>SUMIFS(СВЦЭМ!$H$34:$H$777,СВЦЭМ!$A$34:$A$777,$A273,СВЦЭМ!$B$34:$B$777,Y$260)+'СЕТ СН'!$F$12</f>
        <v>323.54116085999999</v>
      </c>
    </row>
    <row r="274" spans="1:25" ht="15.75" x14ac:dyDescent="0.2">
      <c r="A274" s="36">
        <f t="shared" si="7"/>
        <v>42596</v>
      </c>
      <c r="B274" s="37">
        <f>SUMIFS(СВЦЭМ!$H$34:$H$777,СВЦЭМ!$A$34:$A$777,$A274,СВЦЭМ!$B$34:$B$777,B$260)+'СЕТ СН'!$F$12</f>
        <v>353.86747369</v>
      </c>
      <c r="C274" s="37">
        <f>SUMIFS(СВЦЭМ!$H$34:$H$777,СВЦЭМ!$A$34:$A$777,$A274,СВЦЭМ!$B$34:$B$777,C$260)+'СЕТ СН'!$F$12</f>
        <v>383.21501706999999</v>
      </c>
      <c r="D274" s="37">
        <f>SUMIFS(СВЦЭМ!$H$34:$H$777,СВЦЭМ!$A$34:$A$777,$A274,СВЦЭМ!$B$34:$B$777,D$260)+'СЕТ СН'!$F$12</f>
        <v>398.11737102000001</v>
      </c>
      <c r="E274" s="37">
        <f>SUMIFS(СВЦЭМ!$H$34:$H$777,СВЦЭМ!$A$34:$A$777,$A274,СВЦЭМ!$B$34:$B$777,E$260)+'СЕТ СН'!$F$12</f>
        <v>408.25577705000001</v>
      </c>
      <c r="F274" s="37">
        <f>SUMIFS(СВЦЭМ!$H$34:$H$777,СВЦЭМ!$A$34:$A$777,$A274,СВЦЭМ!$B$34:$B$777,F$260)+'СЕТ СН'!$F$12</f>
        <v>412.20828803000001</v>
      </c>
      <c r="G274" s="37">
        <f>SUMIFS(СВЦЭМ!$H$34:$H$777,СВЦЭМ!$A$34:$A$777,$A274,СВЦЭМ!$B$34:$B$777,G$260)+'СЕТ СН'!$F$12</f>
        <v>414.30287097000001</v>
      </c>
      <c r="H274" s="37">
        <f>SUMIFS(СВЦЭМ!$H$34:$H$777,СВЦЭМ!$A$34:$A$777,$A274,СВЦЭМ!$B$34:$B$777,H$260)+'СЕТ СН'!$F$12</f>
        <v>399.22409243999999</v>
      </c>
      <c r="I274" s="37">
        <f>SUMIFS(СВЦЭМ!$H$34:$H$777,СВЦЭМ!$A$34:$A$777,$A274,СВЦЭМ!$B$34:$B$777,I$260)+'СЕТ СН'!$F$12</f>
        <v>401.56467442000002</v>
      </c>
      <c r="J274" s="37">
        <f>SUMIFS(СВЦЭМ!$H$34:$H$777,СВЦЭМ!$A$34:$A$777,$A274,СВЦЭМ!$B$34:$B$777,J$260)+'СЕТ СН'!$F$12</f>
        <v>357.56822799999998</v>
      </c>
      <c r="K274" s="37">
        <f>SUMIFS(СВЦЭМ!$H$34:$H$777,СВЦЭМ!$A$34:$A$777,$A274,СВЦЭМ!$B$34:$B$777,K$260)+'СЕТ СН'!$F$12</f>
        <v>316.59978720999999</v>
      </c>
      <c r="L274" s="37">
        <f>SUMIFS(СВЦЭМ!$H$34:$H$777,СВЦЭМ!$A$34:$A$777,$A274,СВЦЭМ!$B$34:$B$777,L$260)+'СЕТ СН'!$F$12</f>
        <v>307.40593187000002</v>
      </c>
      <c r="M274" s="37">
        <f>SUMIFS(СВЦЭМ!$H$34:$H$777,СВЦЭМ!$A$34:$A$777,$A274,СВЦЭМ!$B$34:$B$777,M$260)+'СЕТ СН'!$F$12</f>
        <v>328.35856009999998</v>
      </c>
      <c r="N274" s="37">
        <f>SUMIFS(СВЦЭМ!$H$34:$H$777,СВЦЭМ!$A$34:$A$777,$A274,СВЦЭМ!$B$34:$B$777,N$260)+'СЕТ СН'!$F$12</f>
        <v>327.0958172</v>
      </c>
      <c r="O274" s="37">
        <f>SUMIFS(СВЦЭМ!$H$34:$H$777,СВЦЭМ!$A$34:$A$777,$A274,СВЦЭМ!$B$34:$B$777,O$260)+'СЕТ СН'!$F$12</f>
        <v>330.06412978999998</v>
      </c>
      <c r="P274" s="37">
        <f>SUMIFS(СВЦЭМ!$H$34:$H$777,СВЦЭМ!$A$34:$A$777,$A274,СВЦЭМ!$B$34:$B$777,P$260)+'СЕТ СН'!$F$12</f>
        <v>327.27168726999997</v>
      </c>
      <c r="Q274" s="37">
        <f>SUMIFS(СВЦЭМ!$H$34:$H$777,СВЦЭМ!$A$34:$A$777,$A274,СВЦЭМ!$B$34:$B$777,Q$260)+'СЕТ СН'!$F$12</f>
        <v>327.02546278</v>
      </c>
      <c r="R274" s="37">
        <f>SUMIFS(СВЦЭМ!$H$34:$H$777,СВЦЭМ!$A$34:$A$777,$A274,СВЦЭМ!$B$34:$B$777,R$260)+'СЕТ СН'!$F$12</f>
        <v>325.22974932</v>
      </c>
      <c r="S274" s="37">
        <f>SUMIFS(СВЦЭМ!$H$34:$H$777,СВЦЭМ!$A$34:$A$777,$A274,СВЦЭМ!$B$34:$B$777,S$260)+'СЕТ СН'!$F$12</f>
        <v>330.02243349999998</v>
      </c>
      <c r="T274" s="37">
        <f>SUMIFS(СВЦЭМ!$H$34:$H$777,СВЦЭМ!$A$34:$A$777,$A274,СВЦЭМ!$B$34:$B$777,T$260)+'СЕТ СН'!$F$12</f>
        <v>329.90244667000002</v>
      </c>
      <c r="U274" s="37">
        <f>SUMIFS(СВЦЭМ!$H$34:$H$777,СВЦЭМ!$A$34:$A$777,$A274,СВЦЭМ!$B$34:$B$777,U$260)+'СЕТ СН'!$F$12</f>
        <v>333.12846617999998</v>
      </c>
      <c r="V274" s="37">
        <f>SUMIFS(СВЦЭМ!$H$34:$H$777,СВЦЭМ!$A$34:$A$777,$A274,СВЦЭМ!$B$34:$B$777,V$260)+'СЕТ СН'!$F$12</f>
        <v>319.94624562000001</v>
      </c>
      <c r="W274" s="37">
        <f>SUMIFS(СВЦЭМ!$H$34:$H$777,СВЦЭМ!$A$34:$A$777,$A274,СВЦЭМ!$B$34:$B$777,W$260)+'СЕТ СН'!$F$12</f>
        <v>301.06953007999999</v>
      </c>
      <c r="X274" s="37">
        <f>SUMIFS(СВЦЭМ!$H$34:$H$777,СВЦЭМ!$A$34:$A$777,$A274,СВЦЭМ!$B$34:$B$777,X$260)+'СЕТ СН'!$F$12</f>
        <v>300.38488599999999</v>
      </c>
      <c r="Y274" s="37">
        <f>SUMIFS(СВЦЭМ!$H$34:$H$777,СВЦЭМ!$A$34:$A$777,$A274,СВЦЭМ!$B$34:$B$777,Y$260)+'СЕТ СН'!$F$12</f>
        <v>344.5322463</v>
      </c>
    </row>
    <row r="275" spans="1:25" ht="15.75" x14ac:dyDescent="0.2">
      <c r="A275" s="36">
        <f t="shared" si="7"/>
        <v>42597</v>
      </c>
      <c r="B275" s="37">
        <f>SUMIFS(СВЦЭМ!$H$34:$H$777,СВЦЭМ!$A$34:$A$777,$A275,СВЦЭМ!$B$34:$B$777,B$260)+'СЕТ СН'!$F$12</f>
        <v>366.62019938999998</v>
      </c>
      <c r="C275" s="37">
        <f>SUMIFS(СВЦЭМ!$H$34:$H$777,СВЦЭМ!$A$34:$A$777,$A275,СВЦЭМ!$B$34:$B$777,C$260)+'СЕТ СН'!$F$12</f>
        <v>394.83040906999997</v>
      </c>
      <c r="D275" s="37">
        <f>SUMIFS(СВЦЭМ!$H$34:$H$777,СВЦЭМ!$A$34:$A$777,$A275,СВЦЭМ!$B$34:$B$777,D$260)+'СЕТ СН'!$F$12</f>
        <v>389.70226510999998</v>
      </c>
      <c r="E275" s="37">
        <f>SUMIFS(СВЦЭМ!$H$34:$H$777,СВЦЭМ!$A$34:$A$777,$A275,СВЦЭМ!$B$34:$B$777,E$260)+'СЕТ СН'!$F$12</f>
        <v>403.19729305999999</v>
      </c>
      <c r="F275" s="37">
        <f>SUMIFS(СВЦЭМ!$H$34:$H$777,СВЦЭМ!$A$34:$A$777,$A275,СВЦЭМ!$B$34:$B$777,F$260)+'СЕТ СН'!$F$12</f>
        <v>406.57891230000001</v>
      </c>
      <c r="G275" s="37">
        <f>SUMIFS(СВЦЭМ!$H$34:$H$777,СВЦЭМ!$A$34:$A$777,$A275,СВЦЭМ!$B$34:$B$777,G$260)+'СЕТ СН'!$F$12</f>
        <v>405.23688798000001</v>
      </c>
      <c r="H275" s="37">
        <f>SUMIFS(СВЦЭМ!$H$34:$H$777,СВЦЭМ!$A$34:$A$777,$A275,СВЦЭМ!$B$34:$B$777,H$260)+'СЕТ СН'!$F$12</f>
        <v>388.24969419000001</v>
      </c>
      <c r="I275" s="37">
        <f>SUMIFS(СВЦЭМ!$H$34:$H$777,СВЦЭМ!$A$34:$A$777,$A275,СВЦЭМ!$B$34:$B$777,I$260)+'СЕТ СН'!$F$12</f>
        <v>384.51398540000002</v>
      </c>
      <c r="J275" s="37">
        <f>SUMIFS(СВЦЭМ!$H$34:$H$777,СВЦЭМ!$A$34:$A$777,$A275,СВЦЭМ!$B$34:$B$777,J$260)+'СЕТ СН'!$F$12</f>
        <v>334.75843400000002</v>
      </c>
      <c r="K275" s="37">
        <f>SUMIFS(СВЦЭМ!$H$34:$H$777,СВЦЭМ!$A$34:$A$777,$A275,СВЦЭМ!$B$34:$B$777,K$260)+'СЕТ СН'!$F$12</f>
        <v>298.02582474000002</v>
      </c>
      <c r="L275" s="37">
        <f>SUMIFS(СВЦЭМ!$H$34:$H$777,СВЦЭМ!$A$34:$A$777,$A275,СВЦЭМ!$B$34:$B$777,L$260)+'СЕТ СН'!$F$12</f>
        <v>274.21707631999999</v>
      </c>
      <c r="M275" s="37">
        <f>SUMIFS(СВЦЭМ!$H$34:$H$777,СВЦЭМ!$A$34:$A$777,$A275,СВЦЭМ!$B$34:$B$777,M$260)+'СЕТ СН'!$F$12</f>
        <v>271.69618778</v>
      </c>
      <c r="N275" s="37">
        <f>SUMIFS(СВЦЭМ!$H$34:$H$777,СВЦЭМ!$A$34:$A$777,$A275,СВЦЭМ!$B$34:$B$777,N$260)+'СЕТ СН'!$F$12</f>
        <v>275.18086825</v>
      </c>
      <c r="O275" s="37">
        <f>SUMIFS(СВЦЭМ!$H$34:$H$777,СВЦЭМ!$A$34:$A$777,$A275,СВЦЭМ!$B$34:$B$777,O$260)+'СЕТ СН'!$F$12</f>
        <v>270.08193905000002</v>
      </c>
      <c r="P275" s="37">
        <f>SUMIFS(СВЦЭМ!$H$34:$H$777,СВЦЭМ!$A$34:$A$777,$A275,СВЦЭМ!$B$34:$B$777,P$260)+'СЕТ СН'!$F$12</f>
        <v>273.90118840000002</v>
      </c>
      <c r="Q275" s="37">
        <f>SUMIFS(СВЦЭМ!$H$34:$H$777,СВЦЭМ!$A$34:$A$777,$A275,СВЦЭМ!$B$34:$B$777,Q$260)+'СЕТ СН'!$F$12</f>
        <v>275.77825934999998</v>
      </c>
      <c r="R275" s="37">
        <f>SUMIFS(СВЦЭМ!$H$34:$H$777,СВЦЭМ!$A$34:$A$777,$A275,СВЦЭМ!$B$34:$B$777,R$260)+'СЕТ СН'!$F$12</f>
        <v>274.99963902000002</v>
      </c>
      <c r="S275" s="37">
        <f>SUMIFS(СВЦЭМ!$H$34:$H$777,СВЦЭМ!$A$34:$A$777,$A275,СВЦЭМ!$B$34:$B$777,S$260)+'СЕТ СН'!$F$12</f>
        <v>277.41728555999998</v>
      </c>
      <c r="T275" s="37">
        <f>SUMIFS(СВЦЭМ!$H$34:$H$777,СВЦЭМ!$A$34:$A$777,$A275,СВЦЭМ!$B$34:$B$777,T$260)+'СЕТ СН'!$F$12</f>
        <v>282.76464948</v>
      </c>
      <c r="U275" s="37">
        <f>SUMIFS(СВЦЭМ!$H$34:$H$777,СВЦЭМ!$A$34:$A$777,$A275,СВЦЭМ!$B$34:$B$777,U$260)+'СЕТ СН'!$F$12</f>
        <v>281.46438859</v>
      </c>
      <c r="V275" s="37">
        <f>SUMIFS(СВЦЭМ!$H$34:$H$777,СВЦЭМ!$A$34:$A$777,$A275,СВЦЭМ!$B$34:$B$777,V$260)+'СЕТ СН'!$F$12</f>
        <v>269.95002664999998</v>
      </c>
      <c r="W275" s="37">
        <f>SUMIFS(СВЦЭМ!$H$34:$H$777,СВЦЭМ!$A$34:$A$777,$A275,СВЦЭМ!$B$34:$B$777,W$260)+'СЕТ СН'!$F$12</f>
        <v>270.45980989999998</v>
      </c>
      <c r="X275" s="37">
        <f>SUMIFS(СВЦЭМ!$H$34:$H$777,СВЦЭМ!$A$34:$A$777,$A275,СВЦЭМ!$B$34:$B$777,X$260)+'СЕТ СН'!$F$12</f>
        <v>281.99094380000003</v>
      </c>
      <c r="Y275" s="37">
        <f>SUMIFS(СВЦЭМ!$H$34:$H$777,СВЦЭМ!$A$34:$A$777,$A275,СВЦЭМ!$B$34:$B$777,Y$260)+'СЕТ СН'!$F$12</f>
        <v>322.50451349999997</v>
      </c>
    </row>
    <row r="276" spans="1:25" ht="15.75" x14ac:dyDescent="0.2">
      <c r="A276" s="36">
        <f t="shared" si="7"/>
        <v>42598</v>
      </c>
      <c r="B276" s="37">
        <f>SUMIFS(СВЦЭМ!$H$34:$H$777,СВЦЭМ!$A$34:$A$777,$A276,СВЦЭМ!$B$34:$B$777,B$260)+'СЕТ СН'!$F$12</f>
        <v>343.46962723000001</v>
      </c>
      <c r="C276" s="37">
        <f>SUMIFS(СВЦЭМ!$H$34:$H$777,СВЦЭМ!$A$34:$A$777,$A276,СВЦЭМ!$B$34:$B$777,C$260)+'СЕТ СН'!$F$12</f>
        <v>373.65814478999999</v>
      </c>
      <c r="D276" s="37">
        <f>SUMIFS(СВЦЭМ!$H$34:$H$777,СВЦЭМ!$A$34:$A$777,$A276,СВЦЭМ!$B$34:$B$777,D$260)+'СЕТ СН'!$F$12</f>
        <v>395.51110483000002</v>
      </c>
      <c r="E276" s="37">
        <f>SUMIFS(СВЦЭМ!$H$34:$H$777,СВЦЭМ!$A$34:$A$777,$A276,СВЦЭМ!$B$34:$B$777,E$260)+'СЕТ СН'!$F$12</f>
        <v>406.28952512000001</v>
      </c>
      <c r="F276" s="37">
        <f>SUMIFS(СВЦЭМ!$H$34:$H$777,СВЦЭМ!$A$34:$A$777,$A276,СВЦЭМ!$B$34:$B$777,F$260)+'СЕТ СН'!$F$12</f>
        <v>411.68839467999999</v>
      </c>
      <c r="G276" s="37">
        <f>SUMIFS(СВЦЭМ!$H$34:$H$777,СВЦЭМ!$A$34:$A$777,$A276,СВЦЭМ!$B$34:$B$777,G$260)+'СЕТ СН'!$F$12</f>
        <v>410.29390598999998</v>
      </c>
      <c r="H276" s="37">
        <f>SUMIFS(СВЦЭМ!$H$34:$H$777,СВЦЭМ!$A$34:$A$777,$A276,СВЦЭМ!$B$34:$B$777,H$260)+'СЕТ СН'!$F$12</f>
        <v>388.19410822999998</v>
      </c>
      <c r="I276" s="37">
        <f>SUMIFS(СВЦЭМ!$H$34:$H$777,СВЦЭМ!$A$34:$A$777,$A276,СВЦЭМ!$B$34:$B$777,I$260)+'СЕТ СН'!$F$12</f>
        <v>365.18740668999999</v>
      </c>
      <c r="J276" s="37">
        <f>SUMIFS(СВЦЭМ!$H$34:$H$777,СВЦЭМ!$A$34:$A$777,$A276,СВЦЭМ!$B$34:$B$777,J$260)+'СЕТ СН'!$F$12</f>
        <v>319.36201738</v>
      </c>
      <c r="K276" s="37">
        <f>SUMIFS(СВЦЭМ!$H$34:$H$777,СВЦЭМ!$A$34:$A$777,$A276,СВЦЭМ!$B$34:$B$777,K$260)+'СЕТ СН'!$F$12</f>
        <v>291.41101866999998</v>
      </c>
      <c r="L276" s="37">
        <f>SUMIFS(СВЦЭМ!$H$34:$H$777,СВЦЭМ!$A$34:$A$777,$A276,СВЦЭМ!$B$34:$B$777,L$260)+'СЕТ СН'!$F$12</f>
        <v>269.23232965</v>
      </c>
      <c r="M276" s="37">
        <f>SUMIFS(СВЦЭМ!$H$34:$H$777,СВЦЭМ!$A$34:$A$777,$A276,СВЦЭМ!$B$34:$B$777,M$260)+'СЕТ СН'!$F$12</f>
        <v>275.37819013000001</v>
      </c>
      <c r="N276" s="37">
        <f>SUMIFS(СВЦЭМ!$H$34:$H$777,СВЦЭМ!$A$34:$A$777,$A276,СВЦЭМ!$B$34:$B$777,N$260)+'СЕТ СН'!$F$12</f>
        <v>290.65209629999998</v>
      </c>
      <c r="O276" s="37">
        <f>SUMIFS(СВЦЭМ!$H$34:$H$777,СВЦЭМ!$A$34:$A$777,$A276,СВЦЭМ!$B$34:$B$777,O$260)+'СЕТ СН'!$F$12</f>
        <v>300.46917803999997</v>
      </c>
      <c r="P276" s="37">
        <f>SUMIFS(СВЦЭМ!$H$34:$H$777,СВЦЭМ!$A$34:$A$777,$A276,СВЦЭМ!$B$34:$B$777,P$260)+'СЕТ СН'!$F$12</f>
        <v>282.54122344000001</v>
      </c>
      <c r="Q276" s="37">
        <f>SUMIFS(СВЦЭМ!$H$34:$H$777,СВЦЭМ!$A$34:$A$777,$A276,СВЦЭМ!$B$34:$B$777,Q$260)+'СЕТ СН'!$F$12</f>
        <v>273.43885918000001</v>
      </c>
      <c r="R276" s="37">
        <f>SUMIFS(СВЦЭМ!$H$34:$H$777,СВЦЭМ!$A$34:$A$777,$A276,СВЦЭМ!$B$34:$B$777,R$260)+'СЕТ СН'!$F$12</f>
        <v>272.48813256</v>
      </c>
      <c r="S276" s="37">
        <f>SUMIFS(СВЦЭМ!$H$34:$H$777,СВЦЭМ!$A$34:$A$777,$A276,СВЦЭМ!$B$34:$B$777,S$260)+'СЕТ СН'!$F$12</f>
        <v>275.75825937000002</v>
      </c>
      <c r="T276" s="37">
        <f>SUMIFS(СВЦЭМ!$H$34:$H$777,СВЦЭМ!$A$34:$A$777,$A276,СВЦЭМ!$B$34:$B$777,T$260)+'СЕТ СН'!$F$12</f>
        <v>279.86183334999998</v>
      </c>
      <c r="U276" s="37">
        <f>SUMIFS(СВЦЭМ!$H$34:$H$777,СВЦЭМ!$A$34:$A$777,$A276,СВЦЭМ!$B$34:$B$777,U$260)+'СЕТ СН'!$F$12</f>
        <v>282.39622672000002</v>
      </c>
      <c r="V276" s="37">
        <f>SUMIFS(СВЦЭМ!$H$34:$H$777,СВЦЭМ!$A$34:$A$777,$A276,СВЦЭМ!$B$34:$B$777,V$260)+'СЕТ СН'!$F$12</f>
        <v>274.63488953000001</v>
      </c>
      <c r="W276" s="37">
        <f>SUMIFS(СВЦЭМ!$H$34:$H$777,СВЦЭМ!$A$34:$A$777,$A276,СВЦЭМ!$B$34:$B$777,W$260)+'СЕТ СН'!$F$12</f>
        <v>280.98996268000002</v>
      </c>
      <c r="X276" s="37">
        <f>SUMIFS(СВЦЭМ!$H$34:$H$777,СВЦЭМ!$A$34:$A$777,$A276,СВЦЭМ!$B$34:$B$777,X$260)+'СЕТ СН'!$F$12</f>
        <v>284.78053677000003</v>
      </c>
      <c r="Y276" s="37">
        <f>SUMIFS(СВЦЭМ!$H$34:$H$777,СВЦЭМ!$A$34:$A$777,$A276,СВЦЭМ!$B$34:$B$777,Y$260)+'СЕТ СН'!$F$12</f>
        <v>322.41140099</v>
      </c>
    </row>
    <row r="277" spans="1:25" ht="15.75" x14ac:dyDescent="0.2">
      <c r="A277" s="36">
        <f t="shared" si="7"/>
        <v>42599</v>
      </c>
      <c r="B277" s="37">
        <f>SUMIFS(СВЦЭМ!$H$34:$H$777,СВЦЭМ!$A$34:$A$777,$A277,СВЦЭМ!$B$34:$B$777,B$260)+'СЕТ СН'!$F$12</f>
        <v>337.38326837</v>
      </c>
      <c r="C277" s="37">
        <f>SUMIFS(СВЦЭМ!$H$34:$H$777,СВЦЭМ!$A$34:$A$777,$A277,СВЦЭМ!$B$34:$B$777,C$260)+'СЕТ СН'!$F$12</f>
        <v>374.14583278999999</v>
      </c>
      <c r="D277" s="37">
        <f>SUMIFS(СВЦЭМ!$H$34:$H$777,СВЦЭМ!$A$34:$A$777,$A277,СВЦЭМ!$B$34:$B$777,D$260)+'СЕТ СН'!$F$12</f>
        <v>397.10073342999999</v>
      </c>
      <c r="E277" s="37">
        <f>SUMIFS(СВЦЭМ!$H$34:$H$777,СВЦЭМ!$A$34:$A$777,$A277,СВЦЭМ!$B$34:$B$777,E$260)+'СЕТ СН'!$F$12</f>
        <v>407.32489290000001</v>
      </c>
      <c r="F277" s="37">
        <f>SUMIFS(СВЦЭМ!$H$34:$H$777,СВЦЭМ!$A$34:$A$777,$A277,СВЦЭМ!$B$34:$B$777,F$260)+'СЕТ СН'!$F$12</f>
        <v>416.56209691999999</v>
      </c>
      <c r="G277" s="37">
        <f>SUMIFS(СВЦЭМ!$H$34:$H$777,СВЦЭМ!$A$34:$A$777,$A277,СВЦЭМ!$B$34:$B$777,G$260)+'СЕТ СН'!$F$12</f>
        <v>414.14718995999999</v>
      </c>
      <c r="H277" s="37">
        <f>SUMIFS(СВЦЭМ!$H$34:$H$777,СВЦЭМ!$A$34:$A$777,$A277,СВЦЭМ!$B$34:$B$777,H$260)+'СЕТ СН'!$F$12</f>
        <v>384.27066996000002</v>
      </c>
      <c r="I277" s="37">
        <f>SUMIFS(СВЦЭМ!$H$34:$H$777,СВЦЭМ!$A$34:$A$777,$A277,СВЦЭМ!$B$34:$B$777,I$260)+'СЕТ СН'!$F$12</f>
        <v>359.14209734000002</v>
      </c>
      <c r="J277" s="37">
        <f>SUMIFS(СВЦЭМ!$H$34:$H$777,СВЦЭМ!$A$34:$A$777,$A277,СВЦЭМ!$B$34:$B$777,J$260)+'СЕТ СН'!$F$12</f>
        <v>311.10297122999998</v>
      </c>
      <c r="K277" s="37">
        <f>SUMIFS(СВЦЭМ!$H$34:$H$777,СВЦЭМ!$A$34:$A$777,$A277,СВЦЭМ!$B$34:$B$777,K$260)+'СЕТ СН'!$F$12</f>
        <v>283.99722486000002</v>
      </c>
      <c r="L277" s="37">
        <f>SUMIFS(СВЦЭМ!$H$34:$H$777,СВЦЭМ!$A$34:$A$777,$A277,СВЦЭМ!$B$34:$B$777,L$260)+'СЕТ СН'!$F$12</f>
        <v>266.52992797000002</v>
      </c>
      <c r="M277" s="37">
        <f>SUMIFS(СВЦЭМ!$H$34:$H$777,СВЦЭМ!$A$34:$A$777,$A277,СВЦЭМ!$B$34:$B$777,M$260)+'СЕТ СН'!$F$12</f>
        <v>261.09855332000001</v>
      </c>
      <c r="N277" s="37">
        <f>SUMIFS(СВЦЭМ!$H$34:$H$777,СВЦЭМ!$A$34:$A$777,$A277,СВЦЭМ!$B$34:$B$777,N$260)+'СЕТ СН'!$F$12</f>
        <v>267.23051635000002</v>
      </c>
      <c r="O277" s="37">
        <f>SUMIFS(СВЦЭМ!$H$34:$H$777,СВЦЭМ!$A$34:$A$777,$A277,СВЦЭМ!$B$34:$B$777,O$260)+'СЕТ СН'!$F$12</f>
        <v>264.43435903</v>
      </c>
      <c r="P277" s="37">
        <f>SUMIFS(СВЦЭМ!$H$34:$H$777,СВЦЭМ!$A$34:$A$777,$A277,СВЦЭМ!$B$34:$B$777,P$260)+'СЕТ СН'!$F$12</f>
        <v>266.52996809000001</v>
      </c>
      <c r="Q277" s="37">
        <f>SUMIFS(СВЦЭМ!$H$34:$H$777,СВЦЭМ!$A$34:$A$777,$A277,СВЦЭМ!$B$34:$B$777,Q$260)+'СЕТ СН'!$F$12</f>
        <v>268.19753725999999</v>
      </c>
      <c r="R277" s="37">
        <f>SUMIFS(СВЦЭМ!$H$34:$H$777,СВЦЭМ!$A$34:$A$777,$A277,СВЦЭМ!$B$34:$B$777,R$260)+'СЕТ СН'!$F$12</f>
        <v>275.21387355000002</v>
      </c>
      <c r="S277" s="37">
        <f>SUMIFS(СВЦЭМ!$H$34:$H$777,СВЦЭМ!$A$34:$A$777,$A277,СВЦЭМ!$B$34:$B$777,S$260)+'СЕТ СН'!$F$12</f>
        <v>285.00742294999998</v>
      </c>
      <c r="T277" s="37">
        <f>SUMIFS(СВЦЭМ!$H$34:$H$777,СВЦЭМ!$A$34:$A$777,$A277,СВЦЭМ!$B$34:$B$777,T$260)+'СЕТ СН'!$F$12</f>
        <v>308.68483092999998</v>
      </c>
      <c r="U277" s="37">
        <f>SUMIFS(СВЦЭМ!$H$34:$H$777,СВЦЭМ!$A$34:$A$777,$A277,СВЦЭМ!$B$34:$B$777,U$260)+'СЕТ СН'!$F$12</f>
        <v>311.94706252999998</v>
      </c>
      <c r="V277" s="37">
        <f>SUMIFS(СВЦЭМ!$H$34:$H$777,СВЦЭМ!$A$34:$A$777,$A277,СВЦЭМ!$B$34:$B$777,V$260)+'СЕТ СН'!$F$12</f>
        <v>298.72892349</v>
      </c>
      <c r="W277" s="37">
        <f>SUMIFS(СВЦЭМ!$H$34:$H$777,СВЦЭМ!$A$34:$A$777,$A277,СВЦЭМ!$B$34:$B$777,W$260)+'СЕТ СН'!$F$12</f>
        <v>293.04677064999998</v>
      </c>
      <c r="X277" s="37">
        <f>SUMIFS(СВЦЭМ!$H$34:$H$777,СВЦЭМ!$A$34:$A$777,$A277,СВЦЭМ!$B$34:$B$777,X$260)+'СЕТ СН'!$F$12</f>
        <v>289.44360827999998</v>
      </c>
      <c r="Y277" s="37">
        <f>SUMIFS(СВЦЭМ!$H$34:$H$777,СВЦЭМ!$A$34:$A$777,$A277,СВЦЭМ!$B$34:$B$777,Y$260)+'СЕТ СН'!$F$12</f>
        <v>320.34042559</v>
      </c>
    </row>
    <row r="278" spans="1:25" ht="15.75" x14ac:dyDescent="0.2">
      <c r="A278" s="36">
        <f t="shared" si="7"/>
        <v>42600</v>
      </c>
      <c r="B278" s="37">
        <f>SUMIFS(СВЦЭМ!$H$34:$H$777,СВЦЭМ!$A$34:$A$777,$A278,СВЦЭМ!$B$34:$B$777,B$260)+'СЕТ СН'!$F$12</f>
        <v>316.65328242999999</v>
      </c>
      <c r="C278" s="37">
        <f>SUMIFS(СВЦЭМ!$H$34:$H$777,СВЦЭМ!$A$34:$A$777,$A278,СВЦЭМ!$B$34:$B$777,C$260)+'СЕТ СН'!$F$12</f>
        <v>341.17267134000002</v>
      </c>
      <c r="D278" s="37">
        <f>SUMIFS(СВЦЭМ!$H$34:$H$777,СВЦЭМ!$A$34:$A$777,$A278,СВЦЭМ!$B$34:$B$777,D$260)+'СЕТ СН'!$F$12</f>
        <v>359.17164958000001</v>
      </c>
      <c r="E278" s="37">
        <f>SUMIFS(СВЦЭМ!$H$34:$H$777,СВЦЭМ!$A$34:$A$777,$A278,СВЦЭМ!$B$34:$B$777,E$260)+'СЕТ СН'!$F$12</f>
        <v>367.19435117</v>
      </c>
      <c r="F278" s="37">
        <f>SUMIFS(СВЦЭМ!$H$34:$H$777,СВЦЭМ!$A$34:$A$777,$A278,СВЦЭМ!$B$34:$B$777,F$260)+'СЕТ СН'!$F$12</f>
        <v>375.87230994999999</v>
      </c>
      <c r="G278" s="37">
        <f>SUMIFS(СВЦЭМ!$H$34:$H$777,СВЦЭМ!$A$34:$A$777,$A278,СВЦЭМ!$B$34:$B$777,G$260)+'СЕТ СН'!$F$12</f>
        <v>374.22650440000001</v>
      </c>
      <c r="H278" s="37">
        <f>SUMIFS(СВЦЭМ!$H$34:$H$777,СВЦЭМ!$A$34:$A$777,$A278,СВЦЭМ!$B$34:$B$777,H$260)+'СЕТ СН'!$F$12</f>
        <v>359.16762767</v>
      </c>
      <c r="I278" s="37">
        <f>SUMIFS(СВЦЭМ!$H$34:$H$777,СВЦЭМ!$A$34:$A$777,$A278,СВЦЭМ!$B$34:$B$777,I$260)+'СЕТ СН'!$F$12</f>
        <v>331.87822166000001</v>
      </c>
      <c r="J278" s="37">
        <f>SUMIFS(СВЦЭМ!$H$34:$H$777,СВЦЭМ!$A$34:$A$777,$A278,СВЦЭМ!$B$34:$B$777,J$260)+'СЕТ СН'!$F$12</f>
        <v>286.31192594999999</v>
      </c>
      <c r="K278" s="37">
        <f>SUMIFS(СВЦЭМ!$H$34:$H$777,СВЦЭМ!$A$34:$A$777,$A278,СВЦЭМ!$B$34:$B$777,K$260)+'СЕТ СН'!$F$12</f>
        <v>259.75388735000001</v>
      </c>
      <c r="L278" s="37">
        <f>SUMIFS(СВЦЭМ!$H$34:$H$777,СВЦЭМ!$A$34:$A$777,$A278,СВЦЭМ!$B$34:$B$777,L$260)+'СЕТ СН'!$F$12</f>
        <v>244.53979505999999</v>
      </c>
      <c r="M278" s="37">
        <f>SUMIFS(СВЦЭМ!$H$34:$H$777,СВЦЭМ!$A$34:$A$777,$A278,СВЦЭМ!$B$34:$B$777,M$260)+'СЕТ СН'!$F$12</f>
        <v>251.12688345000001</v>
      </c>
      <c r="N278" s="37">
        <f>SUMIFS(СВЦЭМ!$H$34:$H$777,СВЦЭМ!$A$34:$A$777,$A278,СВЦЭМ!$B$34:$B$777,N$260)+'СЕТ СН'!$F$12</f>
        <v>244.38100813</v>
      </c>
      <c r="O278" s="37">
        <f>SUMIFS(СВЦЭМ!$H$34:$H$777,СВЦЭМ!$A$34:$A$777,$A278,СВЦЭМ!$B$34:$B$777,O$260)+'СЕТ СН'!$F$12</f>
        <v>246.83217378000001</v>
      </c>
      <c r="P278" s="37">
        <f>SUMIFS(СВЦЭМ!$H$34:$H$777,СВЦЭМ!$A$34:$A$777,$A278,СВЦЭМ!$B$34:$B$777,P$260)+'СЕТ СН'!$F$12</f>
        <v>240.63997768999999</v>
      </c>
      <c r="Q278" s="37">
        <f>SUMIFS(СВЦЭМ!$H$34:$H$777,СВЦЭМ!$A$34:$A$777,$A278,СВЦЭМ!$B$34:$B$777,Q$260)+'СЕТ СН'!$F$12</f>
        <v>237.96342682</v>
      </c>
      <c r="R278" s="37">
        <f>SUMIFS(СВЦЭМ!$H$34:$H$777,СВЦЭМ!$A$34:$A$777,$A278,СВЦЭМ!$B$34:$B$777,R$260)+'СЕТ СН'!$F$12</f>
        <v>238.36264531</v>
      </c>
      <c r="S278" s="37">
        <f>SUMIFS(СВЦЭМ!$H$34:$H$777,СВЦЭМ!$A$34:$A$777,$A278,СВЦЭМ!$B$34:$B$777,S$260)+'СЕТ СН'!$F$12</f>
        <v>241.49650939</v>
      </c>
      <c r="T278" s="37">
        <f>SUMIFS(СВЦЭМ!$H$34:$H$777,СВЦЭМ!$A$34:$A$777,$A278,СВЦЭМ!$B$34:$B$777,T$260)+'СЕТ СН'!$F$12</f>
        <v>243.26124118000001</v>
      </c>
      <c r="U278" s="37">
        <f>SUMIFS(СВЦЭМ!$H$34:$H$777,СВЦЭМ!$A$34:$A$777,$A278,СВЦЭМ!$B$34:$B$777,U$260)+'СЕТ СН'!$F$12</f>
        <v>242.19724828</v>
      </c>
      <c r="V278" s="37">
        <f>SUMIFS(СВЦЭМ!$H$34:$H$777,СВЦЭМ!$A$34:$A$777,$A278,СВЦЭМ!$B$34:$B$777,V$260)+'СЕТ СН'!$F$12</f>
        <v>248.92622528999999</v>
      </c>
      <c r="W278" s="37">
        <f>SUMIFS(СВЦЭМ!$H$34:$H$777,СВЦЭМ!$A$34:$A$777,$A278,СВЦЭМ!$B$34:$B$777,W$260)+'СЕТ СН'!$F$12</f>
        <v>260.89849495999999</v>
      </c>
      <c r="X278" s="37">
        <f>SUMIFS(СВЦЭМ!$H$34:$H$777,СВЦЭМ!$A$34:$A$777,$A278,СВЦЭМ!$B$34:$B$777,X$260)+'СЕТ СН'!$F$12</f>
        <v>251.69499228999999</v>
      </c>
      <c r="Y278" s="37">
        <f>SUMIFS(СВЦЭМ!$H$34:$H$777,СВЦЭМ!$A$34:$A$777,$A278,СВЦЭМ!$B$34:$B$777,Y$260)+'СЕТ СН'!$F$12</f>
        <v>283.59243149000002</v>
      </c>
    </row>
    <row r="279" spans="1:25" ht="15.75" x14ac:dyDescent="0.2">
      <c r="A279" s="36">
        <f t="shared" si="7"/>
        <v>42601</v>
      </c>
      <c r="B279" s="37">
        <f>SUMIFS(СВЦЭМ!$H$34:$H$777,СВЦЭМ!$A$34:$A$777,$A279,СВЦЭМ!$B$34:$B$777,B$260)+'СЕТ СН'!$F$12</f>
        <v>322.59497799000002</v>
      </c>
      <c r="C279" s="37">
        <f>SUMIFS(СВЦЭМ!$H$34:$H$777,СВЦЭМ!$A$34:$A$777,$A279,СВЦЭМ!$B$34:$B$777,C$260)+'СЕТ СН'!$F$12</f>
        <v>354.19812531000002</v>
      </c>
      <c r="D279" s="37">
        <f>SUMIFS(СВЦЭМ!$H$34:$H$777,СВЦЭМ!$A$34:$A$777,$A279,СВЦЭМ!$B$34:$B$777,D$260)+'СЕТ СН'!$F$12</f>
        <v>373.57182828999998</v>
      </c>
      <c r="E279" s="37">
        <f>SUMIFS(СВЦЭМ!$H$34:$H$777,СВЦЭМ!$A$34:$A$777,$A279,СВЦЭМ!$B$34:$B$777,E$260)+'СЕТ СН'!$F$12</f>
        <v>373.29804888000001</v>
      </c>
      <c r="F279" s="37">
        <f>SUMIFS(СВЦЭМ!$H$34:$H$777,СВЦЭМ!$A$34:$A$777,$A279,СВЦЭМ!$B$34:$B$777,F$260)+'СЕТ СН'!$F$12</f>
        <v>378.69942035000003</v>
      </c>
      <c r="G279" s="37">
        <f>SUMIFS(СВЦЭМ!$H$34:$H$777,СВЦЭМ!$A$34:$A$777,$A279,СВЦЭМ!$B$34:$B$777,G$260)+'СЕТ СН'!$F$12</f>
        <v>370.98200076000001</v>
      </c>
      <c r="H279" s="37">
        <f>SUMIFS(СВЦЭМ!$H$34:$H$777,СВЦЭМ!$A$34:$A$777,$A279,СВЦЭМ!$B$34:$B$777,H$260)+'СЕТ СН'!$F$12</f>
        <v>353.53609732000001</v>
      </c>
      <c r="I279" s="37">
        <f>SUMIFS(СВЦЭМ!$H$34:$H$777,СВЦЭМ!$A$34:$A$777,$A279,СВЦЭМ!$B$34:$B$777,I$260)+'СЕТ СН'!$F$12</f>
        <v>318.09813369</v>
      </c>
      <c r="J279" s="37">
        <f>SUMIFS(СВЦЭМ!$H$34:$H$777,СВЦЭМ!$A$34:$A$777,$A279,СВЦЭМ!$B$34:$B$777,J$260)+'СЕТ СН'!$F$12</f>
        <v>281.27991668999999</v>
      </c>
      <c r="K279" s="37">
        <f>SUMIFS(СВЦЭМ!$H$34:$H$777,СВЦЭМ!$A$34:$A$777,$A279,СВЦЭМ!$B$34:$B$777,K$260)+'СЕТ СН'!$F$12</f>
        <v>250.98694369</v>
      </c>
      <c r="L279" s="37">
        <f>SUMIFS(СВЦЭМ!$H$34:$H$777,СВЦЭМ!$A$34:$A$777,$A279,СВЦЭМ!$B$34:$B$777,L$260)+'СЕТ СН'!$F$12</f>
        <v>242.52572319999999</v>
      </c>
      <c r="M279" s="37">
        <f>SUMIFS(СВЦЭМ!$H$34:$H$777,СВЦЭМ!$A$34:$A$777,$A279,СВЦЭМ!$B$34:$B$777,M$260)+'СЕТ СН'!$F$12</f>
        <v>244.21619092</v>
      </c>
      <c r="N279" s="37">
        <f>SUMIFS(СВЦЭМ!$H$34:$H$777,СВЦЭМ!$A$34:$A$777,$A279,СВЦЭМ!$B$34:$B$777,N$260)+'СЕТ СН'!$F$12</f>
        <v>257.47670915999998</v>
      </c>
      <c r="O279" s="37">
        <f>SUMIFS(СВЦЭМ!$H$34:$H$777,СВЦЭМ!$A$34:$A$777,$A279,СВЦЭМ!$B$34:$B$777,O$260)+'СЕТ СН'!$F$12</f>
        <v>265.73215016</v>
      </c>
      <c r="P279" s="37">
        <f>SUMIFS(СВЦЭМ!$H$34:$H$777,СВЦЭМ!$A$34:$A$777,$A279,СВЦЭМ!$B$34:$B$777,P$260)+'СЕТ СН'!$F$12</f>
        <v>264.78110558999998</v>
      </c>
      <c r="Q279" s="37">
        <f>SUMIFS(СВЦЭМ!$H$34:$H$777,СВЦЭМ!$A$34:$A$777,$A279,СВЦЭМ!$B$34:$B$777,Q$260)+'СЕТ СН'!$F$12</f>
        <v>267.97099107999998</v>
      </c>
      <c r="R279" s="37">
        <f>SUMIFS(СВЦЭМ!$H$34:$H$777,СВЦЭМ!$A$34:$A$777,$A279,СВЦЭМ!$B$34:$B$777,R$260)+'СЕТ СН'!$F$12</f>
        <v>265.88337376999999</v>
      </c>
      <c r="S279" s="37">
        <f>SUMIFS(СВЦЭМ!$H$34:$H$777,СВЦЭМ!$A$34:$A$777,$A279,СВЦЭМ!$B$34:$B$777,S$260)+'СЕТ СН'!$F$12</f>
        <v>263.89179782000002</v>
      </c>
      <c r="T279" s="37">
        <f>SUMIFS(СВЦЭМ!$H$34:$H$777,СВЦЭМ!$A$34:$A$777,$A279,СВЦЭМ!$B$34:$B$777,T$260)+'СЕТ СН'!$F$12</f>
        <v>260.65386444000001</v>
      </c>
      <c r="U279" s="37">
        <f>SUMIFS(СВЦЭМ!$H$34:$H$777,СВЦЭМ!$A$34:$A$777,$A279,СВЦЭМ!$B$34:$B$777,U$260)+'СЕТ СН'!$F$12</f>
        <v>263.89018870000001</v>
      </c>
      <c r="V279" s="37">
        <f>SUMIFS(СВЦЭМ!$H$34:$H$777,СВЦЭМ!$A$34:$A$777,$A279,СВЦЭМ!$B$34:$B$777,V$260)+'СЕТ СН'!$F$12</f>
        <v>264.59966775999999</v>
      </c>
      <c r="W279" s="37">
        <f>SUMIFS(СВЦЭМ!$H$34:$H$777,СВЦЭМ!$A$34:$A$777,$A279,СВЦЭМ!$B$34:$B$777,W$260)+'СЕТ СН'!$F$12</f>
        <v>262.87234627999999</v>
      </c>
      <c r="X279" s="37">
        <f>SUMIFS(СВЦЭМ!$H$34:$H$777,СВЦЭМ!$A$34:$A$777,$A279,СВЦЭМ!$B$34:$B$777,X$260)+'СЕТ СН'!$F$12</f>
        <v>244.83999435000001</v>
      </c>
      <c r="Y279" s="37">
        <f>SUMIFS(СВЦЭМ!$H$34:$H$777,СВЦЭМ!$A$34:$A$777,$A279,СВЦЭМ!$B$34:$B$777,Y$260)+'СЕТ СН'!$F$12</f>
        <v>262.20609653000002</v>
      </c>
    </row>
    <row r="280" spans="1:25" ht="15.75" x14ac:dyDescent="0.2">
      <c r="A280" s="36">
        <f t="shared" si="7"/>
        <v>42602</v>
      </c>
      <c r="B280" s="37">
        <f>SUMIFS(СВЦЭМ!$H$34:$H$777,СВЦЭМ!$A$34:$A$777,$A280,СВЦЭМ!$B$34:$B$777,B$260)+'СЕТ СН'!$F$12</f>
        <v>278.07749429</v>
      </c>
      <c r="C280" s="37">
        <f>SUMIFS(СВЦЭМ!$H$34:$H$777,СВЦЭМ!$A$34:$A$777,$A280,СВЦЭМ!$B$34:$B$777,C$260)+'СЕТ СН'!$F$12</f>
        <v>285.29777758</v>
      </c>
      <c r="D280" s="37">
        <f>SUMIFS(СВЦЭМ!$H$34:$H$777,СВЦЭМ!$A$34:$A$777,$A280,СВЦЭМ!$B$34:$B$777,D$260)+'СЕТ СН'!$F$12</f>
        <v>305.80088004999999</v>
      </c>
      <c r="E280" s="37">
        <f>SUMIFS(СВЦЭМ!$H$34:$H$777,СВЦЭМ!$A$34:$A$777,$A280,СВЦЭМ!$B$34:$B$777,E$260)+'СЕТ СН'!$F$12</f>
        <v>315.89459907000003</v>
      </c>
      <c r="F280" s="37">
        <f>SUMIFS(СВЦЭМ!$H$34:$H$777,СВЦЭМ!$A$34:$A$777,$A280,СВЦЭМ!$B$34:$B$777,F$260)+'СЕТ СН'!$F$12</f>
        <v>319.11587838999998</v>
      </c>
      <c r="G280" s="37">
        <f>SUMIFS(СВЦЭМ!$H$34:$H$777,СВЦЭМ!$A$34:$A$777,$A280,СВЦЭМ!$B$34:$B$777,G$260)+'СЕТ СН'!$F$12</f>
        <v>316.78441966000003</v>
      </c>
      <c r="H280" s="37">
        <f>SUMIFS(СВЦЭМ!$H$34:$H$777,СВЦЭМ!$A$34:$A$777,$A280,СВЦЭМ!$B$34:$B$777,H$260)+'СЕТ СН'!$F$12</f>
        <v>319.01029461000002</v>
      </c>
      <c r="I280" s="37">
        <f>SUMIFS(СВЦЭМ!$H$34:$H$777,СВЦЭМ!$A$34:$A$777,$A280,СВЦЭМ!$B$34:$B$777,I$260)+'СЕТ СН'!$F$12</f>
        <v>313.14100188999998</v>
      </c>
      <c r="J280" s="37">
        <f>SUMIFS(СВЦЭМ!$H$34:$H$777,СВЦЭМ!$A$34:$A$777,$A280,СВЦЭМ!$B$34:$B$777,J$260)+'СЕТ СН'!$F$12</f>
        <v>286.81411996999998</v>
      </c>
      <c r="K280" s="37">
        <f>SUMIFS(СВЦЭМ!$H$34:$H$777,СВЦЭМ!$A$34:$A$777,$A280,СВЦЭМ!$B$34:$B$777,K$260)+'СЕТ СН'!$F$12</f>
        <v>263.63674121999998</v>
      </c>
      <c r="L280" s="37">
        <f>SUMIFS(СВЦЭМ!$H$34:$H$777,СВЦЭМ!$A$34:$A$777,$A280,СВЦЭМ!$B$34:$B$777,L$260)+'СЕТ СН'!$F$12</f>
        <v>253.76081844000001</v>
      </c>
      <c r="M280" s="37">
        <f>SUMIFS(СВЦЭМ!$H$34:$H$777,СВЦЭМ!$A$34:$A$777,$A280,СВЦЭМ!$B$34:$B$777,M$260)+'СЕТ СН'!$F$12</f>
        <v>307.51138615000002</v>
      </c>
      <c r="N280" s="37">
        <f>SUMIFS(СВЦЭМ!$H$34:$H$777,СВЦЭМ!$A$34:$A$777,$A280,СВЦЭМ!$B$34:$B$777,N$260)+'СЕТ СН'!$F$12</f>
        <v>305.45535317999997</v>
      </c>
      <c r="O280" s="37">
        <f>SUMIFS(СВЦЭМ!$H$34:$H$777,СВЦЭМ!$A$34:$A$777,$A280,СВЦЭМ!$B$34:$B$777,O$260)+'СЕТ СН'!$F$12</f>
        <v>304.27123214</v>
      </c>
      <c r="P280" s="37">
        <f>SUMIFS(СВЦЭМ!$H$34:$H$777,СВЦЭМ!$A$34:$A$777,$A280,СВЦЭМ!$B$34:$B$777,P$260)+'СЕТ СН'!$F$12</f>
        <v>291.02120447999999</v>
      </c>
      <c r="Q280" s="37">
        <f>SUMIFS(СВЦЭМ!$H$34:$H$777,СВЦЭМ!$A$34:$A$777,$A280,СВЦЭМ!$B$34:$B$777,Q$260)+'СЕТ СН'!$F$12</f>
        <v>287.11043724000001</v>
      </c>
      <c r="R280" s="37">
        <f>SUMIFS(СВЦЭМ!$H$34:$H$777,СВЦЭМ!$A$34:$A$777,$A280,СВЦЭМ!$B$34:$B$777,R$260)+'СЕТ СН'!$F$12</f>
        <v>275.29850253000001</v>
      </c>
      <c r="S280" s="37">
        <f>SUMIFS(СВЦЭМ!$H$34:$H$777,СВЦЭМ!$A$34:$A$777,$A280,СВЦЭМ!$B$34:$B$777,S$260)+'СЕТ СН'!$F$12</f>
        <v>264.79299806</v>
      </c>
      <c r="T280" s="37">
        <f>SUMIFS(СВЦЭМ!$H$34:$H$777,СВЦЭМ!$A$34:$A$777,$A280,СВЦЭМ!$B$34:$B$777,T$260)+'СЕТ СН'!$F$12</f>
        <v>264.97583016999999</v>
      </c>
      <c r="U280" s="37">
        <f>SUMIFS(СВЦЭМ!$H$34:$H$777,СВЦЭМ!$A$34:$A$777,$A280,СВЦЭМ!$B$34:$B$777,U$260)+'СЕТ СН'!$F$12</f>
        <v>264.59044858999999</v>
      </c>
      <c r="V280" s="37">
        <f>SUMIFS(СВЦЭМ!$H$34:$H$777,СВЦЭМ!$A$34:$A$777,$A280,СВЦЭМ!$B$34:$B$777,V$260)+'СЕТ СН'!$F$12</f>
        <v>262.60776294999999</v>
      </c>
      <c r="W280" s="37">
        <f>SUMIFS(СВЦЭМ!$H$34:$H$777,СВЦЭМ!$A$34:$A$777,$A280,СВЦЭМ!$B$34:$B$777,W$260)+'СЕТ СН'!$F$12</f>
        <v>270.10251384999998</v>
      </c>
      <c r="X280" s="37">
        <f>SUMIFS(СВЦЭМ!$H$34:$H$777,СВЦЭМ!$A$34:$A$777,$A280,СВЦЭМ!$B$34:$B$777,X$260)+'СЕТ СН'!$F$12</f>
        <v>265.38674000999998</v>
      </c>
      <c r="Y280" s="37">
        <f>SUMIFS(СВЦЭМ!$H$34:$H$777,СВЦЭМ!$A$34:$A$777,$A280,СВЦЭМ!$B$34:$B$777,Y$260)+'СЕТ СН'!$F$12</f>
        <v>285.23927137999999</v>
      </c>
    </row>
    <row r="281" spans="1:25" ht="15.75" x14ac:dyDescent="0.2">
      <c r="A281" s="36">
        <f t="shared" si="7"/>
        <v>42603</v>
      </c>
      <c r="B281" s="37">
        <f>SUMIFS(СВЦЭМ!$H$34:$H$777,СВЦЭМ!$A$34:$A$777,$A281,СВЦЭМ!$B$34:$B$777,B$260)+'СЕТ СН'!$F$12</f>
        <v>329.67888029</v>
      </c>
      <c r="C281" s="37">
        <f>SUMIFS(СВЦЭМ!$H$34:$H$777,СВЦЭМ!$A$34:$A$777,$A281,СВЦЭМ!$B$34:$B$777,C$260)+'СЕТ СН'!$F$12</f>
        <v>358.97296763999998</v>
      </c>
      <c r="D281" s="37">
        <f>SUMIFS(СВЦЭМ!$H$34:$H$777,СВЦЭМ!$A$34:$A$777,$A281,СВЦЭМ!$B$34:$B$777,D$260)+'СЕТ СН'!$F$12</f>
        <v>384.83475105999997</v>
      </c>
      <c r="E281" s="37">
        <f>SUMIFS(СВЦЭМ!$H$34:$H$777,СВЦЭМ!$A$34:$A$777,$A281,СВЦЭМ!$B$34:$B$777,E$260)+'СЕТ СН'!$F$12</f>
        <v>395.88943022000001</v>
      </c>
      <c r="F281" s="37">
        <f>SUMIFS(СВЦЭМ!$H$34:$H$777,СВЦЭМ!$A$34:$A$777,$A281,СВЦЭМ!$B$34:$B$777,F$260)+'СЕТ СН'!$F$12</f>
        <v>400.11642802</v>
      </c>
      <c r="G281" s="37">
        <f>SUMIFS(СВЦЭМ!$H$34:$H$777,СВЦЭМ!$A$34:$A$777,$A281,СВЦЭМ!$B$34:$B$777,G$260)+'СЕТ СН'!$F$12</f>
        <v>397.77006854000001</v>
      </c>
      <c r="H281" s="37">
        <f>SUMIFS(СВЦЭМ!$H$34:$H$777,СВЦЭМ!$A$34:$A$777,$A281,СВЦЭМ!$B$34:$B$777,H$260)+'СЕТ СН'!$F$12</f>
        <v>388.50218303000003</v>
      </c>
      <c r="I281" s="37">
        <f>SUMIFS(СВЦЭМ!$H$34:$H$777,СВЦЭМ!$A$34:$A$777,$A281,СВЦЭМ!$B$34:$B$777,I$260)+'СЕТ СН'!$F$12</f>
        <v>369.73127950999998</v>
      </c>
      <c r="J281" s="37">
        <f>SUMIFS(СВЦЭМ!$H$34:$H$777,СВЦЭМ!$A$34:$A$777,$A281,СВЦЭМ!$B$34:$B$777,J$260)+'СЕТ СН'!$F$12</f>
        <v>324.99093815999998</v>
      </c>
      <c r="K281" s="37">
        <f>SUMIFS(СВЦЭМ!$H$34:$H$777,СВЦЭМ!$A$34:$A$777,$A281,СВЦЭМ!$B$34:$B$777,K$260)+'СЕТ СН'!$F$12</f>
        <v>282.23317650000001</v>
      </c>
      <c r="L281" s="37">
        <f>SUMIFS(СВЦЭМ!$H$34:$H$777,СВЦЭМ!$A$34:$A$777,$A281,СВЦЭМ!$B$34:$B$777,L$260)+'СЕТ СН'!$F$12</f>
        <v>280.42139387999998</v>
      </c>
      <c r="M281" s="37">
        <f>SUMIFS(СВЦЭМ!$H$34:$H$777,СВЦЭМ!$A$34:$A$777,$A281,СВЦЭМ!$B$34:$B$777,M$260)+'СЕТ СН'!$F$12</f>
        <v>307.09088731999998</v>
      </c>
      <c r="N281" s="37">
        <f>SUMIFS(СВЦЭМ!$H$34:$H$777,СВЦЭМ!$A$34:$A$777,$A281,СВЦЭМ!$B$34:$B$777,N$260)+'СЕТ СН'!$F$12</f>
        <v>309.20381543000002</v>
      </c>
      <c r="O281" s="37">
        <f>SUMIFS(СВЦЭМ!$H$34:$H$777,СВЦЭМ!$A$34:$A$777,$A281,СВЦЭМ!$B$34:$B$777,O$260)+'СЕТ СН'!$F$12</f>
        <v>312.71371613000002</v>
      </c>
      <c r="P281" s="37">
        <f>SUMIFS(СВЦЭМ!$H$34:$H$777,СВЦЭМ!$A$34:$A$777,$A281,СВЦЭМ!$B$34:$B$777,P$260)+'СЕТ СН'!$F$12</f>
        <v>303.67008245</v>
      </c>
      <c r="Q281" s="37">
        <f>SUMIFS(СВЦЭМ!$H$34:$H$777,СВЦЭМ!$A$34:$A$777,$A281,СВЦЭМ!$B$34:$B$777,Q$260)+'СЕТ СН'!$F$12</f>
        <v>302.83451645999997</v>
      </c>
      <c r="R281" s="37">
        <f>SUMIFS(СВЦЭМ!$H$34:$H$777,СВЦЭМ!$A$34:$A$777,$A281,СВЦЭМ!$B$34:$B$777,R$260)+'СЕТ СН'!$F$12</f>
        <v>297.29956972999997</v>
      </c>
      <c r="S281" s="37">
        <f>SUMIFS(СВЦЭМ!$H$34:$H$777,СВЦЭМ!$A$34:$A$777,$A281,СВЦЭМ!$B$34:$B$777,S$260)+'СЕТ СН'!$F$12</f>
        <v>295.71352039999999</v>
      </c>
      <c r="T281" s="37">
        <f>SUMIFS(СВЦЭМ!$H$34:$H$777,СВЦЭМ!$A$34:$A$777,$A281,СВЦЭМ!$B$34:$B$777,T$260)+'СЕТ СН'!$F$12</f>
        <v>296.56331575000002</v>
      </c>
      <c r="U281" s="37">
        <f>SUMIFS(СВЦЭМ!$H$34:$H$777,СВЦЭМ!$A$34:$A$777,$A281,СВЦЭМ!$B$34:$B$777,U$260)+'СЕТ СН'!$F$12</f>
        <v>299.99661135999997</v>
      </c>
      <c r="V281" s="37">
        <f>SUMIFS(СВЦЭМ!$H$34:$H$777,СВЦЭМ!$A$34:$A$777,$A281,СВЦЭМ!$B$34:$B$777,V$260)+'СЕТ СН'!$F$12</f>
        <v>272.67622279</v>
      </c>
      <c r="W281" s="37">
        <f>SUMIFS(СВЦЭМ!$H$34:$H$777,СВЦЭМ!$A$34:$A$777,$A281,СВЦЭМ!$B$34:$B$777,W$260)+'СЕТ СН'!$F$12</f>
        <v>322.69529223000001</v>
      </c>
      <c r="X281" s="37">
        <f>SUMIFS(СВЦЭМ!$H$34:$H$777,СВЦЭМ!$A$34:$A$777,$A281,СВЦЭМ!$B$34:$B$777,X$260)+'СЕТ СН'!$F$12</f>
        <v>302.24827687999999</v>
      </c>
      <c r="Y281" s="37">
        <f>SUMIFS(СВЦЭМ!$H$34:$H$777,СВЦЭМ!$A$34:$A$777,$A281,СВЦЭМ!$B$34:$B$777,Y$260)+'СЕТ СН'!$F$12</f>
        <v>282.44554460000001</v>
      </c>
    </row>
    <row r="282" spans="1:25" ht="15.75" x14ac:dyDescent="0.2">
      <c r="A282" s="36">
        <f t="shared" si="7"/>
        <v>42604</v>
      </c>
      <c r="B282" s="37">
        <f>SUMIFS(СВЦЭМ!$H$34:$H$777,СВЦЭМ!$A$34:$A$777,$A282,СВЦЭМ!$B$34:$B$777,B$260)+'СЕТ СН'!$F$12</f>
        <v>289.51157130000001</v>
      </c>
      <c r="C282" s="37">
        <f>SUMIFS(СВЦЭМ!$H$34:$H$777,СВЦЭМ!$A$34:$A$777,$A282,СВЦЭМ!$B$34:$B$777,C$260)+'СЕТ СН'!$F$12</f>
        <v>324.52006359000001</v>
      </c>
      <c r="D282" s="37">
        <f>SUMIFS(СВЦЭМ!$H$34:$H$777,СВЦЭМ!$A$34:$A$777,$A282,СВЦЭМ!$B$34:$B$777,D$260)+'СЕТ СН'!$F$12</f>
        <v>343.29112785000001</v>
      </c>
      <c r="E282" s="37">
        <f>SUMIFS(СВЦЭМ!$H$34:$H$777,СВЦЭМ!$A$34:$A$777,$A282,СВЦЭМ!$B$34:$B$777,E$260)+'СЕТ СН'!$F$12</f>
        <v>342.54984181999998</v>
      </c>
      <c r="F282" s="37">
        <f>SUMIFS(СВЦЭМ!$H$34:$H$777,СВЦЭМ!$A$34:$A$777,$A282,СВЦЭМ!$B$34:$B$777,F$260)+'СЕТ СН'!$F$12</f>
        <v>351.54283332</v>
      </c>
      <c r="G282" s="37">
        <f>SUMIFS(СВЦЭМ!$H$34:$H$777,СВЦЭМ!$A$34:$A$777,$A282,СВЦЭМ!$B$34:$B$777,G$260)+'СЕТ СН'!$F$12</f>
        <v>357.80358453000002</v>
      </c>
      <c r="H282" s="37">
        <f>SUMIFS(СВЦЭМ!$H$34:$H$777,СВЦЭМ!$A$34:$A$777,$A282,СВЦЭМ!$B$34:$B$777,H$260)+'СЕТ СН'!$F$12</f>
        <v>331.31007055999999</v>
      </c>
      <c r="I282" s="37">
        <f>SUMIFS(СВЦЭМ!$H$34:$H$777,СВЦЭМ!$A$34:$A$777,$A282,СВЦЭМ!$B$34:$B$777,I$260)+'СЕТ СН'!$F$12</f>
        <v>312.43161966000002</v>
      </c>
      <c r="J282" s="37">
        <f>SUMIFS(СВЦЭМ!$H$34:$H$777,СВЦЭМ!$A$34:$A$777,$A282,СВЦЭМ!$B$34:$B$777,J$260)+'СЕТ СН'!$F$12</f>
        <v>267.88336887000003</v>
      </c>
      <c r="K282" s="37">
        <f>SUMIFS(СВЦЭМ!$H$34:$H$777,СВЦЭМ!$A$34:$A$777,$A282,СВЦЭМ!$B$34:$B$777,K$260)+'СЕТ СН'!$F$12</f>
        <v>246.32372423999999</v>
      </c>
      <c r="L282" s="37">
        <f>SUMIFS(СВЦЭМ!$H$34:$H$777,СВЦЭМ!$A$34:$A$777,$A282,СВЦЭМ!$B$34:$B$777,L$260)+'СЕТ СН'!$F$12</f>
        <v>256.82091925999998</v>
      </c>
      <c r="M282" s="37">
        <f>SUMIFS(СВЦЭМ!$H$34:$H$777,СВЦЭМ!$A$34:$A$777,$A282,СВЦЭМ!$B$34:$B$777,M$260)+'СЕТ СН'!$F$12</f>
        <v>278.12930155999999</v>
      </c>
      <c r="N282" s="37">
        <f>SUMIFS(СВЦЭМ!$H$34:$H$777,СВЦЭМ!$A$34:$A$777,$A282,СВЦЭМ!$B$34:$B$777,N$260)+'СЕТ СН'!$F$12</f>
        <v>274.01561377000002</v>
      </c>
      <c r="O282" s="37">
        <f>SUMIFS(СВЦЭМ!$H$34:$H$777,СВЦЭМ!$A$34:$A$777,$A282,СВЦЭМ!$B$34:$B$777,O$260)+'СЕТ СН'!$F$12</f>
        <v>279.69967321000001</v>
      </c>
      <c r="P282" s="37">
        <f>SUMIFS(СВЦЭМ!$H$34:$H$777,СВЦЭМ!$A$34:$A$777,$A282,СВЦЭМ!$B$34:$B$777,P$260)+'СЕТ СН'!$F$12</f>
        <v>276.12670298</v>
      </c>
      <c r="Q282" s="37">
        <f>SUMIFS(СВЦЭМ!$H$34:$H$777,СВЦЭМ!$A$34:$A$777,$A282,СВЦЭМ!$B$34:$B$777,Q$260)+'СЕТ СН'!$F$12</f>
        <v>272.84230760000003</v>
      </c>
      <c r="R282" s="37">
        <f>SUMIFS(СВЦЭМ!$H$34:$H$777,СВЦЭМ!$A$34:$A$777,$A282,СВЦЭМ!$B$34:$B$777,R$260)+'СЕТ СН'!$F$12</f>
        <v>271.11638385999998</v>
      </c>
      <c r="S282" s="37">
        <f>SUMIFS(СВЦЭМ!$H$34:$H$777,СВЦЭМ!$A$34:$A$777,$A282,СВЦЭМ!$B$34:$B$777,S$260)+'СЕТ СН'!$F$12</f>
        <v>268.19635176000003</v>
      </c>
      <c r="T282" s="37">
        <f>SUMIFS(СВЦЭМ!$H$34:$H$777,СВЦЭМ!$A$34:$A$777,$A282,СВЦЭМ!$B$34:$B$777,T$260)+'СЕТ СН'!$F$12</f>
        <v>224.3793335</v>
      </c>
      <c r="U282" s="37">
        <f>SUMIFS(СВЦЭМ!$H$34:$H$777,СВЦЭМ!$A$34:$A$777,$A282,СВЦЭМ!$B$34:$B$777,U$260)+'СЕТ СН'!$F$12</f>
        <v>224.83125154000001</v>
      </c>
      <c r="V282" s="37">
        <f>SUMIFS(СВЦЭМ!$H$34:$H$777,СВЦЭМ!$A$34:$A$777,$A282,СВЦЭМ!$B$34:$B$777,V$260)+'СЕТ СН'!$F$12</f>
        <v>234.66403324000001</v>
      </c>
      <c r="W282" s="37">
        <f>SUMIFS(СВЦЭМ!$H$34:$H$777,СВЦЭМ!$A$34:$A$777,$A282,СВЦЭМ!$B$34:$B$777,W$260)+'СЕТ СН'!$F$12</f>
        <v>235.04774635999999</v>
      </c>
      <c r="X282" s="37">
        <f>SUMIFS(СВЦЭМ!$H$34:$H$777,СВЦЭМ!$A$34:$A$777,$A282,СВЦЭМ!$B$34:$B$777,X$260)+'СЕТ СН'!$F$12</f>
        <v>232.83712654999999</v>
      </c>
      <c r="Y282" s="37">
        <f>SUMIFS(СВЦЭМ!$H$34:$H$777,СВЦЭМ!$A$34:$A$777,$A282,СВЦЭМ!$B$34:$B$777,Y$260)+'СЕТ СН'!$F$12</f>
        <v>263.74366118</v>
      </c>
    </row>
    <row r="283" spans="1:25" ht="15.75" x14ac:dyDescent="0.2">
      <c r="A283" s="36">
        <f t="shared" si="7"/>
        <v>42605</v>
      </c>
      <c r="B283" s="37">
        <f>SUMIFS(СВЦЭМ!$H$34:$H$777,СВЦЭМ!$A$34:$A$777,$A283,СВЦЭМ!$B$34:$B$777,B$260)+'СЕТ СН'!$F$12</f>
        <v>294.36649097999998</v>
      </c>
      <c r="C283" s="37">
        <f>SUMIFS(СВЦЭМ!$H$34:$H$777,СВЦЭМ!$A$34:$A$777,$A283,СВЦЭМ!$B$34:$B$777,C$260)+'СЕТ СН'!$F$12</f>
        <v>320.80965930000002</v>
      </c>
      <c r="D283" s="37">
        <f>SUMIFS(СВЦЭМ!$H$34:$H$777,СВЦЭМ!$A$34:$A$777,$A283,СВЦЭМ!$B$34:$B$777,D$260)+'СЕТ СН'!$F$12</f>
        <v>340.44046486000002</v>
      </c>
      <c r="E283" s="37">
        <f>SUMIFS(СВЦЭМ!$H$34:$H$777,СВЦЭМ!$A$34:$A$777,$A283,СВЦЭМ!$B$34:$B$777,E$260)+'СЕТ СН'!$F$12</f>
        <v>335.79812984</v>
      </c>
      <c r="F283" s="37">
        <f>SUMIFS(СВЦЭМ!$H$34:$H$777,СВЦЭМ!$A$34:$A$777,$A283,СВЦЭМ!$B$34:$B$777,F$260)+'СЕТ СН'!$F$12</f>
        <v>336.07442766000003</v>
      </c>
      <c r="G283" s="37">
        <f>SUMIFS(СВЦЭМ!$H$34:$H$777,СВЦЭМ!$A$34:$A$777,$A283,СВЦЭМ!$B$34:$B$777,G$260)+'СЕТ СН'!$F$12</f>
        <v>336.36103329999997</v>
      </c>
      <c r="H283" s="37">
        <f>SUMIFS(СВЦЭМ!$H$34:$H$777,СВЦЭМ!$A$34:$A$777,$A283,СВЦЭМ!$B$34:$B$777,H$260)+'СЕТ СН'!$F$12</f>
        <v>331.37152452999999</v>
      </c>
      <c r="I283" s="37">
        <f>SUMIFS(СВЦЭМ!$H$34:$H$777,СВЦЭМ!$A$34:$A$777,$A283,СВЦЭМ!$B$34:$B$777,I$260)+'СЕТ СН'!$F$12</f>
        <v>305.99022557000001</v>
      </c>
      <c r="J283" s="37">
        <f>SUMIFS(СВЦЭМ!$H$34:$H$777,СВЦЭМ!$A$34:$A$777,$A283,СВЦЭМ!$B$34:$B$777,J$260)+'СЕТ СН'!$F$12</f>
        <v>335.48428870999999</v>
      </c>
      <c r="K283" s="37">
        <f>SUMIFS(СВЦЭМ!$H$34:$H$777,СВЦЭМ!$A$34:$A$777,$A283,СВЦЭМ!$B$34:$B$777,K$260)+'СЕТ СН'!$F$12</f>
        <v>238.54424166000001</v>
      </c>
      <c r="L283" s="37">
        <f>SUMIFS(СВЦЭМ!$H$34:$H$777,СВЦЭМ!$A$34:$A$777,$A283,СВЦЭМ!$B$34:$B$777,L$260)+'СЕТ СН'!$F$12</f>
        <v>229.74032174999999</v>
      </c>
      <c r="M283" s="37">
        <f>SUMIFS(СВЦЭМ!$H$34:$H$777,СВЦЭМ!$A$34:$A$777,$A283,СВЦЭМ!$B$34:$B$777,M$260)+'СЕТ СН'!$F$12</f>
        <v>223.68749005000001</v>
      </c>
      <c r="N283" s="37">
        <f>SUMIFS(СВЦЭМ!$H$34:$H$777,СВЦЭМ!$A$34:$A$777,$A283,СВЦЭМ!$B$34:$B$777,N$260)+'СЕТ СН'!$F$12</f>
        <v>220.72470915</v>
      </c>
      <c r="O283" s="37">
        <f>SUMIFS(СВЦЭМ!$H$34:$H$777,СВЦЭМ!$A$34:$A$777,$A283,СВЦЭМ!$B$34:$B$777,O$260)+'СЕТ СН'!$F$12</f>
        <v>226.31197195999999</v>
      </c>
      <c r="P283" s="37">
        <f>SUMIFS(СВЦЭМ!$H$34:$H$777,СВЦЭМ!$A$34:$A$777,$A283,СВЦЭМ!$B$34:$B$777,P$260)+'СЕТ СН'!$F$12</f>
        <v>223.50237204999999</v>
      </c>
      <c r="Q283" s="37">
        <f>SUMIFS(СВЦЭМ!$H$34:$H$777,СВЦЭМ!$A$34:$A$777,$A283,СВЦЭМ!$B$34:$B$777,Q$260)+'СЕТ СН'!$F$12</f>
        <v>221.24131238000001</v>
      </c>
      <c r="R283" s="37">
        <f>SUMIFS(СВЦЭМ!$H$34:$H$777,СВЦЭМ!$A$34:$A$777,$A283,СВЦЭМ!$B$34:$B$777,R$260)+'СЕТ СН'!$F$12</f>
        <v>222.39840175</v>
      </c>
      <c r="S283" s="37">
        <f>SUMIFS(СВЦЭМ!$H$34:$H$777,СВЦЭМ!$A$34:$A$777,$A283,СВЦЭМ!$B$34:$B$777,S$260)+'СЕТ СН'!$F$12</f>
        <v>220.6372326</v>
      </c>
      <c r="T283" s="37">
        <f>SUMIFS(СВЦЭМ!$H$34:$H$777,СВЦЭМ!$A$34:$A$777,$A283,СВЦЭМ!$B$34:$B$777,T$260)+'СЕТ СН'!$F$12</f>
        <v>219.92473688999999</v>
      </c>
      <c r="U283" s="37">
        <f>SUMIFS(СВЦЭМ!$H$34:$H$777,СВЦЭМ!$A$34:$A$777,$A283,СВЦЭМ!$B$34:$B$777,U$260)+'СЕТ СН'!$F$12</f>
        <v>219.35451154</v>
      </c>
      <c r="V283" s="37">
        <f>SUMIFS(СВЦЭМ!$H$34:$H$777,СВЦЭМ!$A$34:$A$777,$A283,СВЦЭМ!$B$34:$B$777,V$260)+'СЕТ СН'!$F$12</f>
        <v>228.96912589999999</v>
      </c>
      <c r="W283" s="37">
        <f>SUMIFS(СВЦЭМ!$H$34:$H$777,СВЦЭМ!$A$34:$A$777,$A283,СВЦЭМ!$B$34:$B$777,W$260)+'СЕТ СН'!$F$12</f>
        <v>232.56311525999999</v>
      </c>
      <c r="X283" s="37">
        <f>SUMIFS(СВЦЭМ!$H$34:$H$777,СВЦЭМ!$A$34:$A$777,$A283,СВЦЭМ!$B$34:$B$777,X$260)+'СЕТ СН'!$F$12</f>
        <v>272.62538983000002</v>
      </c>
      <c r="Y283" s="37">
        <f>SUMIFS(СВЦЭМ!$H$34:$H$777,СВЦЭМ!$A$34:$A$777,$A283,СВЦЭМ!$B$34:$B$777,Y$260)+'СЕТ СН'!$F$12</f>
        <v>258.62092448999999</v>
      </c>
    </row>
    <row r="284" spans="1:25" ht="15.75" x14ac:dyDescent="0.2">
      <c r="A284" s="36">
        <f t="shared" si="7"/>
        <v>42606</v>
      </c>
      <c r="B284" s="37">
        <f>SUMIFS(СВЦЭМ!$H$34:$H$777,СВЦЭМ!$A$34:$A$777,$A284,СВЦЭМ!$B$34:$B$777,B$260)+'СЕТ СН'!$F$12</f>
        <v>303.86432129000002</v>
      </c>
      <c r="C284" s="37">
        <f>SUMIFS(СВЦЭМ!$H$34:$H$777,СВЦЭМ!$A$34:$A$777,$A284,СВЦЭМ!$B$34:$B$777,C$260)+'СЕТ СН'!$F$12</f>
        <v>335.51174864000001</v>
      </c>
      <c r="D284" s="37">
        <f>SUMIFS(СВЦЭМ!$H$34:$H$777,СВЦЭМ!$A$34:$A$777,$A284,СВЦЭМ!$B$34:$B$777,D$260)+'СЕТ СН'!$F$12</f>
        <v>344.3758383</v>
      </c>
      <c r="E284" s="37">
        <f>SUMIFS(СВЦЭМ!$H$34:$H$777,СВЦЭМ!$A$34:$A$777,$A284,СВЦЭМ!$B$34:$B$777,E$260)+'СЕТ СН'!$F$12</f>
        <v>349.22272048000002</v>
      </c>
      <c r="F284" s="37">
        <f>SUMIFS(СВЦЭМ!$H$34:$H$777,СВЦЭМ!$A$34:$A$777,$A284,СВЦЭМ!$B$34:$B$777,F$260)+'СЕТ СН'!$F$12</f>
        <v>341.17381268999998</v>
      </c>
      <c r="G284" s="37">
        <f>SUMIFS(СВЦЭМ!$H$34:$H$777,СВЦЭМ!$A$34:$A$777,$A284,СВЦЭМ!$B$34:$B$777,G$260)+'СЕТ СН'!$F$12</f>
        <v>338.34951121</v>
      </c>
      <c r="H284" s="37">
        <f>SUMIFS(СВЦЭМ!$H$34:$H$777,СВЦЭМ!$A$34:$A$777,$A284,СВЦЭМ!$B$34:$B$777,H$260)+'СЕТ СН'!$F$12</f>
        <v>317.72295079000003</v>
      </c>
      <c r="I284" s="37">
        <f>SUMIFS(СВЦЭМ!$H$34:$H$777,СВЦЭМ!$A$34:$A$777,$A284,СВЦЭМ!$B$34:$B$777,I$260)+'СЕТ СН'!$F$12</f>
        <v>301.86663142999998</v>
      </c>
      <c r="J284" s="37">
        <f>SUMIFS(СВЦЭМ!$H$34:$H$777,СВЦЭМ!$A$34:$A$777,$A284,СВЦЭМ!$B$34:$B$777,J$260)+'СЕТ СН'!$F$12</f>
        <v>266.35783631999999</v>
      </c>
      <c r="K284" s="37">
        <f>SUMIFS(СВЦЭМ!$H$34:$H$777,СВЦЭМ!$A$34:$A$777,$A284,СВЦЭМ!$B$34:$B$777,K$260)+'СЕТ СН'!$F$12</f>
        <v>236.10109883000001</v>
      </c>
      <c r="L284" s="37">
        <f>SUMIFS(СВЦЭМ!$H$34:$H$777,СВЦЭМ!$A$34:$A$777,$A284,СВЦЭМ!$B$34:$B$777,L$260)+'СЕТ СН'!$F$12</f>
        <v>232.93850811999999</v>
      </c>
      <c r="M284" s="37">
        <f>SUMIFS(СВЦЭМ!$H$34:$H$777,СВЦЭМ!$A$34:$A$777,$A284,СВЦЭМ!$B$34:$B$777,M$260)+'СЕТ СН'!$F$12</f>
        <v>256.17090151000002</v>
      </c>
      <c r="N284" s="37">
        <f>SUMIFS(СВЦЭМ!$H$34:$H$777,СВЦЭМ!$A$34:$A$777,$A284,СВЦЭМ!$B$34:$B$777,N$260)+'СЕТ СН'!$F$12</f>
        <v>235.92692475999999</v>
      </c>
      <c r="O284" s="37">
        <f>SUMIFS(СВЦЭМ!$H$34:$H$777,СВЦЭМ!$A$34:$A$777,$A284,СВЦЭМ!$B$34:$B$777,O$260)+'СЕТ СН'!$F$12</f>
        <v>256.78767750999998</v>
      </c>
      <c r="P284" s="37">
        <f>SUMIFS(СВЦЭМ!$H$34:$H$777,СВЦЭМ!$A$34:$A$777,$A284,СВЦЭМ!$B$34:$B$777,P$260)+'СЕТ СН'!$F$12</f>
        <v>262.64295971000001</v>
      </c>
      <c r="Q284" s="37">
        <f>SUMIFS(СВЦЭМ!$H$34:$H$777,СВЦЭМ!$A$34:$A$777,$A284,СВЦЭМ!$B$34:$B$777,Q$260)+'СЕТ СН'!$F$12</f>
        <v>250.43391919999999</v>
      </c>
      <c r="R284" s="37">
        <f>SUMIFS(СВЦЭМ!$H$34:$H$777,СВЦЭМ!$A$34:$A$777,$A284,СВЦЭМ!$B$34:$B$777,R$260)+'СЕТ СН'!$F$12</f>
        <v>245.13944583</v>
      </c>
      <c r="S284" s="37">
        <f>SUMIFS(СВЦЭМ!$H$34:$H$777,СВЦЭМ!$A$34:$A$777,$A284,СВЦЭМ!$B$34:$B$777,S$260)+'СЕТ СН'!$F$12</f>
        <v>243.42302615</v>
      </c>
      <c r="T284" s="37">
        <f>SUMIFS(СВЦЭМ!$H$34:$H$777,СВЦЭМ!$A$34:$A$777,$A284,СВЦЭМ!$B$34:$B$777,T$260)+'СЕТ СН'!$F$12</f>
        <v>262.38012465000003</v>
      </c>
      <c r="U284" s="37">
        <f>SUMIFS(СВЦЭМ!$H$34:$H$777,СВЦЭМ!$A$34:$A$777,$A284,СВЦЭМ!$B$34:$B$777,U$260)+'СЕТ СН'!$F$12</f>
        <v>273.43291260000001</v>
      </c>
      <c r="V284" s="37">
        <f>SUMIFS(СВЦЭМ!$H$34:$H$777,СВЦЭМ!$A$34:$A$777,$A284,СВЦЭМ!$B$34:$B$777,V$260)+'СЕТ СН'!$F$12</f>
        <v>277.20206404999999</v>
      </c>
      <c r="W284" s="37">
        <f>SUMIFS(СВЦЭМ!$H$34:$H$777,СВЦЭМ!$A$34:$A$777,$A284,СВЦЭМ!$B$34:$B$777,W$260)+'СЕТ СН'!$F$12</f>
        <v>280.43907505999999</v>
      </c>
      <c r="X284" s="37">
        <f>SUMIFS(СВЦЭМ!$H$34:$H$777,СВЦЭМ!$A$34:$A$777,$A284,СВЦЭМ!$B$34:$B$777,X$260)+'СЕТ СН'!$F$12</f>
        <v>250.33486323</v>
      </c>
      <c r="Y284" s="37">
        <f>SUMIFS(СВЦЭМ!$H$34:$H$777,СВЦЭМ!$A$34:$A$777,$A284,СВЦЭМ!$B$34:$B$777,Y$260)+'СЕТ СН'!$F$12</f>
        <v>259.39039811999999</v>
      </c>
    </row>
    <row r="285" spans="1:25" ht="15.75" x14ac:dyDescent="0.2">
      <c r="A285" s="36">
        <f t="shared" si="7"/>
        <v>42607</v>
      </c>
      <c r="B285" s="37">
        <f>SUMIFS(СВЦЭМ!$H$34:$H$777,СВЦЭМ!$A$34:$A$777,$A285,СВЦЭМ!$B$34:$B$777,B$260)+'СЕТ СН'!$F$12</f>
        <v>300.1018019</v>
      </c>
      <c r="C285" s="37">
        <f>SUMIFS(СВЦЭМ!$H$34:$H$777,СВЦЭМ!$A$34:$A$777,$A285,СВЦЭМ!$B$34:$B$777,C$260)+'СЕТ СН'!$F$12</f>
        <v>336.37462076000003</v>
      </c>
      <c r="D285" s="37">
        <f>SUMIFS(СВЦЭМ!$H$34:$H$777,СВЦЭМ!$A$34:$A$777,$A285,СВЦЭМ!$B$34:$B$777,D$260)+'СЕТ СН'!$F$12</f>
        <v>356.65003818999998</v>
      </c>
      <c r="E285" s="37">
        <f>SUMIFS(СВЦЭМ!$H$34:$H$777,СВЦЭМ!$A$34:$A$777,$A285,СВЦЭМ!$B$34:$B$777,E$260)+'СЕТ СН'!$F$12</f>
        <v>360.27710760999997</v>
      </c>
      <c r="F285" s="37">
        <f>SUMIFS(СВЦЭМ!$H$34:$H$777,СВЦЭМ!$A$34:$A$777,$A285,СВЦЭМ!$B$34:$B$777,F$260)+'СЕТ СН'!$F$12</f>
        <v>360.51553303999998</v>
      </c>
      <c r="G285" s="37">
        <f>SUMIFS(СВЦЭМ!$H$34:$H$777,СВЦЭМ!$A$34:$A$777,$A285,СВЦЭМ!$B$34:$B$777,G$260)+'СЕТ СН'!$F$12</f>
        <v>352.95866050000001</v>
      </c>
      <c r="H285" s="37">
        <f>SUMIFS(СВЦЭМ!$H$34:$H$777,СВЦЭМ!$A$34:$A$777,$A285,СВЦЭМ!$B$34:$B$777,H$260)+'СЕТ СН'!$F$12</f>
        <v>332.16218458999998</v>
      </c>
      <c r="I285" s="37">
        <f>SUMIFS(СВЦЭМ!$H$34:$H$777,СВЦЭМ!$A$34:$A$777,$A285,СВЦЭМ!$B$34:$B$777,I$260)+'СЕТ СН'!$F$12</f>
        <v>297.30092481999998</v>
      </c>
      <c r="J285" s="37">
        <f>SUMIFS(СВЦЭМ!$H$34:$H$777,СВЦЭМ!$A$34:$A$777,$A285,СВЦЭМ!$B$34:$B$777,J$260)+'СЕТ СН'!$F$12</f>
        <v>263.87748689</v>
      </c>
      <c r="K285" s="37">
        <f>SUMIFS(СВЦЭМ!$H$34:$H$777,СВЦЭМ!$A$34:$A$777,$A285,СВЦЭМ!$B$34:$B$777,K$260)+'СЕТ СН'!$F$12</f>
        <v>237.53567100999999</v>
      </c>
      <c r="L285" s="37">
        <f>SUMIFS(СВЦЭМ!$H$34:$H$777,СВЦЭМ!$A$34:$A$777,$A285,СВЦЭМ!$B$34:$B$777,L$260)+'СЕТ СН'!$F$12</f>
        <v>237.33416270999999</v>
      </c>
      <c r="M285" s="37">
        <f>SUMIFS(СВЦЭМ!$H$34:$H$777,СВЦЭМ!$A$34:$A$777,$A285,СВЦЭМ!$B$34:$B$777,M$260)+'СЕТ СН'!$F$12</f>
        <v>264.08268048000002</v>
      </c>
      <c r="N285" s="37">
        <f>SUMIFS(СВЦЭМ!$H$34:$H$777,СВЦЭМ!$A$34:$A$777,$A285,СВЦЭМ!$B$34:$B$777,N$260)+'СЕТ СН'!$F$12</f>
        <v>259.08422357000001</v>
      </c>
      <c r="O285" s="37">
        <f>SUMIFS(СВЦЭМ!$H$34:$H$777,СВЦЭМ!$A$34:$A$777,$A285,СВЦЭМ!$B$34:$B$777,O$260)+'СЕТ СН'!$F$12</f>
        <v>261.81685024000001</v>
      </c>
      <c r="P285" s="37">
        <f>SUMIFS(СВЦЭМ!$H$34:$H$777,СВЦЭМ!$A$34:$A$777,$A285,СВЦЭМ!$B$34:$B$777,P$260)+'СЕТ СН'!$F$12</f>
        <v>244.79957766000001</v>
      </c>
      <c r="Q285" s="37">
        <f>SUMIFS(СВЦЭМ!$H$34:$H$777,СВЦЭМ!$A$34:$A$777,$A285,СВЦЭМ!$B$34:$B$777,Q$260)+'СЕТ СН'!$F$12</f>
        <v>245.11047805000001</v>
      </c>
      <c r="R285" s="37">
        <f>SUMIFS(СВЦЭМ!$H$34:$H$777,СВЦЭМ!$A$34:$A$777,$A285,СВЦЭМ!$B$34:$B$777,R$260)+'СЕТ СН'!$F$12</f>
        <v>246.19528628</v>
      </c>
      <c r="S285" s="37">
        <f>SUMIFS(СВЦЭМ!$H$34:$H$777,СВЦЭМ!$A$34:$A$777,$A285,СВЦЭМ!$B$34:$B$777,S$260)+'СЕТ СН'!$F$12</f>
        <v>249.68001163</v>
      </c>
      <c r="T285" s="37">
        <f>SUMIFS(СВЦЭМ!$H$34:$H$777,СВЦЭМ!$A$34:$A$777,$A285,СВЦЭМ!$B$34:$B$777,T$260)+'СЕТ СН'!$F$12</f>
        <v>274.25706281999999</v>
      </c>
      <c r="U285" s="37">
        <f>SUMIFS(СВЦЭМ!$H$34:$H$777,СВЦЭМ!$A$34:$A$777,$A285,СВЦЭМ!$B$34:$B$777,U$260)+'СЕТ СН'!$F$12</f>
        <v>265.08904167999998</v>
      </c>
      <c r="V285" s="37">
        <f>SUMIFS(СВЦЭМ!$H$34:$H$777,СВЦЭМ!$A$34:$A$777,$A285,СВЦЭМ!$B$34:$B$777,V$260)+'СЕТ СН'!$F$12</f>
        <v>276.12840720999998</v>
      </c>
      <c r="W285" s="37">
        <f>SUMIFS(СВЦЭМ!$H$34:$H$777,СВЦЭМ!$A$34:$A$777,$A285,СВЦЭМ!$B$34:$B$777,W$260)+'СЕТ СН'!$F$12</f>
        <v>276.04571970000001</v>
      </c>
      <c r="X285" s="37">
        <f>SUMIFS(СВЦЭМ!$H$34:$H$777,СВЦЭМ!$A$34:$A$777,$A285,СВЦЭМ!$B$34:$B$777,X$260)+'СЕТ СН'!$F$12</f>
        <v>249.30193047</v>
      </c>
      <c r="Y285" s="37">
        <f>SUMIFS(СВЦЭМ!$H$34:$H$777,СВЦЭМ!$A$34:$A$777,$A285,СВЦЭМ!$B$34:$B$777,Y$260)+'СЕТ СН'!$F$12</f>
        <v>256.07414722999999</v>
      </c>
    </row>
    <row r="286" spans="1:25" ht="15.75" x14ac:dyDescent="0.2">
      <c r="A286" s="36">
        <f t="shared" si="7"/>
        <v>42608</v>
      </c>
      <c r="B286" s="37">
        <f>SUMIFS(СВЦЭМ!$H$34:$H$777,СВЦЭМ!$A$34:$A$777,$A286,СВЦЭМ!$B$34:$B$777,B$260)+'СЕТ СН'!$F$12</f>
        <v>297.22861144000001</v>
      </c>
      <c r="C286" s="37">
        <f>SUMIFS(СВЦЭМ!$H$34:$H$777,СВЦЭМ!$A$34:$A$777,$A286,СВЦЭМ!$B$34:$B$777,C$260)+'СЕТ СН'!$F$12</f>
        <v>325.08172460999998</v>
      </c>
      <c r="D286" s="37">
        <f>SUMIFS(СВЦЭМ!$H$34:$H$777,СВЦЭМ!$A$34:$A$777,$A286,СВЦЭМ!$B$34:$B$777,D$260)+'СЕТ СН'!$F$12</f>
        <v>344.99493371</v>
      </c>
      <c r="E286" s="37">
        <f>SUMIFS(СВЦЭМ!$H$34:$H$777,СВЦЭМ!$A$34:$A$777,$A286,СВЦЭМ!$B$34:$B$777,E$260)+'СЕТ СН'!$F$12</f>
        <v>351.468569</v>
      </c>
      <c r="F286" s="37">
        <f>SUMIFS(СВЦЭМ!$H$34:$H$777,СВЦЭМ!$A$34:$A$777,$A286,СВЦЭМ!$B$34:$B$777,F$260)+'СЕТ СН'!$F$12</f>
        <v>351.61566723999999</v>
      </c>
      <c r="G286" s="37">
        <f>SUMIFS(СВЦЭМ!$H$34:$H$777,СВЦЭМ!$A$34:$A$777,$A286,СВЦЭМ!$B$34:$B$777,G$260)+'СЕТ СН'!$F$12</f>
        <v>348.57474101000003</v>
      </c>
      <c r="H286" s="37">
        <f>SUMIFS(СВЦЭМ!$H$34:$H$777,СВЦЭМ!$A$34:$A$777,$A286,СВЦЭМ!$B$34:$B$777,H$260)+'СЕТ СН'!$F$12</f>
        <v>326.34547068000001</v>
      </c>
      <c r="I286" s="37">
        <f>SUMIFS(СВЦЭМ!$H$34:$H$777,СВЦЭМ!$A$34:$A$777,$A286,СВЦЭМ!$B$34:$B$777,I$260)+'СЕТ СН'!$F$12</f>
        <v>291.01993003000001</v>
      </c>
      <c r="J286" s="37">
        <f>SUMIFS(СВЦЭМ!$H$34:$H$777,СВЦЭМ!$A$34:$A$777,$A286,СВЦЭМ!$B$34:$B$777,J$260)+'СЕТ СН'!$F$12</f>
        <v>256.45044657</v>
      </c>
      <c r="K286" s="37">
        <f>SUMIFS(СВЦЭМ!$H$34:$H$777,СВЦЭМ!$A$34:$A$777,$A286,СВЦЭМ!$B$34:$B$777,K$260)+'СЕТ СН'!$F$12</f>
        <v>235.2632112</v>
      </c>
      <c r="L286" s="37">
        <f>SUMIFS(СВЦЭМ!$H$34:$H$777,СВЦЭМ!$A$34:$A$777,$A286,СВЦЭМ!$B$34:$B$777,L$260)+'СЕТ СН'!$F$12</f>
        <v>236.41784251000001</v>
      </c>
      <c r="M286" s="37">
        <f>SUMIFS(СВЦЭМ!$H$34:$H$777,СВЦЭМ!$A$34:$A$777,$A286,СВЦЭМ!$B$34:$B$777,M$260)+'СЕТ СН'!$F$12</f>
        <v>252.98177281</v>
      </c>
      <c r="N286" s="37">
        <f>SUMIFS(СВЦЭМ!$H$34:$H$777,СВЦЭМ!$A$34:$A$777,$A286,СВЦЭМ!$B$34:$B$777,N$260)+'СЕТ СН'!$F$12</f>
        <v>249.45764371000001</v>
      </c>
      <c r="O286" s="37">
        <f>SUMIFS(СВЦЭМ!$H$34:$H$777,СВЦЭМ!$A$34:$A$777,$A286,СВЦЭМ!$B$34:$B$777,O$260)+'СЕТ СН'!$F$12</f>
        <v>257.69966312999998</v>
      </c>
      <c r="P286" s="37">
        <f>SUMIFS(СВЦЭМ!$H$34:$H$777,СВЦЭМ!$A$34:$A$777,$A286,СВЦЭМ!$B$34:$B$777,P$260)+'СЕТ СН'!$F$12</f>
        <v>258.25817797000002</v>
      </c>
      <c r="Q286" s="37">
        <f>SUMIFS(СВЦЭМ!$H$34:$H$777,СВЦЭМ!$A$34:$A$777,$A286,СВЦЭМ!$B$34:$B$777,Q$260)+'СЕТ СН'!$F$12</f>
        <v>254.10835341000001</v>
      </c>
      <c r="R286" s="37">
        <f>SUMIFS(СВЦЭМ!$H$34:$H$777,СВЦЭМ!$A$34:$A$777,$A286,СВЦЭМ!$B$34:$B$777,R$260)+'СЕТ СН'!$F$12</f>
        <v>248.62427489000001</v>
      </c>
      <c r="S286" s="37">
        <f>SUMIFS(СВЦЭМ!$H$34:$H$777,СВЦЭМ!$A$34:$A$777,$A286,СВЦЭМ!$B$34:$B$777,S$260)+'СЕТ СН'!$F$12</f>
        <v>248.53545238999999</v>
      </c>
      <c r="T286" s="37">
        <f>SUMIFS(СВЦЭМ!$H$34:$H$777,СВЦЭМ!$A$34:$A$777,$A286,СВЦЭМ!$B$34:$B$777,T$260)+'СЕТ СН'!$F$12</f>
        <v>249.06127269000001</v>
      </c>
      <c r="U286" s="37">
        <f>SUMIFS(СВЦЭМ!$H$34:$H$777,СВЦЭМ!$A$34:$A$777,$A286,СВЦЭМ!$B$34:$B$777,U$260)+'СЕТ СН'!$F$12</f>
        <v>249.66155705</v>
      </c>
      <c r="V286" s="37">
        <f>SUMIFS(СВЦЭМ!$H$34:$H$777,СВЦЭМ!$A$34:$A$777,$A286,СВЦЭМ!$B$34:$B$777,V$260)+'СЕТ СН'!$F$12</f>
        <v>258.89893673</v>
      </c>
      <c r="W286" s="37">
        <f>SUMIFS(СВЦЭМ!$H$34:$H$777,СВЦЭМ!$A$34:$A$777,$A286,СВЦЭМ!$B$34:$B$777,W$260)+'СЕТ СН'!$F$12</f>
        <v>262.86951128999999</v>
      </c>
      <c r="X286" s="37">
        <f>SUMIFS(СВЦЭМ!$H$34:$H$777,СВЦЭМ!$A$34:$A$777,$A286,СВЦЭМ!$B$34:$B$777,X$260)+'СЕТ СН'!$F$12</f>
        <v>243.90207416000001</v>
      </c>
      <c r="Y286" s="37">
        <f>SUMIFS(СВЦЭМ!$H$34:$H$777,СВЦЭМ!$A$34:$A$777,$A286,СВЦЭМ!$B$34:$B$777,Y$260)+'СЕТ СН'!$F$12</f>
        <v>253.25409347999999</v>
      </c>
    </row>
    <row r="287" spans="1:25" ht="15.75" x14ac:dyDescent="0.2">
      <c r="A287" s="36">
        <f t="shared" si="7"/>
        <v>42609</v>
      </c>
      <c r="B287" s="37">
        <f>SUMIFS(СВЦЭМ!$H$34:$H$777,СВЦЭМ!$A$34:$A$777,$A287,СВЦЭМ!$B$34:$B$777,B$260)+'СЕТ СН'!$F$12</f>
        <v>277.26932853</v>
      </c>
      <c r="C287" s="37">
        <f>SUMIFS(СВЦЭМ!$H$34:$H$777,СВЦЭМ!$A$34:$A$777,$A287,СВЦЭМ!$B$34:$B$777,C$260)+'СЕТ СН'!$F$12</f>
        <v>305.78006097000002</v>
      </c>
      <c r="D287" s="37">
        <f>SUMIFS(СВЦЭМ!$H$34:$H$777,СВЦЭМ!$A$34:$A$777,$A287,СВЦЭМ!$B$34:$B$777,D$260)+'СЕТ СН'!$F$12</f>
        <v>322.42919427999999</v>
      </c>
      <c r="E287" s="37">
        <f>SUMIFS(СВЦЭМ!$H$34:$H$777,СВЦЭМ!$A$34:$A$777,$A287,СВЦЭМ!$B$34:$B$777,E$260)+'СЕТ СН'!$F$12</f>
        <v>331.85289798000002</v>
      </c>
      <c r="F287" s="37">
        <f>SUMIFS(СВЦЭМ!$H$34:$H$777,СВЦЭМ!$A$34:$A$777,$A287,СВЦЭМ!$B$34:$B$777,F$260)+'СЕТ СН'!$F$12</f>
        <v>327.75696455000002</v>
      </c>
      <c r="G287" s="37">
        <f>SUMIFS(СВЦЭМ!$H$34:$H$777,СВЦЭМ!$A$34:$A$777,$A287,СВЦЭМ!$B$34:$B$777,G$260)+'СЕТ СН'!$F$12</f>
        <v>327.73835595000003</v>
      </c>
      <c r="H287" s="37">
        <f>SUMIFS(СВЦЭМ!$H$34:$H$777,СВЦЭМ!$A$34:$A$777,$A287,СВЦЭМ!$B$34:$B$777,H$260)+'СЕТ СН'!$F$12</f>
        <v>322.87422084999997</v>
      </c>
      <c r="I287" s="37">
        <f>SUMIFS(СВЦЭМ!$H$34:$H$777,СВЦЭМ!$A$34:$A$777,$A287,СВЦЭМ!$B$34:$B$777,I$260)+'СЕТ СН'!$F$12</f>
        <v>321.97949567000001</v>
      </c>
      <c r="J287" s="37">
        <f>SUMIFS(СВЦЭМ!$H$34:$H$777,СВЦЭМ!$A$34:$A$777,$A287,СВЦЭМ!$B$34:$B$777,J$260)+'СЕТ СН'!$F$12</f>
        <v>296.31669081000001</v>
      </c>
      <c r="K287" s="37">
        <f>SUMIFS(СВЦЭМ!$H$34:$H$777,СВЦЭМ!$A$34:$A$777,$A287,СВЦЭМ!$B$34:$B$777,K$260)+'СЕТ СН'!$F$12</f>
        <v>268.01805991999998</v>
      </c>
      <c r="L287" s="37">
        <f>SUMIFS(СВЦЭМ!$H$34:$H$777,СВЦЭМ!$A$34:$A$777,$A287,СВЦЭМ!$B$34:$B$777,L$260)+'СЕТ СН'!$F$12</f>
        <v>296.31538812999997</v>
      </c>
      <c r="M287" s="37">
        <f>SUMIFS(СВЦЭМ!$H$34:$H$777,СВЦЭМ!$A$34:$A$777,$A287,СВЦЭМ!$B$34:$B$777,M$260)+'СЕТ СН'!$F$12</f>
        <v>341.36194044000001</v>
      </c>
      <c r="N287" s="37">
        <f>SUMIFS(СВЦЭМ!$H$34:$H$777,СВЦЭМ!$A$34:$A$777,$A287,СВЦЭМ!$B$34:$B$777,N$260)+'СЕТ СН'!$F$12</f>
        <v>355.06930899999998</v>
      </c>
      <c r="O287" s="37">
        <f>SUMIFS(СВЦЭМ!$H$34:$H$777,СВЦЭМ!$A$34:$A$777,$A287,СВЦЭМ!$B$34:$B$777,O$260)+'СЕТ СН'!$F$12</f>
        <v>343.13219276000001</v>
      </c>
      <c r="P287" s="37">
        <f>SUMIFS(СВЦЭМ!$H$34:$H$777,СВЦЭМ!$A$34:$A$777,$A287,СВЦЭМ!$B$34:$B$777,P$260)+'СЕТ СН'!$F$12</f>
        <v>317.07927199</v>
      </c>
      <c r="Q287" s="37">
        <f>SUMIFS(СВЦЭМ!$H$34:$H$777,СВЦЭМ!$A$34:$A$777,$A287,СВЦЭМ!$B$34:$B$777,Q$260)+'СЕТ СН'!$F$12</f>
        <v>309.35666702999998</v>
      </c>
      <c r="R287" s="37">
        <f>SUMIFS(СВЦЭМ!$H$34:$H$777,СВЦЭМ!$A$34:$A$777,$A287,СВЦЭМ!$B$34:$B$777,R$260)+'СЕТ СН'!$F$12</f>
        <v>301.43961596999998</v>
      </c>
      <c r="S287" s="37">
        <f>SUMIFS(СВЦЭМ!$H$34:$H$777,СВЦЭМ!$A$34:$A$777,$A287,СВЦЭМ!$B$34:$B$777,S$260)+'СЕТ СН'!$F$12</f>
        <v>305.03046784999998</v>
      </c>
      <c r="T287" s="37">
        <f>SUMIFS(СВЦЭМ!$H$34:$H$777,СВЦЭМ!$A$34:$A$777,$A287,СВЦЭМ!$B$34:$B$777,T$260)+'СЕТ СН'!$F$12</f>
        <v>307.90817289</v>
      </c>
      <c r="U287" s="37">
        <f>SUMIFS(СВЦЭМ!$H$34:$H$777,СВЦЭМ!$A$34:$A$777,$A287,СВЦЭМ!$B$34:$B$777,U$260)+'СЕТ СН'!$F$12</f>
        <v>306.09881436000001</v>
      </c>
      <c r="V287" s="37">
        <f>SUMIFS(СВЦЭМ!$H$34:$H$777,СВЦЭМ!$A$34:$A$777,$A287,СВЦЭМ!$B$34:$B$777,V$260)+'СЕТ СН'!$F$12</f>
        <v>316.71517151</v>
      </c>
      <c r="W287" s="37">
        <f>SUMIFS(СВЦЭМ!$H$34:$H$777,СВЦЭМ!$A$34:$A$777,$A287,СВЦЭМ!$B$34:$B$777,W$260)+'СЕТ СН'!$F$12</f>
        <v>330.50593963</v>
      </c>
      <c r="X287" s="37">
        <f>SUMIFS(СВЦЭМ!$H$34:$H$777,СВЦЭМ!$A$34:$A$777,$A287,СВЦЭМ!$B$34:$B$777,X$260)+'СЕТ СН'!$F$12</f>
        <v>296.54525685999999</v>
      </c>
      <c r="Y287" s="37">
        <f>SUMIFS(СВЦЭМ!$H$34:$H$777,СВЦЭМ!$A$34:$A$777,$A287,СВЦЭМ!$B$34:$B$777,Y$260)+'СЕТ СН'!$F$12</f>
        <v>306.10328611</v>
      </c>
    </row>
    <row r="288" spans="1:25" ht="15.75" x14ac:dyDescent="0.2">
      <c r="A288" s="36">
        <f t="shared" si="7"/>
        <v>42610</v>
      </c>
      <c r="B288" s="37">
        <f>SUMIFS(СВЦЭМ!$H$34:$H$777,СВЦЭМ!$A$34:$A$777,$A288,СВЦЭМ!$B$34:$B$777,B$260)+'СЕТ СН'!$F$12</f>
        <v>340.86489946</v>
      </c>
      <c r="C288" s="37">
        <f>SUMIFS(СВЦЭМ!$H$34:$H$777,СВЦЭМ!$A$34:$A$777,$A288,СВЦЭМ!$B$34:$B$777,C$260)+'СЕТ СН'!$F$12</f>
        <v>380.43857587000002</v>
      </c>
      <c r="D288" s="37">
        <f>SUMIFS(СВЦЭМ!$H$34:$H$777,СВЦЭМ!$A$34:$A$777,$A288,СВЦЭМ!$B$34:$B$777,D$260)+'СЕТ СН'!$F$12</f>
        <v>396.60675691</v>
      </c>
      <c r="E288" s="37">
        <f>SUMIFS(СВЦЭМ!$H$34:$H$777,СВЦЭМ!$A$34:$A$777,$A288,СВЦЭМ!$B$34:$B$777,E$260)+'СЕТ СН'!$F$12</f>
        <v>399.92172274000001</v>
      </c>
      <c r="F288" s="37">
        <f>SUMIFS(СВЦЭМ!$H$34:$H$777,СВЦЭМ!$A$34:$A$777,$A288,СВЦЭМ!$B$34:$B$777,F$260)+'СЕТ СН'!$F$12</f>
        <v>402.88496759999998</v>
      </c>
      <c r="G288" s="37">
        <f>SUMIFS(СВЦЭМ!$H$34:$H$777,СВЦЭМ!$A$34:$A$777,$A288,СВЦЭМ!$B$34:$B$777,G$260)+'СЕТ СН'!$F$12</f>
        <v>401.24293712999997</v>
      </c>
      <c r="H288" s="37">
        <f>SUMIFS(СВЦЭМ!$H$34:$H$777,СВЦЭМ!$A$34:$A$777,$A288,СВЦЭМ!$B$34:$B$777,H$260)+'СЕТ СН'!$F$12</f>
        <v>393.21330380000001</v>
      </c>
      <c r="I288" s="37">
        <f>SUMIFS(СВЦЭМ!$H$34:$H$777,СВЦЭМ!$A$34:$A$777,$A288,СВЦЭМ!$B$34:$B$777,I$260)+'СЕТ СН'!$F$12</f>
        <v>373.45317229</v>
      </c>
      <c r="J288" s="37">
        <f>SUMIFS(СВЦЭМ!$H$34:$H$777,СВЦЭМ!$A$34:$A$777,$A288,СВЦЭМ!$B$34:$B$777,J$260)+'СЕТ СН'!$F$12</f>
        <v>329.49863918</v>
      </c>
      <c r="K288" s="37">
        <f>SUMIFS(СВЦЭМ!$H$34:$H$777,СВЦЭМ!$A$34:$A$777,$A288,СВЦЭМ!$B$34:$B$777,K$260)+'СЕТ СН'!$F$12</f>
        <v>299.94133061999997</v>
      </c>
      <c r="L288" s="37">
        <f>SUMIFS(СВЦЭМ!$H$34:$H$777,СВЦЭМ!$A$34:$A$777,$A288,СВЦЭМ!$B$34:$B$777,L$260)+'СЕТ СН'!$F$12</f>
        <v>287.40848201</v>
      </c>
      <c r="M288" s="37">
        <f>SUMIFS(СВЦЭМ!$H$34:$H$777,СВЦЭМ!$A$34:$A$777,$A288,СВЦЭМ!$B$34:$B$777,M$260)+'СЕТ СН'!$F$12</f>
        <v>284.09782252000002</v>
      </c>
      <c r="N288" s="37">
        <f>SUMIFS(СВЦЭМ!$H$34:$H$777,СВЦЭМ!$A$34:$A$777,$A288,СВЦЭМ!$B$34:$B$777,N$260)+'СЕТ СН'!$F$12</f>
        <v>289.60498561999998</v>
      </c>
      <c r="O288" s="37">
        <f>SUMIFS(СВЦЭМ!$H$34:$H$777,СВЦЭМ!$A$34:$A$777,$A288,СВЦЭМ!$B$34:$B$777,O$260)+'СЕТ СН'!$F$12</f>
        <v>286.19432906999998</v>
      </c>
      <c r="P288" s="37">
        <f>SUMIFS(СВЦЭМ!$H$34:$H$777,СВЦЭМ!$A$34:$A$777,$A288,СВЦЭМ!$B$34:$B$777,P$260)+'СЕТ СН'!$F$12</f>
        <v>311.02783161999997</v>
      </c>
      <c r="Q288" s="37">
        <f>SUMIFS(СВЦЭМ!$H$34:$H$777,СВЦЭМ!$A$34:$A$777,$A288,СВЦЭМ!$B$34:$B$777,Q$260)+'СЕТ СН'!$F$12</f>
        <v>307.20029099999999</v>
      </c>
      <c r="R288" s="37">
        <f>SUMIFS(СВЦЭМ!$H$34:$H$777,СВЦЭМ!$A$34:$A$777,$A288,СВЦЭМ!$B$34:$B$777,R$260)+'СЕТ СН'!$F$12</f>
        <v>306.35600553</v>
      </c>
      <c r="S288" s="37">
        <f>SUMIFS(СВЦЭМ!$H$34:$H$777,СВЦЭМ!$A$34:$A$777,$A288,СВЦЭМ!$B$34:$B$777,S$260)+'СЕТ СН'!$F$12</f>
        <v>308.99068119999998</v>
      </c>
      <c r="T288" s="37">
        <f>SUMIFS(СВЦЭМ!$H$34:$H$777,СВЦЭМ!$A$34:$A$777,$A288,СВЦЭМ!$B$34:$B$777,T$260)+'СЕТ СН'!$F$12</f>
        <v>313.02074499999998</v>
      </c>
      <c r="U288" s="37">
        <f>SUMIFS(СВЦЭМ!$H$34:$H$777,СВЦЭМ!$A$34:$A$777,$A288,СВЦЭМ!$B$34:$B$777,U$260)+'СЕТ СН'!$F$12</f>
        <v>296.61451142999999</v>
      </c>
      <c r="V288" s="37">
        <f>SUMIFS(СВЦЭМ!$H$34:$H$777,СВЦЭМ!$A$34:$A$777,$A288,СВЦЭМ!$B$34:$B$777,V$260)+'СЕТ СН'!$F$12</f>
        <v>282.06186202999999</v>
      </c>
      <c r="W288" s="37">
        <f>SUMIFS(СВЦЭМ!$H$34:$H$777,СВЦЭМ!$A$34:$A$777,$A288,СВЦЭМ!$B$34:$B$777,W$260)+'СЕТ СН'!$F$12</f>
        <v>341.61805342000002</v>
      </c>
      <c r="X288" s="37">
        <f>SUMIFS(СВЦЭМ!$H$34:$H$777,СВЦЭМ!$A$34:$A$777,$A288,СВЦЭМ!$B$34:$B$777,X$260)+'СЕТ СН'!$F$12</f>
        <v>295.25767265000002</v>
      </c>
      <c r="Y288" s="37">
        <f>SUMIFS(СВЦЭМ!$H$34:$H$777,СВЦЭМ!$A$34:$A$777,$A288,СВЦЭМ!$B$34:$B$777,Y$260)+'СЕТ СН'!$F$12</f>
        <v>302.45572283000001</v>
      </c>
    </row>
    <row r="289" spans="1:27" ht="15.75" x14ac:dyDescent="0.2">
      <c r="A289" s="36">
        <f t="shared" si="7"/>
        <v>42611</v>
      </c>
      <c r="B289" s="37">
        <f>SUMIFS(СВЦЭМ!$H$34:$H$777,СВЦЭМ!$A$34:$A$777,$A289,СВЦЭМ!$B$34:$B$777,B$260)+'СЕТ СН'!$F$12</f>
        <v>350.62602325</v>
      </c>
      <c r="C289" s="37">
        <f>SUMIFS(СВЦЭМ!$H$34:$H$777,СВЦЭМ!$A$34:$A$777,$A289,СВЦЭМ!$B$34:$B$777,C$260)+'СЕТ СН'!$F$12</f>
        <v>384.20584730000002</v>
      </c>
      <c r="D289" s="37">
        <f>SUMIFS(СВЦЭМ!$H$34:$H$777,СВЦЭМ!$A$34:$A$777,$A289,СВЦЭМ!$B$34:$B$777,D$260)+'СЕТ СН'!$F$12</f>
        <v>395.59864060000001</v>
      </c>
      <c r="E289" s="37">
        <f>SUMIFS(СВЦЭМ!$H$34:$H$777,СВЦЭМ!$A$34:$A$777,$A289,СВЦЭМ!$B$34:$B$777,E$260)+'СЕТ СН'!$F$12</f>
        <v>399.94377661999999</v>
      </c>
      <c r="F289" s="37">
        <f>SUMIFS(СВЦЭМ!$H$34:$H$777,СВЦЭМ!$A$34:$A$777,$A289,СВЦЭМ!$B$34:$B$777,F$260)+'СЕТ СН'!$F$12</f>
        <v>404.59170920000003</v>
      </c>
      <c r="G289" s="37">
        <f>SUMIFS(СВЦЭМ!$H$34:$H$777,СВЦЭМ!$A$34:$A$777,$A289,СВЦЭМ!$B$34:$B$777,G$260)+'СЕТ СН'!$F$12</f>
        <v>401.47661104000002</v>
      </c>
      <c r="H289" s="37">
        <f>SUMIFS(СВЦЭМ!$H$34:$H$777,СВЦЭМ!$A$34:$A$777,$A289,СВЦЭМ!$B$34:$B$777,H$260)+'СЕТ СН'!$F$12</f>
        <v>391.78084430000001</v>
      </c>
      <c r="I289" s="37">
        <f>SUMIFS(СВЦЭМ!$H$34:$H$777,СВЦЭМ!$A$34:$A$777,$A289,СВЦЭМ!$B$34:$B$777,I$260)+'СЕТ СН'!$F$12</f>
        <v>351.32685443000003</v>
      </c>
      <c r="J289" s="37">
        <f>SUMIFS(СВЦЭМ!$H$34:$H$777,СВЦЭМ!$A$34:$A$777,$A289,СВЦЭМ!$B$34:$B$777,J$260)+'СЕТ СН'!$F$12</f>
        <v>349.63609706</v>
      </c>
      <c r="K289" s="37">
        <f>SUMIFS(СВЦЭМ!$H$34:$H$777,СВЦЭМ!$A$34:$A$777,$A289,СВЦЭМ!$B$34:$B$777,K$260)+'СЕТ СН'!$F$12</f>
        <v>347.29488501999998</v>
      </c>
      <c r="L289" s="37">
        <f>SUMIFS(СВЦЭМ!$H$34:$H$777,СВЦЭМ!$A$34:$A$777,$A289,СВЦЭМ!$B$34:$B$777,L$260)+'СЕТ СН'!$F$12</f>
        <v>340.08179509000001</v>
      </c>
      <c r="M289" s="37">
        <f>SUMIFS(СВЦЭМ!$H$34:$H$777,СВЦЭМ!$A$34:$A$777,$A289,СВЦЭМ!$B$34:$B$777,M$260)+'СЕТ СН'!$F$12</f>
        <v>346.30501722999998</v>
      </c>
      <c r="N289" s="37">
        <f>SUMIFS(СВЦЭМ!$H$34:$H$777,СВЦЭМ!$A$34:$A$777,$A289,СВЦЭМ!$B$34:$B$777,N$260)+'СЕТ СН'!$F$12</f>
        <v>343.33180220000003</v>
      </c>
      <c r="O289" s="37">
        <f>SUMIFS(СВЦЭМ!$H$34:$H$777,СВЦЭМ!$A$34:$A$777,$A289,СВЦЭМ!$B$34:$B$777,O$260)+'СЕТ СН'!$F$12</f>
        <v>347.94367181000001</v>
      </c>
      <c r="P289" s="37">
        <f>SUMIFS(СВЦЭМ!$H$34:$H$777,СВЦЭМ!$A$34:$A$777,$A289,СВЦЭМ!$B$34:$B$777,P$260)+'СЕТ СН'!$F$12</f>
        <v>345.54279377</v>
      </c>
      <c r="Q289" s="37">
        <f>SUMIFS(СВЦЭМ!$H$34:$H$777,СВЦЭМ!$A$34:$A$777,$A289,СВЦЭМ!$B$34:$B$777,Q$260)+'СЕТ СН'!$F$12</f>
        <v>341.13633182000001</v>
      </c>
      <c r="R289" s="37">
        <f>SUMIFS(СВЦЭМ!$H$34:$H$777,СВЦЭМ!$A$34:$A$777,$A289,СВЦЭМ!$B$34:$B$777,R$260)+'СЕТ СН'!$F$12</f>
        <v>339.21893624000001</v>
      </c>
      <c r="S289" s="37">
        <f>SUMIFS(СВЦЭМ!$H$34:$H$777,СВЦЭМ!$A$34:$A$777,$A289,СВЦЭМ!$B$34:$B$777,S$260)+'СЕТ СН'!$F$12</f>
        <v>339.03017797000001</v>
      </c>
      <c r="T289" s="37">
        <f>SUMIFS(СВЦЭМ!$H$34:$H$777,СВЦЭМ!$A$34:$A$777,$A289,СВЦЭМ!$B$34:$B$777,T$260)+'СЕТ СН'!$F$12</f>
        <v>339.38276186000002</v>
      </c>
      <c r="U289" s="37">
        <f>SUMIFS(СВЦЭМ!$H$34:$H$777,СВЦЭМ!$A$34:$A$777,$A289,СВЦЭМ!$B$34:$B$777,U$260)+'СЕТ СН'!$F$12</f>
        <v>327.06979615</v>
      </c>
      <c r="V289" s="37">
        <f>SUMIFS(СВЦЭМ!$H$34:$H$777,СВЦЭМ!$A$34:$A$777,$A289,СВЦЭМ!$B$34:$B$777,V$260)+'СЕТ СН'!$F$12</f>
        <v>338.51926868999999</v>
      </c>
      <c r="W289" s="37">
        <f>SUMIFS(СВЦЭМ!$H$34:$H$777,СВЦЭМ!$A$34:$A$777,$A289,СВЦЭМ!$B$34:$B$777,W$260)+'СЕТ СН'!$F$12</f>
        <v>334.19566185999997</v>
      </c>
      <c r="X289" s="37">
        <f>SUMIFS(СВЦЭМ!$H$34:$H$777,СВЦЭМ!$A$34:$A$777,$A289,СВЦЭМ!$B$34:$B$777,X$260)+'СЕТ СН'!$F$12</f>
        <v>319.98737197999998</v>
      </c>
      <c r="Y289" s="37">
        <f>SUMIFS(СВЦЭМ!$H$34:$H$777,СВЦЭМ!$A$34:$A$777,$A289,СВЦЭМ!$B$34:$B$777,Y$260)+'СЕТ СН'!$F$12</f>
        <v>308.87982563999998</v>
      </c>
    </row>
    <row r="290" spans="1:27" ht="15.75" x14ac:dyDescent="0.2">
      <c r="A290" s="36">
        <f t="shared" si="7"/>
        <v>42612</v>
      </c>
      <c r="B290" s="37">
        <f>SUMIFS(СВЦЭМ!$H$34:$H$777,СВЦЭМ!$A$34:$A$777,$A290,СВЦЭМ!$B$34:$B$777,B$260)+'СЕТ СН'!$F$12</f>
        <v>342.30569421000001</v>
      </c>
      <c r="C290" s="37">
        <f>SUMIFS(СВЦЭМ!$H$34:$H$777,СВЦЭМ!$A$34:$A$777,$A290,СВЦЭМ!$B$34:$B$777,C$260)+'СЕТ СН'!$F$12</f>
        <v>377.12546261</v>
      </c>
      <c r="D290" s="37">
        <f>SUMIFS(СВЦЭМ!$H$34:$H$777,СВЦЭМ!$A$34:$A$777,$A290,СВЦЭМ!$B$34:$B$777,D$260)+'СЕТ СН'!$F$12</f>
        <v>392.44550034000002</v>
      </c>
      <c r="E290" s="37">
        <f>SUMIFS(СВЦЭМ!$H$34:$H$777,СВЦЭМ!$A$34:$A$777,$A290,СВЦЭМ!$B$34:$B$777,E$260)+'СЕТ СН'!$F$12</f>
        <v>393.15890343000001</v>
      </c>
      <c r="F290" s="37">
        <f>SUMIFS(СВЦЭМ!$H$34:$H$777,СВЦЭМ!$A$34:$A$777,$A290,СВЦЭМ!$B$34:$B$777,F$260)+'СЕТ СН'!$F$12</f>
        <v>396.64764500000001</v>
      </c>
      <c r="G290" s="37">
        <f>SUMIFS(СВЦЭМ!$H$34:$H$777,СВЦЭМ!$A$34:$A$777,$A290,СВЦЭМ!$B$34:$B$777,G$260)+'СЕТ СН'!$F$12</f>
        <v>387.69511843999999</v>
      </c>
      <c r="H290" s="37">
        <f>SUMIFS(СВЦЭМ!$H$34:$H$777,СВЦЭМ!$A$34:$A$777,$A290,СВЦЭМ!$B$34:$B$777,H$260)+'СЕТ СН'!$F$12</f>
        <v>370.75462579999999</v>
      </c>
      <c r="I290" s="37">
        <f>SUMIFS(СВЦЭМ!$H$34:$H$777,СВЦЭМ!$A$34:$A$777,$A290,СВЦЭМ!$B$34:$B$777,I$260)+'СЕТ СН'!$F$12</f>
        <v>346.51373386</v>
      </c>
      <c r="J290" s="37">
        <f>SUMIFS(СВЦЭМ!$H$34:$H$777,СВЦЭМ!$A$34:$A$777,$A290,СВЦЭМ!$B$34:$B$777,J$260)+'СЕТ СН'!$F$12</f>
        <v>356.18290087000003</v>
      </c>
      <c r="K290" s="37">
        <f>SUMIFS(СВЦЭМ!$H$34:$H$777,СВЦЭМ!$A$34:$A$777,$A290,СВЦЭМ!$B$34:$B$777,K$260)+'СЕТ СН'!$F$12</f>
        <v>354.93162545000001</v>
      </c>
      <c r="L290" s="37">
        <f>SUMIFS(СВЦЭМ!$H$34:$H$777,СВЦЭМ!$A$34:$A$777,$A290,СВЦЭМ!$B$34:$B$777,L$260)+'СЕТ СН'!$F$12</f>
        <v>352.85717276000003</v>
      </c>
      <c r="M290" s="37">
        <f>SUMIFS(СВЦЭМ!$H$34:$H$777,СВЦЭМ!$A$34:$A$777,$A290,СВЦЭМ!$B$34:$B$777,M$260)+'СЕТ СН'!$F$12</f>
        <v>346.17379262999998</v>
      </c>
      <c r="N290" s="37">
        <f>SUMIFS(СВЦЭМ!$H$34:$H$777,СВЦЭМ!$A$34:$A$777,$A290,СВЦЭМ!$B$34:$B$777,N$260)+'СЕТ СН'!$F$12</f>
        <v>343.29786030000002</v>
      </c>
      <c r="O290" s="37">
        <f>SUMIFS(СВЦЭМ!$H$34:$H$777,СВЦЭМ!$A$34:$A$777,$A290,СВЦЭМ!$B$34:$B$777,O$260)+'СЕТ СН'!$F$12</f>
        <v>346.45809603999999</v>
      </c>
      <c r="P290" s="37">
        <f>SUMIFS(СВЦЭМ!$H$34:$H$777,СВЦЭМ!$A$34:$A$777,$A290,СВЦЭМ!$B$34:$B$777,P$260)+'СЕТ СН'!$F$12</f>
        <v>341.80557783</v>
      </c>
      <c r="Q290" s="37">
        <f>SUMIFS(СВЦЭМ!$H$34:$H$777,СВЦЭМ!$A$34:$A$777,$A290,СВЦЭМ!$B$34:$B$777,Q$260)+'СЕТ СН'!$F$12</f>
        <v>340.36759049</v>
      </c>
      <c r="R290" s="37">
        <f>SUMIFS(СВЦЭМ!$H$34:$H$777,СВЦЭМ!$A$34:$A$777,$A290,СВЦЭМ!$B$34:$B$777,R$260)+'СЕТ СН'!$F$12</f>
        <v>342.92199758999999</v>
      </c>
      <c r="S290" s="37">
        <f>SUMIFS(СВЦЭМ!$H$34:$H$777,СВЦЭМ!$A$34:$A$777,$A290,СВЦЭМ!$B$34:$B$777,S$260)+'СЕТ СН'!$F$12</f>
        <v>342.19642293999999</v>
      </c>
      <c r="T290" s="37">
        <f>SUMIFS(СВЦЭМ!$H$34:$H$777,СВЦЭМ!$A$34:$A$777,$A290,СВЦЭМ!$B$34:$B$777,T$260)+'СЕТ СН'!$F$12</f>
        <v>338.92226593999999</v>
      </c>
      <c r="U290" s="37">
        <f>SUMIFS(СВЦЭМ!$H$34:$H$777,СВЦЭМ!$A$34:$A$777,$A290,СВЦЭМ!$B$34:$B$777,U$260)+'СЕТ СН'!$F$12</f>
        <v>337.13715860999997</v>
      </c>
      <c r="V290" s="37">
        <f>SUMIFS(СВЦЭМ!$H$34:$H$777,СВЦЭМ!$A$34:$A$777,$A290,СВЦЭМ!$B$34:$B$777,V$260)+'СЕТ СН'!$F$12</f>
        <v>342.51643516000001</v>
      </c>
      <c r="W290" s="37">
        <f>SUMIFS(СВЦЭМ!$H$34:$H$777,СВЦЭМ!$A$34:$A$777,$A290,СВЦЭМ!$B$34:$B$777,W$260)+'СЕТ СН'!$F$12</f>
        <v>338.52376829999997</v>
      </c>
      <c r="X290" s="37">
        <f>SUMIFS(СВЦЭМ!$H$34:$H$777,СВЦЭМ!$A$34:$A$777,$A290,СВЦЭМ!$B$34:$B$777,X$260)+'СЕТ СН'!$F$12</f>
        <v>324.50102299000002</v>
      </c>
      <c r="Y290" s="37">
        <f>SUMIFS(СВЦЭМ!$H$34:$H$777,СВЦЭМ!$A$34:$A$777,$A290,СВЦЭМ!$B$34:$B$777,Y$260)+'СЕТ СН'!$F$12</f>
        <v>312.56386703999999</v>
      </c>
    </row>
    <row r="291" spans="1:27" ht="15.75" x14ac:dyDescent="0.2">
      <c r="A291" s="36">
        <f t="shared" si="7"/>
        <v>42613</v>
      </c>
      <c r="B291" s="37">
        <f>SUMIFS(СВЦЭМ!$H$34:$H$777,СВЦЭМ!$A$34:$A$777,$A291,СВЦЭМ!$B$34:$B$777,B$260)+'СЕТ СН'!$F$12</f>
        <v>341.52090967999999</v>
      </c>
      <c r="C291" s="37">
        <f>SUMIFS(СВЦЭМ!$H$34:$H$777,СВЦЭМ!$A$34:$A$777,$A291,СВЦЭМ!$B$34:$B$777,C$260)+'СЕТ СН'!$F$12</f>
        <v>379.34225041000002</v>
      </c>
      <c r="D291" s="37">
        <f>SUMIFS(СВЦЭМ!$H$34:$H$777,СВЦЭМ!$A$34:$A$777,$A291,СВЦЭМ!$B$34:$B$777,D$260)+'СЕТ СН'!$F$12</f>
        <v>390.63596328</v>
      </c>
      <c r="E291" s="37">
        <f>SUMIFS(СВЦЭМ!$H$34:$H$777,СВЦЭМ!$A$34:$A$777,$A291,СВЦЭМ!$B$34:$B$777,E$260)+'СЕТ СН'!$F$12</f>
        <v>389.45617888999999</v>
      </c>
      <c r="F291" s="37">
        <f>SUMIFS(СВЦЭМ!$H$34:$H$777,СВЦЭМ!$A$34:$A$777,$A291,СВЦЭМ!$B$34:$B$777,F$260)+'СЕТ СН'!$F$12</f>
        <v>390.42973898999998</v>
      </c>
      <c r="G291" s="37">
        <f>SUMIFS(СВЦЭМ!$H$34:$H$777,СВЦЭМ!$A$34:$A$777,$A291,СВЦЭМ!$B$34:$B$777,G$260)+'СЕТ СН'!$F$12</f>
        <v>387.53380585999997</v>
      </c>
      <c r="H291" s="37">
        <f>SUMIFS(СВЦЭМ!$H$34:$H$777,СВЦЭМ!$A$34:$A$777,$A291,СВЦЭМ!$B$34:$B$777,H$260)+'СЕТ СН'!$F$12</f>
        <v>373.11702637000002</v>
      </c>
      <c r="I291" s="37">
        <f>SUMIFS(СВЦЭМ!$H$34:$H$777,СВЦЭМ!$A$34:$A$777,$A291,СВЦЭМ!$B$34:$B$777,I$260)+'СЕТ СН'!$F$12</f>
        <v>351.19153374000001</v>
      </c>
      <c r="J291" s="37">
        <f>SUMIFS(СВЦЭМ!$H$34:$H$777,СВЦЭМ!$A$34:$A$777,$A291,СВЦЭМ!$B$34:$B$777,J$260)+'СЕТ СН'!$F$12</f>
        <v>356.23544258999999</v>
      </c>
      <c r="K291" s="37">
        <f>SUMIFS(СВЦЭМ!$H$34:$H$777,СВЦЭМ!$A$34:$A$777,$A291,СВЦЭМ!$B$34:$B$777,K$260)+'СЕТ СН'!$F$12</f>
        <v>352.65199224000003</v>
      </c>
      <c r="L291" s="37">
        <f>SUMIFS(СВЦЭМ!$H$34:$H$777,СВЦЭМ!$A$34:$A$777,$A291,СВЦЭМ!$B$34:$B$777,L$260)+'СЕТ СН'!$F$12</f>
        <v>344.06318563999997</v>
      </c>
      <c r="M291" s="37">
        <f>SUMIFS(СВЦЭМ!$H$34:$H$777,СВЦЭМ!$A$34:$A$777,$A291,СВЦЭМ!$B$34:$B$777,M$260)+'СЕТ СН'!$F$12</f>
        <v>337.39188278</v>
      </c>
      <c r="N291" s="37">
        <f>SUMIFS(СВЦЭМ!$H$34:$H$777,СВЦЭМ!$A$34:$A$777,$A291,СВЦЭМ!$B$34:$B$777,N$260)+'СЕТ СН'!$F$12</f>
        <v>331.50059155999998</v>
      </c>
      <c r="O291" s="37">
        <f>SUMIFS(СВЦЭМ!$H$34:$H$777,СВЦЭМ!$A$34:$A$777,$A291,СВЦЭМ!$B$34:$B$777,O$260)+'СЕТ СН'!$F$12</f>
        <v>332.02800624999998</v>
      </c>
      <c r="P291" s="37">
        <f>SUMIFS(СВЦЭМ!$H$34:$H$777,СВЦЭМ!$A$34:$A$777,$A291,СВЦЭМ!$B$34:$B$777,P$260)+'СЕТ СН'!$F$12</f>
        <v>329.26997211999998</v>
      </c>
      <c r="Q291" s="37">
        <f>SUMIFS(СВЦЭМ!$H$34:$H$777,СВЦЭМ!$A$34:$A$777,$A291,СВЦЭМ!$B$34:$B$777,Q$260)+'СЕТ СН'!$F$12</f>
        <v>326.92296725</v>
      </c>
      <c r="R291" s="37">
        <f>SUMIFS(СВЦЭМ!$H$34:$H$777,СВЦЭМ!$A$34:$A$777,$A291,СВЦЭМ!$B$34:$B$777,R$260)+'СЕТ СН'!$F$12</f>
        <v>326.10701455999998</v>
      </c>
      <c r="S291" s="37">
        <f>SUMIFS(СВЦЭМ!$H$34:$H$777,СВЦЭМ!$A$34:$A$777,$A291,СВЦЭМ!$B$34:$B$777,S$260)+'СЕТ СН'!$F$12</f>
        <v>325.26998486999997</v>
      </c>
      <c r="T291" s="37">
        <f>SUMIFS(СВЦЭМ!$H$34:$H$777,СВЦЭМ!$A$34:$A$777,$A291,СВЦЭМ!$B$34:$B$777,T$260)+'СЕТ СН'!$F$12</f>
        <v>325.34466085000003</v>
      </c>
      <c r="U291" s="37">
        <f>SUMIFS(СВЦЭМ!$H$34:$H$777,СВЦЭМ!$A$34:$A$777,$A291,СВЦЭМ!$B$34:$B$777,U$260)+'СЕТ СН'!$F$12</f>
        <v>326.84678398</v>
      </c>
      <c r="V291" s="37">
        <f>SUMIFS(СВЦЭМ!$H$34:$H$777,СВЦЭМ!$A$34:$A$777,$A291,СВЦЭМ!$B$34:$B$777,V$260)+'СЕТ СН'!$F$12</f>
        <v>332.19650726999998</v>
      </c>
      <c r="W291" s="37">
        <f>SUMIFS(СВЦЭМ!$H$34:$H$777,СВЦЭМ!$A$34:$A$777,$A291,СВЦЭМ!$B$34:$B$777,W$260)+'СЕТ СН'!$F$12</f>
        <v>328.82119911000001</v>
      </c>
      <c r="X291" s="37">
        <f>SUMIFS(СВЦЭМ!$H$34:$H$777,СВЦЭМ!$A$34:$A$777,$A291,СВЦЭМ!$B$34:$B$777,X$260)+'СЕТ СН'!$F$12</f>
        <v>316.67228312999998</v>
      </c>
      <c r="Y291" s="37">
        <f>SUMIFS(СВЦЭМ!$H$34:$H$777,СВЦЭМ!$A$34:$A$777,$A291,СВЦЭМ!$B$34:$B$777,Y$260)+'СЕТ СН'!$F$12</f>
        <v>310.59333820000001</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87" t="s">
        <v>7</v>
      </c>
      <c r="B294" s="81" t="s">
        <v>132</v>
      </c>
      <c r="C294" s="82"/>
      <c r="D294" s="82"/>
      <c r="E294" s="82"/>
      <c r="F294" s="82"/>
      <c r="G294" s="82"/>
      <c r="H294" s="82"/>
      <c r="I294" s="82"/>
      <c r="J294" s="82"/>
      <c r="K294" s="82"/>
      <c r="L294" s="82"/>
      <c r="M294" s="82"/>
      <c r="N294" s="82"/>
      <c r="O294" s="82"/>
      <c r="P294" s="82"/>
      <c r="Q294" s="82"/>
      <c r="R294" s="82"/>
      <c r="S294" s="82"/>
      <c r="T294" s="82"/>
      <c r="U294" s="82"/>
      <c r="V294" s="82"/>
      <c r="W294" s="82"/>
      <c r="X294" s="82"/>
      <c r="Y294" s="83"/>
    </row>
    <row r="295" spans="1:27" ht="12.75" customHeight="1" x14ac:dyDescent="0.2">
      <c r="A295" s="88"/>
      <c r="B295" s="84"/>
      <c r="C295" s="85"/>
      <c r="D295" s="85"/>
      <c r="E295" s="85"/>
      <c r="F295" s="85"/>
      <c r="G295" s="85"/>
      <c r="H295" s="85"/>
      <c r="I295" s="85"/>
      <c r="J295" s="85"/>
      <c r="K295" s="85"/>
      <c r="L295" s="85"/>
      <c r="M295" s="85"/>
      <c r="N295" s="85"/>
      <c r="O295" s="85"/>
      <c r="P295" s="85"/>
      <c r="Q295" s="85"/>
      <c r="R295" s="85"/>
      <c r="S295" s="85"/>
      <c r="T295" s="85"/>
      <c r="U295" s="85"/>
      <c r="V295" s="85"/>
      <c r="W295" s="85"/>
      <c r="X295" s="85"/>
      <c r="Y295" s="86"/>
    </row>
    <row r="296" spans="1:27" s="47" customFormat="1" ht="12.75" customHeight="1" x14ac:dyDescent="0.2">
      <c r="A296" s="8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42584</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42585</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42586</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42587</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42588</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42589</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42590</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42591</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42592</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42593</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42594</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42595</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42596</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42597</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42598</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42599</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42600</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42601</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42602</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42603</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42604</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42605</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42606</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42607</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42608</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42609</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42610</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42611</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42612</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42613</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87" t="s">
        <v>7</v>
      </c>
      <c r="B329" s="81" t="s">
        <v>133</v>
      </c>
      <c r="C329" s="82"/>
      <c r="D329" s="82"/>
      <c r="E329" s="82"/>
      <c r="F329" s="82"/>
      <c r="G329" s="82"/>
      <c r="H329" s="82"/>
      <c r="I329" s="82"/>
      <c r="J329" s="82"/>
      <c r="K329" s="82"/>
      <c r="L329" s="82"/>
      <c r="M329" s="82"/>
      <c r="N329" s="82"/>
      <c r="O329" s="82"/>
      <c r="P329" s="82"/>
      <c r="Q329" s="82"/>
      <c r="R329" s="82"/>
      <c r="S329" s="82"/>
      <c r="T329" s="82"/>
      <c r="U329" s="82"/>
      <c r="V329" s="82"/>
      <c r="W329" s="82"/>
      <c r="X329" s="82"/>
      <c r="Y329" s="83"/>
    </row>
    <row r="330" spans="1:27" ht="12.75" customHeight="1" x14ac:dyDescent="0.2">
      <c r="A330" s="88"/>
      <c r="B330" s="84"/>
      <c r="C330" s="85"/>
      <c r="D330" s="85"/>
      <c r="E330" s="85"/>
      <c r="F330" s="85"/>
      <c r="G330" s="85"/>
      <c r="H330" s="85"/>
      <c r="I330" s="85"/>
      <c r="J330" s="85"/>
      <c r="K330" s="85"/>
      <c r="L330" s="85"/>
      <c r="M330" s="85"/>
      <c r="N330" s="85"/>
      <c r="O330" s="85"/>
      <c r="P330" s="85"/>
      <c r="Q330" s="85"/>
      <c r="R330" s="85"/>
      <c r="S330" s="85"/>
      <c r="T330" s="85"/>
      <c r="U330" s="85"/>
      <c r="V330" s="85"/>
      <c r="W330" s="85"/>
      <c r="X330" s="85"/>
      <c r="Y330" s="86"/>
    </row>
    <row r="331" spans="1:27" s="47" customFormat="1" ht="12.75" customHeight="1" x14ac:dyDescent="0.2">
      <c r="A331" s="8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01.08.2016</v>
      </c>
      <c r="B332" s="37">
        <f>SUMIFS(СВЦЭМ!$J$34:$J$777,СВЦЭМ!$A$34:$A$777,$A332,СВЦЭМ!$B$34:$B$777,B$331)+'СЕТ СН'!$F$13</f>
        <v>357.35052239999999</v>
      </c>
      <c r="C332" s="37">
        <f>SUMIFS(СВЦЭМ!$J$34:$J$777,СВЦЭМ!$A$34:$A$777,$A332,СВЦЭМ!$B$34:$B$777,C$331)+'СЕТ СН'!$F$13</f>
        <v>391.50804527999998</v>
      </c>
      <c r="D332" s="37">
        <f>SUMIFS(СВЦЭМ!$J$34:$J$777,СВЦЭМ!$A$34:$A$777,$A332,СВЦЭМ!$B$34:$B$777,D$331)+'СЕТ СН'!$F$13</f>
        <v>417.23771534000002</v>
      </c>
      <c r="E332" s="37">
        <f>SUMIFS(СВЦЭМ!$J$34:$J$777,СВЦЭМ!$A$34:$A$777,$A332,СВЦЭМ!$B$34:$B$777,E$331)+'СЕТ СН'!$F$13</f>
        <v>426.56480269999997</v>
      </c>
      <c r="F332" s="37">
        <f>SUMIFS(СВЦЭМ!$J$34:$J$777,СВЦЭМ!$A$34:$A$777,$A332,СВЦЭМ!$B$34:$B$777,F$331)+'СЕТ СН'!$F$13</f>
        <v>429.82380902</v>
      </c>
      <c r="G332" s="37">
        <f>SUMIFS(СВЦЭМ!$J$34:$J$777,СВЦЭМ!$A$34:$A$777,$A332,СВЦЭМ!$B$34:$B$777,G$331)+'СЕТ СН'!$F$13</f>
        <v>423.96407178999999</v>
      </c>
      <c r="H332" s="37">
        <f>SUMIFS(СВЦЭМ!$J$34:$J$777,СВЦЭМ!$A$34:$A$777,$A332,СВЦЭМ!$B$34:$B$777,H$331)+'СЕТ СН'!$F$13</f>
        <v>397.52459599999997</v>
      </c>
      <c r="I332" s="37">
        <f>SUMIFS(СВЦЭМ!$J$34:$J$777,СВЦЭМ!$A$34:$A$777,$A332,СВЦЭМ!$B$34:$B$777,I$331)+'СЕТ СН'!$F$13</f>
        <v>378.80917018000002</v>
      </c>
      <c r="J332" s="37">
        <f>SUMIFS(СВЦЭМ!$J$34:$J$777,СВЦЭМ!$A$34:$A$777,$A332,СВЦЭМ!$B$34:$B$777,J$331)+'СЕТ СН'!$F$13</f>
        <v>395.29363425999998</v>
      </c>
      <c r="K332" s="37">
        <f>SUMIFS(СВЦЭМ!$J$34:$J$777,СВЦЭМ!$A$34:$A$777,$A332,СВЦЭМ!$B$34:$B$777,K$331)+'СЕТ СН'!$F$13</f>
        <v>395.13607037000003</v>
      </c>
      <c r="L332" s="37">
        <f>SUMIFS(СВЦЭМ!$J$34:$J$777,СВЦЭМ!$A$34:$A$777,$A332,СВЦЭМ!$B$34:$B$777,L$331)+'СЕТ СН'!$F$13</f>
        <v>384.33042843999999</v>
      </c>
      <c r="M332" s="37">
        <f>SUMIFS(СВЦЭМ!$J$34:$J$777,СВЦЭМ!$A$34:$A$777,$A332,СВЦЭМ!$B$34:$B$777,M$331)+'СЕТ СН'!$F$13</f>
        <v>372.42270377</v>
      </c>
      <c r="N332" s="37">
        <f>SUMIFS(СВЦЭМ!$J$34:$J$777,СВЦЭМ!$A$34:$A$777,$A332,СВЦЭМ!$B$34:$B$777,N$331)+'СЕТ СН'!$F$13</f>
        <v>373.72974146000001</v>
      </c>
      <c r="O332" s="37">
        <f>SUMIFS(СВЦЭМ!$J$34:$J$777,СВЦЭМ!$A$34:$A$777,$A332,СВЦЭМ!$B$34:$B$777,O$331)+'СЕТ СН'!$F$13</f>
        <v>375.99636083000001</v>
      </c>
      <c r="P332" s="37">
        <f>SUMIFS(СВЦЭМ!$J$34:$J$777,СВЦЭМ!$A$34:$A$777,$A332,СВЦЭМ!$B$34:$B$777,P$331)+'СЕТ СН'!$F$13</f>
        <v>375.79857333000001</v>
      </c>
      <c r="Q332" s="37">
        <f>SUMIFS(СВЦЭМ!$J$34:$J$777,СВЦЭМ!$A$34:$A$777,$A332,СВЦЭМ!$B$34:$B$777,Q$331)+'СЕТ СН'!$F$13</f>
        <v>374.48752953000002</v>
      </c>
      <c r="R332" s="37">
        <f>SUMIFS(СВЦЭМ!$J$34:$J$777,СВЦЭМ!$A$34:$A$777,$A332,СВЦЭМ!$B$34:$B$777,R$331)+'СЕТ СН'!$F$13</f>
        <v>373.96908248</v>
      </c>
      <c r="S332" s="37">
        <f>SUMIFS(СВЦЭМ!$J$34:$J$777,СВЦЭМ!$A$34:$A$777,$A332,СВЦЭМ!$B$34:$B$777,S$331)+'СЕТ СН'!$F$13</f>
        <v>371.88467114000002</v>
      </c>
      <c r="T332" s="37">
        <f>SUMIFS(СВЦЭМ!$J$34:$J$777,СВЦЭМ!$A$34:$A$777,$A332,СВЦЭМ!$B$34:$B$777,T$331)+'СЕТ СН'!$F$13</f>
        <v>369.65069082000002</v>
      </c>
      <c r="U332" s="37">
        <f>SUMIFS(СВЦЭМ!$J$34:$J$777,СВЦЭМ!$A$34:$A$777,$A332,СВЦЭМ!$B$34:$B$777,U$331)+'СЕТ СН'!$F$13</f>
        <v>314.33939425</v>
      </c>
      <c r="V332" s="37">
        <f>SUMIFS(СВЦЭМ!$J$34:$J$777,СВЦЭМ!$A$34:$A$777,$A332,СВЦЭМ!$B$34:$B$777,V$331)+'СЕТ СН'!$F$13</f>
        <v>297.21950149999998</v>
      </c>
      <c r="W332" s="37">
        <f>SUMIFS(СВЦЭМ!$J$34:$J$777,СВЦЭМ!$A$34:$A$777,$A332,СВЦЭМ!$B$34:$B$777,W$331)+'СЕТ СН'!$F$13</f>
        <v>301.04574451000002</v>
      </c>
      <c r="X332" s="37">
        <f>SUMIFS(СВЦЭМ!$J$34:$J$777,СВЦЭМ!$A$34:$A$777,$A332,СВЦЭМ!$B$34:$B$777,X$331)+'СЕТ СН'!$F$13</f>
        <v>293.21988556000002</v>
      </c>
      <c r="Y332" s="37">
        <f>SUMIFS(СВЦЭМ!$J$34:$J$777,СВЦЭМ!$A$34:$A$777,$A332,СВЦЭМ!$B$34:$B$777,Y$331)+'СЕТ СН'!$F$13</f>
        <v>305.49524668999999</v>
      </c>
      <c r="AA332" s="46"/>
    </row>
    <row r="333" spans="1:27" ht="15.75" x14ac:dyDescent="0.2">
      <c r="A333" s="36">
        <f>A332+1</f>
        <v>42584</v>
      </c>
      <c r="B333" s="37">
        <f>SUMIFS(СВЦЭМ!$J$34:$J$777,СВЦЭМ!$A$34:$A$777,$A333,СВЦЭМ!$B$34:$B$777,B$331)+'СЕТ СН'!$F$13</f>
        <v>332.32629885</v>
      </c>
      <c r="C333" s="37">
        <f>SUMIFS(СВЦЭМ!$J$34:$J$777,СВЦЭМ!$A$34:$A$777,$A333,СВЦЭМ!$B$34:$B$777,C$331)+'СЕТ СН'!$F$13</f>
        <v>376.82091982999998</v>
      </c>
      <c r="D333" s="37">
        <f>SUMIFS(СВЦЭМ!$J$34:$J$777,СВЦЭМ!$A$34:$A$777,$A333,СВЦЭМ!$B$34:$B$777,D$331)+'СЕТ СН'!$F$13</f>
        <v>401.42650817999998</v>
      </c>
      <c r="E333" s="37">
        <f>SUMIFS(СВЦЭМ!$J$34:$J$777,СВЦЭМ!$A$34:$A$777,$A333,СВЦЭМ!$B$34:$B$777,E$331)+'СЕТ СН'!$F$13</f>
        <v>407.80550220999999</v>
      </c>
      <c r="F333" s="37">
        <f>SUMIFS(СВЦЭМ!$J$34:$J$777,СВЦЭМ!$A$34:$A$777,$A333,СВЦЭМ!$B$34:$B$777,F$331)+'СЕТ СН'!$F$13</f>
        <v>408.16806680000002</v>
      </c>
      <c r="G333" s="37">
        <f>SUMIFS(СВЦЭМ!$J$34:$J$777,СВЦЭМ!$A$34:$A$777,$A333,СВЦЭМ!$B$34:$B$777,G$331)+'СЕТ СН'!$F$13</f>
        <v>407.30253619000001</v>
      </c>
      <c r="H333" s="37">
        <f>SUMIFS(СВЦЭМ!$J$34:$J$777,СВЦЭМ!$A$34:$A$777,$A333,СВЦЭМ!$B$34:$B$777,H$331)+'СЕТ СН'!$F$13</f>
        <v>379.68008497</v>
      </c>
      <c r="I333" s="37">
        <f>SUMIFS(СВЦЭМ!$J$34:$J$777,СВЦЭМ!$A$34:$A$777,$A333,СВЦЭМ!$B$34:$B$777,I$331)+'СЕТ СН'!$F$13</f>
        <v>368.46308252</v>
      </c>
      <c r="J333" s="37">
        <f>SUMIFS(СВЦЭМ!$J$34:$J$777,СВЦЭМ!$A$34:$A$777,$A333,СВЦЭМ!$B$34:$B$777,J$331)+'СЕТ СН'!$F$13</f>
        <v>382.23639531999999</v>
      </c>
      <c r="K333" s="37">
        <f>SUMIFS(СВЦЭМ!$J$34:$J$777,СВЦЭМ!$A$34:$A$777,$A333,СВЦЭМ!$B$34:$B$777,K$331)+'СЕТ СН'!$F$13</f>
        <v>384.47472540000001</v>
      </c>
      <c r="L333" s="37">
        <f>SUMIFS(СВЦЭМ!$J$34:$J$777,СВЦЭМ!$A$34:$A$777,$A333,СВЦЭМ!$B$34:$B$777,L$331)+'СЕТ СН'!$F$13</f>
        <v>382.12167749000002</v>
      </c>
      <c r="M333" s="37">
        <f>SUMIFS(СВЦЭМ!$J$34:$J$777,СВЦЭМ!$A$34:$A$777,$A333,СВЦЭМ!$B$34:$B$777,M$331)+'СЕТ СН'!$F$13</f>
        <v>388.59856313</v>
      </c>
      <c r="N333" s="37">
        <f>SUMIFS(СВЦЭМ!$J$34:$J$777,СВЦЭМ!$A$34:$A$777,$A333,СВЦЭМ!$B$34:$B$777,N$331)+'СЕТ СН'!$F$13</f>
        <v>380.86191922</v>
      </c>
      <c r="O333" s="37">
        <f>SUMIFS(СВЦЭМ!$J$34:$J$777,СВЦЭМ!$A$34:$A$777,$A333,СВЦЭМ!$B$34:$B$777,O$331)+'СЕТ СН'!$F$13</f>
        <v>372.80550390000002</v>
      </c>
      <c r="P333" s="37">
        <f>SUMIFS(СВЦЭМ!$J$34:$J$777,СВЦЭМ!$A$34:$A$777,$A333,СВЦЭМ!$B$34:$B$777,P$331)+'СЕТ СН'!$F$13</f>
        <v>373.52539658000001</v>
      </c>
      <c r="Q333" s="37">
        <f>SUMIFS(СВЦЭМ!$J$34:$J$777,СВЦЭМ!$A$34:$A$777,$A333,СВЦЭМ!$B$34:$B$777,Q$331)+'СЕТ СН'!$F$13</f>
        <v>370.66077853000002</v>
      </c>
      <c r="R333" s="37">
        <f>SUMIFS(СВЦЭМ!$J$34:$J$777,СВЦЭМ!$A$34:$A$777,$A333,СВЦЭМ!$B$34:$B$777,R$331)+'СЕТ СН'!$F$13</f>
        <v>368.39169743000002</v>
      </c>
      <c r="S333" s="37">
        <f>SUMIFS(СВЦЭМ!$J$34:$J$777,СВЦЭМ!$A$34:$A$777,$A333,СВЦЭМ!$B$34:$B$777,S$331)+'СЕТ СН'!$F$13</f>
        <v>368.70658956</v>
      </c>
      <c r="T333" s="37">
        <f>SUMIFS(СВЦЭМ!$J$34:$J$777,СВЦЭМ!$A$34:$A$777,$A333,СВЦЭМ!$B$34:$B$777,T$331)+'СЕТ СН'!$F$13</f>
        <v>368.22445191000003</v>
      </c>
      <c r="U333" s="37">
        <f>SUMIFS(СВЦЭМ!$J$34:$J$777,СВЦЭМ!$A$34:$A$777,$A333,СВЦЭМ!$B$34:$B$777,U$331)+'СЕТ СН'!$F$13</f>
        <v>363.47968552999998</v>
      </c>
      <c r="V333" s="37">
        <f>SUMIFS(СВЦЭМ!$J$34:$J$777,СВЦЭМ!$A$34:$A$777,$A333,СВЦЭМ!$B$34:$B$777,V$331)+'СЕТ СН'!$F$13</f>
        <v>366.55578845999997</v>
      </c>
      <c r="W333" s="37">
        <f>SUMIFS(СВЦЭМ!$J$34:$J$777,СВЦЭМ!$A$34:$A$777,$A333,СВЦЭМ!$B$34:$B$777,W$331)+'СЕТ СН'!$F$13</f>
        <v>372.30640086</v>
      </c>
      <c r="X333" s="37">
        <f>SUMIFS(СВЦЭМ!$J$34:$J$777,СВЦЭМ!$A$34:$A$777,$A333,СВЦЭМ!$B$34:$B$777,X$331)+'СЕТ СН'!$F$13</f>
        <v>355.33212387999998</v>
      </c>
      <c r="Y333" s="37">
        <f>SUMIFS(СВЦЭМ!$J$34:$J$777,СВЦЭМ!$A$34:$A$777,$A333,СВЦЭМ!$B$34:$B$777,Y$331)+'СЕТ СН'!$F$13</f>
        <v>338.73140479</v>
      </c>
    </row>
    <row r="334" spans="1:27" ht="15.75" x14ac:dyDescent="0.2">
      <c r="A334" s="36">
        <f t="shared" ref="A334:A362" si="9">A333+1</f>
        <v>42585</v>
      </c>
      <c r="B334" s="37">
        <f>SUMIFS(СВЦЭМ!$J$34:$J$777,СВЦЭМ!$A$34:$A$777,$A334,СВЦЭМ!$B$34:$B$777,B$331)+'СЕТ СН'!$F$13</f>
        <v>348.30910958999999</v>
      </c>
      <c r="C334" s="37">
        <f>SUMIFS(СВЦЭМ!$J$34:$J$777,СВЦЭМ!$A$34:$A$777,$A334,СВЦЭМ!$B$34:$B$777,C$331)+'СЕТ СН'!$F$13</f>
        <v>379.23845861000001</v>
      </c>
      <c r="D334" s="37">
        <f>SUMIFS(СВЦЭМ!$J$34:$J$777,СВЦЭМ!$A$34:$A$777,$A334,СВЦЭМ!$B$34:$B$777,D$331)+'СЕТ СН'!$F$13</f>
        <v>407.37277948000002</v>
      </c>
      <c r="E334" s="37">
        <f>SUMIFS(СВЦЭМ!$J$34:$J$777,СВЦЭМ!$A$34:$A$777,$A334,СВЦЭМ!$B$34:$B$777,E$331)+'СЕТ СН'!$F$13</f>
        <v>417.92916441</v>
      </c>
      <c r="F334" s="37">
        <f>SUMIFS(СВЦЭМ!$J$34:$J$777,СВЦЭМ!$A$34:$A$777,$A334,СВЦЭМ!$B$34:$B$777,F$331)+'СЕТ СН'!$F$13</f>
        <v>417.59711112000002</v>
      </c>
      <c r="G334" s="37">
        <f>SUMIFS(СВЦЭМ!$J$34:$J$777,СВЦЭМ!$A$34:$A$777,$A334,СВЦЭМ!$B$34:$B$777,G$331)+'СЕТ СН'!$F$13</f>
        <v>413.09829472000001</v>
      </c>
      <c r="H334" s="37">
        <f>SUMIFS(СВЦЭМ!$J$34:$J$777,СВЦЭМ!$A$34:$A$777,$A334,СВЦЭМ!$B$34:$B$777,H$331)+'СЕТ СН'!$F$13</f>
        <v>386.76714923999998</v>
      </c>
      <c r="I334" s="37">
        <f>SUMIFS(СВЦЭМ!$J$34:$J$777,СВЦЭМ!$A$34:$A$777,$A334,СВЦЭМ!$B$34:$B$777,I$331)+'СЕТ СН'!$F$13</f>
        <v>360.34098678999999</v>
      </c>
      <c r="J334" s="37">
        <f>SUMIFS(СВЦЭМ!$J$34:$J$777,СВЦЭМ!$A$34:$A$777,$A334,СВЦЭМ!$B$34:$B$777,J$331)+'СЕТ СН'!$F$13</f>
        <v>369.28765518</v>
      </c>
      <c r="K334" s="37">
        <f>SUMIFS(СВЦЭМ!$J$34:$J$777,СВЦЭМ!$A$34:$A$777,$A334,СВЦЭМ!$B$34:$B$777,K$331)+'СЕТ СН'!$F$13</f>
        <v>369.09017653000001</v>
      </c>
      <c r="L334" s="37">
        <f>SUMIFS(СВЦЭМ!$J$34:$J$777,СВЦЭМ!$A$34:$A$777,$A334,СВЦЭМ!$B$34:$B$777,L$331)+'СЕТ СН'!$F$13</f>
        <v>361.87116335000002</v>
      </c>
      <c r="M334" s="37">
        <f>SUMIFS(СВЦЭМ!$J$34:$J$777,СВЦЭМ!$A$34:$A$777,$A334,СВЦЭМ!$B$34:$B$777,M$331)+'СЕТ СН'!$F$13</f>
        <v>364.05728814000003</v>
      </c>
      <c r="N334" s="37">
        <f>SUMIFS(СВЦЭМ!$J$34:$J$777,СВЦЭМ!$A$34:$A$777,$A334,СВЦЭМ!$B$34:$B$777,N$331)+'СЕТ СН'!$F$13</f>
        <v>363.07813338</v>
      </c>
      <c r="O334" s="37">
        <f>SUMIFS(СВЦЭМ!$J$34:$J$777,СВЦЭМ!$A$34:$A$777,$A334,СВЦЭМ!$B$34:$B$777,O$331)+'СЕТ СН'!$F$13</f>
        <v>369.38307914000001</v>
      </c>
      <c r="P334" s="37">
        <f>SUMIFS(СВЦЭМ!$J$34:$J$777,СВЦЭМ!$A$34:$A$777,$A334,СВЦЭМ!$B$34:$B$777,P$331)+'СЕТ СН'!$F$13</f>
        <v>367.57058652000001</v>
      </c>
      <c r="Q334" s="37">
        <f>SUMIFS(СВЦЭМ!$J$34:$J$777,СВЦЭМ!$A$34:$A$777,$A334,СВЦЭМ!$B$34:$B$777,Q$331)+'СЕТ СН'!$F$13</f>
        <v>361.45695969000002</v>
      </c>
      <c r="R334" s="37">
        <f>SUMIFS(СВЦЭМ!$J$34:$J$777,СВЦЭМ!$A$34:$A$777,$A334,СВЦЭМ!$B$34:$B$777,R$331)+'СЕТ СН'!$F$13</f>
        <v>356.81442023</v>
      </c>
      <c r="S334" s="37">
        <f>SUMIFS(СВЦЭМ!$J$34:$J$777,СВЦЭМ!$A$34:$A$777,$A334,СВЦЭМ!$B$34:$B$777,S$331)+'СЕТ СН'!$F$13</f>
        <v>357.24734955000002</v>
      </c>
      <c r="T334" s="37">
        <f>SUMIFS(СВЦЭМ!$J$34:$J$777,СВЦЭМ!$A$34:$A$777,$A334,СВЦЭМ!$B$34:$B$777,T$331)+'СЕТ СН'!$F$13</f>
        <v>356.23450350000002</v>
      </c>
      <c r="U334" s="37">
        <f>SUMIFS(СВЦЭМ!$J$34:$J$777,СВЦЭМ!$A$34:$A$777,$A334,СВЦЭМ!$B$34:$B$777,U$331)+'СЕТ СН'!$F$13</f>
        <v>353.84045724999999</v>
      </c>
      <c r="V334" s="37">
        <f>SUMIFS(СВЦЭМ!$J$34:$J$777,СВЦЭМ!$A$34:$A$777,$A334,СВЦЭМ!$B$34:$B$777,V$331)+'СЕТ СН'!$F$13</f>
        <v>359.67996486999999</v>
      </c>
      <c r="W334" s="37">
        <f>SUMIFS(СВЦЭМ!$J$34:$J$777,СВЦЭМ!$A$34:$A$777,$A334,СВЦЭМ!$B$34:$B$777,W$331)+'СЕТ СН'!$F$13</f>
        <v>373.69093536999998</v>
      </c>
      <c r="X334" s="37">
        <f>SUMIFS(СВЦЭМ!$J$34:$J$777,СВЦЭМ!$A$34:$A$777,$A334,СВЦЭМ!$B$34:$B$777,X$331)+'СЕТ СН'!$F$13</f>
        <v>342.21122036000003</v>
      </c>
      <c r="Y334" s="37">
        <f>SUMIFS(СВЦЭМ!$J$34:$J$777,СВЦЭМ!$A$34:$A$777,$A334,СВЦЭМ!$B$34:$B$777,Y$331)+'СЕТ СН'!$F$13</f>
        <v>325.92924183999997</v>
      </c>
    </row>
    <row r="335" spans="1:27" ht="15.75" x14ac:dyDescent="0.2">
      <c r="A335" s="36">
        <f t="shared" si="9"/>
        <v>42586</v>
      </c>
      <c r="B335" s="37">
        <f>SUMIFS(СВЦЭМ!$J$34:$J$777,СВЦЭМ!$A$34:$A$777,$A335,СВЦЭМ!$B$34:$B$777,B$331)+'СЕТ СН'!$F$13</f>
        <v>356.51390663000001</v>
      </c>
      <c r="C335" s="37">
        <f>SUMIFS(СВЦЭМ!$J$34:$J$777,СВЦЭМ!$A$34:$A$777,$A335,СВЦЭМ!$B$34:$B$777,C$331)+'СЕТ СН'!$F$13</f>
        <v>392.49786330000001</v>
      </c>
      <c r="D335" s="37">
        <f>SUMIFS(СВЦЭМ!$J$34:$J$777,СВЦЭМ!$A$34:$A$777,$A335,СВЦЭМ!$B$34:$B$777,D$331)+'СЕТ СН'!$F$13</f>
        <v>421.04736663</v>
      </c>
      <c r="E335" s="37">
        <f>SUMIFS(СВЦЭМ!$J$34:$J$777,СВЦЭМ!$A$34:$A$777,$A335,СВЦЭМ!$B$34:$B$777,E$331)+'СЕТ СН'!$F$13</f>
        <v>428.86432932000002</v>
      </c>
      <c r="F335" s="37">
        <f>SUMIFS(СВЦЭМ!$J$34:$J$777,СВЦЭМ!$A$34:$A$777,$A335,СВЦЭМ!$B$34:$B$777,F$331)+'СЕТ СН'!$F$13</f>
        <v>434.03474088000002</v>
      </c>
      <c r="G335" s="37">
        <f>SUMIFS(СВЦЭМ!$J$34:$J$777,СВЦЭМ!$A$34:$A$777,$A335,СВЦЭМ!$B$34:$B$777,G$331)+'СЕТ СН'!$F$13</f>
        <v>432.92878615000001</v>
      </c>
      <c r="H335" s="37">
        <f>SUMIFS(СВЦЭМ!$J$34:$J$777,СВЦЭМ!$A$34:$A$777,$A335,СВЦЭМ!$B$34:$B$777,H$331)+'СЕТ СН'!$F$13</f>
        <v>401.41586375999998</v>
      </c>
      <c r="I335" s="37">
        <f>SUMIFS(СВЦЭМ!$J$34:$J$777,СВЦЭМ!$A$34:$A$777,$A335,СВЦЭМ!$B$34:$B$777,I$331)+'СЕТ СН'!$F$13</f>
        <v>371.81094468999999</v>
      </c>
      <c r="J335" s="37">
        <f>SUMIFS(СВЦЭМ!$J$34:$J$777,СВЦЭМ!$A$34:$A$777,$A335,СВЦЭМ!$B$34:$B$777,J$331)+'СЕТ СН'!$F$13</f>
        <v>379.96841160000002</v>
      </c>
      <c r="K335" s="37">
        <f>SUMIFS(СВЦЭМ!$J$34:$J$777,СВЦЭМ!$A$34:$A$777,$A335,СВЦЭМ!$B$34:$B$777,K$331)+'СЕТ СН'!$F$13</f>
        <v>388.81260139</v>
      </c>
      <c r="L335" s="37">
        <f>SUMIFS(СВЦЭМ!$J$34:$J$777,СВЦЭМ!$A$34:$A$777,$A335,СВЦЭМ!$B$34:$B$777,L$331)+'СЕТ СН'!$F$13</f>
        <v>366.99305332</v>
      </c>
      <c r="M335" s="37">
        <f>SUMIFS(СВЦЭМ!$J$34:$J$777,СВЦЭМ!$A$34:$A$777,$A335,СВЦЭМ!$B$34:$B$777,M$331)+'СЕТ СН'!$F$13</f>
        <v>356.41718433</v>
      </c>
      <c r="N335" s="37">
        <f>SUMIFS(СВЦЭМ!$J$34:$J$777,СВЦЭМ!$A$34:$A$777,$A335,СВЦЭМ!$B$34:$B$777,N$331)+'СЕТ СН'!$F$13</f>
        <v>351.53775395000002</v>
      </c>
      <c r="O335" s="37">
        <f>SUMIFS(СВЦЭМ!$J$34:$J$777,СВЦЭМ!$A$34:$A$777,$A335,СВЦЭМ!$B$34:$B$777,O$331)+'СЕТ СН'!$F$13</f>
        <v>360.81317408000001</v>
      </c>
      <c r="P335" s="37">
        <f>SUMIFS(СВЦЭМ!$J$34:$J$777,СВЦЭМ!$A$34:$A$777,$A335,СВЦЭМ!$B$34:$B$777,P$331)+'СЕТ СН'!$F$13</f>
        <v>356.44564680000002</v>
      </c>
      <c r="Q335" s="37">
        <f>SUMIFS(СВЦЭМ!$J$34:$J$777,СВЦЭМ!$A$34:$A$777,$A335,СВЦЭМ!$B$34:$B$777,Q$331)+'СЕТ СН'!$F$13</f>
        <v>351.82682868000001</v>
      </c>
      <c r="R335" s="37">
        <f>SUMIFS(СВЦЭМ!$J$34:$J$777,СВЦЭМ!$A$34:$A$777,$A335,СВЦЭМ!$B$34:$B$777,R$331)+'СЕТ СН'!$F$13</f>
        <v>351.28302449</v>
      </c>
      <c r="S335" s="37">
        <f>SUMIFS(СВЦЭМ!$J$34:$J$777,СВЦЭМ!$A$34:$A$777,$A335,СВЦЭМ!$B$34:$B$777,S$331)+'СЕТ СН'!$F$13</f>
        <v>353.98637027000001</v>
      </c>
      <c r="T335" s="37">
        <f>SUMIFS(СВЦЭМ!$J$34:$J$777,СВЦЭМ!$A$34:$A$777,$A335,СВЦЭМ!$B$34:$B$777,T$331)+'СЕТ СН'!$F$13</f>
        <v>354.01698499999998</v>
      </c>
      <c r="U335" s="37">
        <f>SUMIFS(СВЦЭМ!$J$34:$J$777,СВЦЭМ!$A$34:$A$777,$A335,СВЦЭМ!$B$34:$B$777,U$331)+'СЕТ СН'!$F$13</f>
        <v>353.41983734000002</v>
      </c>
      <c r="V335" s="37">
        <f>SUMIFS(СВЦЭМ!$J$34:$J$777,СВЦЭМ!$A$34:$A$777,$A335,СВЦЭМ!$B$34:$B$777,V$331)+'СЕТ СН'!$F$13</f>
        <v>362.6450577</v>
      </c>
      <c r="W335" s="37">
        <f>SUMIFS(СВЦЭМ!$J$34:$J$777,СВЦЭМ!$A$34:$A$777,$A335,СВЦЭМ!$B$34:$B$777,W$331)+'СЕТ СН'!$F$13</f>
        <v>370.64911164</v>
      </c>
      <c r="X335" s="37">
        <f>SUMIFS(СВЦЭМ!$J$34:$J$777,СВЦЭМ!$A$34:$A$777,$A335,СВЦЭМ!$B$34:$B$777,X$331)+'СЕТ СН'!$F$13</f>
        <v>353.76413710999998</v>
      </c>
      <c r="Y335" s="37">
        <f>SUMIFS(СВЦЭМ!$J$34:$J$777,СВЦЭМ!$A$34:$A$777,$A335,СВЦЭМ!$B$34:$B$777,Y$331)+'СЕТ СН'!$F$13</f>
        <v>342.50638989999999</v>
      </c>
    </row>
    <row r="336" spans="1:27" ht="15.75" x14ac:dyDescent="0.2">
      <c r="A336" s="36">
        <f t="shared" si="9"/>
        <v>42587</v>
      </c>
      <c r="B336" s="37">
        <f>SUMIFS(СВЦЭМ!$J$34:$J$777,СВЦЭМ!$A$34:$A$777,$A336,СВЦЭМ!$B$34:$B$777,B$331)+'СЕТ СН'!$F$13</f>
        <v>301.85523660000001</v>
      </c>
      <c r="C336" s="37">
        <f>SUMIFS(СВЦЭМ!$J$34:$J$777,СВЦЭМ!$A$34:$A$777,$A336,СВЦЭМ!$B$34:$B$777,C$331)+'СЕТ СН'!$F$13</f>
        <v>345.13437472999999</v>
      </c>
      <c r="D336" s="37">
        <f>SUMIFS(СВЦЭМ!$J$34:$J$777,СВЦЭМ!$A$34:$A$777,$A336,СВЦЭМ!$B$34:$B$777,D$331)+'СЕТ СН'!$F$13</f>
        <v>369.82794338000002</v>
      </c>
      <c r="E336" s="37">
        <f>SUMIFS(СВЦЭМ!$J$34:$J$777,СВЦЭМ!$A$34:$A$777,$A336,СВЦЭМ!$B$34:$B$777,E$331)+'СЕТ СН'!$F$13</f>
        <v>378.18511169999999</v>
      </c>
      <c r="F336" s="37">
        <f>SUMIFS(СВЦЭМ!$J$34:$J$777,СВЦЭМ!$A$34:$A$777,$A336,СВЦЭМ!$B$34:$B$777,F$331)+'СЕТ СН'!$F$13</f>
        <v>380.93807791</v>
      </c>
      <c r="G336" s="37">
        <f>SUMIFS(СВЦЭМ!$J$34:$J$777,СВЦЭМ!$A$34:$A$777,$A336,СВЦЭМ!$B$34:$B$777,G$331)+'СЕТ СН'!$F$13</f>
        <v>382.76630452000001</v>
      </c>
      <c r="H336" s="37">
        <f>SUMIFS(СВЦЭМ!$J$34:$J$777,СВЦЭМ!$A$34:$A$777,$A336,СВЦЭМ!$B$34:$B$777,H$331)+'СЕТ СН'!$F$13</f>
        <v>371.88175075999999</v>
      </c>
      <c r="I336" s="37">
        <f>SUMIFS(СВЦЭМ!$J$34:$J$777,СВЦЭМ!$A$34:$A$777,$A336,СВЦЭМ!$B$34:$B$777,I$331)+'СЕТ СН'!$F$13</f>
        <v>362.09923223999999</v>
      </c>
      <c r="J336" s="37">
        <f>SUMIFS(СВЦЭМ!$J$34:$J$777,СВЦЭМ!$A$34:$A$777,$A336,СВЦЭМ!$B$34:$B$777,J$331)+'СЕТ СН'!$F$13</f>
        <v>364.32113142999998</v>
      </c>
      <c r="K336" s="37">
        <f>SUMIFS(СВЦЭМ!$J$34:$J$777,СВЦЭМ!$A$34:$A$777,$A336,СВЦЭМ!$B$34:$B$777,K$331)+'СЕТ СН'!$F$13</f>
        <v>368.71029255000002</v>
      </c>
      <c r="L336" s="37">
        <f>SUMIFS(СВЦЭМ!$J$34:$J$777,СВЦЭМ!$A$34:$A$777,$A336,СВЦЭМ!$B$34:$B$777,L$331)+'СЕТ СН'!$F$13</f>
        <v>360.12627685000001</v>
      </c>
      <c r="M336" s="37">
        <f>SUMIFS(СВЦЭМ!$J$34:$J$777,СВЦЭМ!$A$34:$A$777,$A336,СВЦЭМ!$B$34:$B$777,M$331)+'СЕТ СН'!$F$13</f>
        <v>360.87437721999999</v>
      </c>
      <c r="N336" s="37">
        <f>SUMIFS(СВЦЭМ!$J$34:$J$777,СВЦЭМ!$A$34:$A$777,$A336,СВЦЭМ!$B$34:$B$777,N$331)+'СЕТ СН'!$F$13</f>
        <v>358.12231349000001</v>
      </c>
      <c r="O336" s="37">
        <f>SUMIFS(СВЦЭМ!$J$34:$J$777,СВЦЭМ!$A$34:$A$777,$A336,СВЦЭМ!$B$34:$B$777,O$331)+'СЕТ СН'!$F$13</f>
        <v>365.91090965000001</v>
      </c>
      <c r="P336" s="37">
        <f>SUMIFS(СВЦЭМ!$J$34:$J$777,СВЦЭМ!$A$34:$A$777,$A336,СВЦЭМ!$B$34:$B$777,P$331)+'СЕТ СН'!$F$13</f>
        <v>363.51080722</v>
      </c>
      <c r="Q336" s="37">
        <f>SUMIFS(СВЦЭМ!$J$34:$J$777,СВЦЭМ!$A$34:$A$777,$A336,СВЦЭМ!$B$34:$B$777,Q$331)+'СЕТ СН'!$F$13</f>
        <v>359.33346230000001</v>
      </c>
      <c r="R336" s="37">
        <f>SUMIFS(СВЦЭМ!$J$34:$J$777,СВЦЭМ!$A$34:$A$777,$A336,СВЦЭМ!$B$34:$B$777,R$331)+'СЕТ СН'!$F$13</f>
        <v>356.97324522000002</v>
      </c>
      <c r="S336" s="37">
        <f>SUMIFS(СВЦЭМ!$J$34:$J$777,СВЦЭМ!$A$34:$A$777,$A336,СВЦЭМ!$B$34:$B$777,S$331)+'СЕТ СН'!$F$13</f>
        <v>356.08359596999998</v>
      </c>
      <c r="T336" s="37">
        <f>SUMIFS(СВЦЭМ!$J$34:$J$777,СВЦЭМ!$A$34:$A$777,$A336,СВЦЭМ!$B$34:$B$777,T$331)+'СЕТ СН'!$F$13</f>
        <v>341.35453871999999</v>
      </c>
      <c r="U336" s="37">
        <f>SUMIFS(СВЦЭМ!$J$34:$J$777,СВЦЭМ!$A$34:$A$777,$A336,СВЦЭМ!$B$34:$B$777,U$331)+'СЕТ СН'!$F$13</f>
        <v>357.34734759999998</v>
      </c>
      <c r="V336" s="37">
        <f>SUMIFS(СВЦЭМ!$J$34:$J$777,СВЦЭМ!$A$34:$A$777,$A336,СВЦЭМ!$B$34:$B$777,V$331)+'СЕТ СН'!$F$13</f>
        <v>347.75575850000001</v>
      </c>
      <c r="W336" s="37">
        <f>SUMIFS(СВЦЭМ!$J$34:$J$777,СВЦЭМ!$A$34:$A$777,$A336,СВЦЭМ!$B$34:$B$777,W$331)+'СЕТ СН'!$F$13</f>
        <v>356.75072196000002</v>
      </c>
      <c r="X336" s="37">
        <f>SUMIFS(СВЦЭМ!$J$34:$J$777,СВЦЭМ!$A$34:$A$777,$A336,СВЦЭМ!$B$34:$B$777,X$331)+'СЕТ СН'!$F$13</f>
        <v>338.03601531999999</v>
      </c>
      <c r="Y336" s="37">
        <f>SUMIFS(СВЦЭМ!$J$34:$J$777,СВЦЭМ!$A$34:$A$777,$A336,СВЦЭМ!$B$34:$B$777,Y$331)+'СЕТ СН'!$F$13</f>
        <v>351.81174117</v>
      </c>
    </row>
    <row r="337" spans="1:25" ht="15.75" x14ac:dyDescent="0.2">
      <c r="A337" s="36">
        <f t="shared" si="9"/>
        <v>42588</v>
      </c>
      <c r="B337" s="37">
        <f>SUMIFS(СВЦЭМ!$J$34:$J$777,СВЦЭМ!$A$34:$A$777,$A337,СВЦЭМ!$B$34:$B$777,B$331)+'СЕТ СН'!$F$13</f>
        <v>390.78790799000001</v>
      </c>
      <c r="C337" s="37">
        <f>SUMIFS(СВЦЭМ!$J$34:$J$777,СВЦЭМ!$A$34:$A$777,$A337,СВЦЭМ!$B$34:$B$777,C$331)+'СЕТ СН'!$F$13</f>
        <v>433.30229164999997</v>
      </c>
      <c r="D337" s="37">
        <f>SUMIFS(СВЦЭМ!$J$34:$J$777,СВЦЭМ!$A$34:$A$777,$A337,СВЦЭМ!$B$34:$B$777,D$331)+'СЕТ СН'!$F$13</f>
        <v>453.13027281000001</v>
      </c>
      <c r="E337" s="37">
        <f>SUMIFS(СВЦЭМ!$J$34:$J$777,СВЦЭМ!$A$34:$A$777,$A337,СВЦЭМ!$B$34:$B$777,E$331)+'СЕТ СН'!$F$13</f>
        <v>469.08969339999999</v>
      </c>
      <c r="F337" s="37">
        <f>SUMIFS(СВЦЭМ!$J$34:$J$777,СВЦЭМ!$A$34:$A$777,$A337,СВЦЭМ!$B$34:$B$777,F$331)+'СЕТ СН'!$F$13</f>
        <v>470.45917960000003</v>
      </c>
      <c r="G337" s="37">
        <f>SUMIFS(СВЦЭМ!$J$34:$J$777,СВЦЭМ!$A$34:$A$777,$A337,СВЦЭМ!$B$34:$B$777,G$331)+'СЕТ СН'!$F$13</f>
        <v>473.16129253000003</v>
      </c>
      <c r="H337" s="37">
        <f>SUMIFS(СВЦЭМ!$J$34:$J$777,СВЦЭМ!$A$34:$A$777,$A337,СВЦЭМ!$B$34:$B$777,H$331)+'СЕТ СН'!$F$13</f>
        <v>459.23900817999998</v>
      </c>
      <c r="I337" s="37">
        <f>SUMIFS(СВЦЭМ!$J$34:$J$777,СВЦЭМ!$A$34:$A$777,$A337,СВЦЭМ!$B$34:$B$777,I$331)+'СЕТ СН'!$F$13</f>
        <v>423.26619442999998</v>
      </c>
      <c r="J337" s="37">
        <f>SUMIFS(СВЦЭМ!$J$34:$J$777,СВЦЭМ!$A$34:$A$777,$A337,СВЦЭМ!$B$34:$B$777,J$331)+'СЕТ СН'!$F$13</f>
        <v>371.57621626999997</v>
      </c>
      <c r="K337" s="37">
        <f>SUMIFS(СВЦЭМ!$J$34:$J$777,СВЦЭМ!$A$34:$A$777,$A337,СВЦЭМ!$B$34:$B$777,K$331)+'СЕТ СН'!$F$13</f>
        <v>347.52516068</v>
      </c>
      <c r="L337" s="37">
        <f>SUMIFS(СВЦЭМ!$J$34:$J$777,СВЦЭМ!$A$34:$A$777,$A337,СВЦЭМ!$B$34:$B$777,L$331)+'СЕТ СН'!$F$13</f>
        <v>347.31544523999997</v>
      </c>
      <c r="M337" s="37">
        <f>SUMIFS(СВЦЭМ!$J$34:$J$777,СВЦЭМ!$A$34:$A$777,$A337,СВЦЭМ!$B$34:$B$777,M$331)+'СЕТ СН'!$F$13</f>
        <v>340.66996634999998</v>
      </c>
      <c r="N337" s="37">
        <f>SUMIFS(СВЦЭМ!$J$34:$J$777,СВЦЭМ!$A$34:$A$777,$A337,СВЦЭМ!$B$34:$B$777,N$331)+'СЕТ СН'!$F$13</f>
        <v>337.50689366</v>
      </c>
      <c r="O337" s="37">
        <f>SUMIFS(СВЦЭМ!$J$34:$J$777,СВЦЭМ!$A$34:$A$777,$A337,СВЦЭМ!$B$34:$B$777,O$331)+'СЕТ СН'!$F$13</f>
        <v>335.09519739000001</v>
      </c>
      <c r="P337" s="37">
        <f>SUMIFS(СВЦЭМ!$J$34:$J$777,СВЦЭМ!$A$34:$A$777,$A337,СВЦЭМ!$B$34:$B$777,P$331)+'СЕТ СН'!$F$13</f>
        <v>330.66338410999998</v>
      </c>
      <c r="Q337" s="37">
        <f>SUMIFS(СВЦЭМ!$J$34:$J$777,СВЦЭМ!$A$34:$A$777,$A337,СВЦЭМ!$B$34:$B$777,Q$331)+'СЕТ СН'!$F$13</f>
        <v>328.86999800000001</v>
      </c>
      <c r="R337" s="37">
        <f>SUMIFS(СВЦЭМ!$J$34:$J$777,СВЦЭМ!$A$34:$A$777,$A337,СВЦЭМ!$B$34:$B$777,R$331)+'СЕТ СН'!$F$13</f>
        <v>325.27218755000001</v>
      </c>
      <c r="S337" s="37">
        <f>SUMIFS(СВЦЭМ!$J$34:$J$777,СВЦЭМ!$A$34:$A$777,$A337,СВЦЭМ!$B$34:$B$777,S$331)+'СЕТ СН'!$F$13</f>
        <v>324.67169410000002</v>
      </c>
      <c r="T337" s="37">
        <f>SUMIFS(СВЦЭМ!$J$34:$J$777,СВЦЭМ!$A$34:$A$777,$A337,СВЦЭМ!$B$34:$B$777,T$331)+'СЕТ СН'!$F$13</f>
        <v>327.03558285999998</v>
      </c>
      <c r="U337" s="37">
        <f>SUMIFS(СВЦЭМ!$J$34:$J$777,СВЦЭМ!$A$34:$A$777,$A337,СВЦЭМ!$B$34:$B$777,U$331)+'СЕТ СН'!$F$13</f>
        <v>326.68990550000001</v>
      </c>
      <c r="V337" s="37">
        <f>SUMIFS(СВЦЭМ!$J$34:$J$777,СВЦЭМ!$A$34:$A$777,$A337,СВЦЭМ!$B$34:$B$777,V$331)+'СЕТ СН'!$F$13</f>
        <v>332.19212512000001</v>
      </c>
      <c r="W337" s="37">
        <f>SUMIFS(СВЦЭМ!$J$34:$J$777,СВЦЭМ!$A$34:$A$777,$A337,СВЦЭМ!$B$34:$B$777,W$331)+'СЕТ СН'!$F$13</f>
        <v>347.80791614999998</v>
      </c>
      <c r="X337" s="37">
        <f>SUMIFS(СВЦЭМ!$J$34:$J$777,СВЦЭМ!$A$34:$A$777,$A337,СВЦЭМ!$B$34:$B$777,X$331)+'СЕТ СН'!$F$13</f>
        <v>323.20868832000002</v>
      </c>
      <c r="Y337" s="37">
        <f>SUMIFS(СВЦЭМ!$J$34:$J$777,СВЦЭМ!$A$34:$A$777,$A337,СВЦЭМ!$B$34:$B$777,Y$331)+'СЕТ СН'!$F$13</f>
        <v>338.98636319000002</v>
      </c>
    </row>
    <row r="338" spans="1:25" ht="15.75" x14ac:dyDescent="0.2">
      <c r="A338" s="36">
        <f t="shared" si="9"/>
        <v>42589</v>
      </c>
      <c r="B338" s="37">
        <f>SUMIFS(СВЦЭМ!$J$34:$J$777,СВЦЭМ!$A$34:$A$777,$A338,СВЦЭМ!$B$34:$B$777,B$331)+'СЕТ СН'!$F$13</f>
        <v>381.45660992000001</v>
      </c>
      <c r="C338" s="37">
        <f>SUMIFS(СВЦЭМ!$J$34:$J$777,СВЦЭМ!$A$34:$A$777,$A338,СВЦЭМ!$B$34:$B$777,C$331)+'СЕТ СН'!$F$13</f>
        <v>422.42683217000001</v>
      </c>
      <c r="D338" s="37">
        <f>SUMIFS(СВЦЭМ!$J$34:$J$777,СВЦЭМ!$A$34:$A$777,$A338,СВЦЭМ!$B$34:$B$777,D$331)+'СЕТ СН'!$F$13</f>
        <v>456.22478054999999</v>
      </c>
      <c r="E338" s="37">
        <f>SUMIFS(СВЦЭМ!$J$34:$J$777,СВЦЭМ!$A$34:$A$777,$A338,СВЦЭМ!$B$34:$B$777,E$331)+'СЕТ СН'!$F$13</f>
        <v>470.33151937000002</v>
      </c>
      <c r="F338" s="37">
        <f>SUMIFS(СВЦЭМ!$J$34:$J$777,СВЦЭМ!$A$34:$A$777,$A338,СВЦЭМ!$B$34:$B$777,F$331)+'СЕТ СН'!$F$13</f>
        <v>471.50203271999999</v>
      </c>
      <c r="G338" s="37">
        <f>SUMIFS(СВЦЭМ!$J$34:$J$777,СВЦЭМ!$A$34:$A$777,$A338,СВЦЭМ!$B$34:$B$777,G$331)+'СЕТ СН'!$F$13</f>
        <v>476.72521463999999</v>
      </c>
      <c r="H338" s="37">
        <f>SUMIFS(СВЦЭМ!$J$34:$J$777,СВЦЭМ!$A$34:$A$777,$A338,СВЦЭМ!$B$34:$B$777,H$331)+'СЕТ СН'!$F$13</f>
        <v>463.99107691</v>
      </c>
      <c r="I338" s="37">
        <f>SUMIFS(СВЦЭМ!$J$34:$J$777,СВЦЭМ!$A$34:$A$777,$A338,СВЦЭМ!$B$34:$B$777,I$331)+'СЕТ СН'!$F$13</f>
        <v>431.09502064999998</v>
      </c>
      <c r="J338" s="37">
        <f>SUMIFS(СВЦЭМ!$J$34:$J$777,СВЦЭМ!$A$34:$A$777,$A338,СВЦЭМ!$B$34:$B$777,J$331)+'СЕТ СН'!$F$13</f>
        <v>377.95111902000002</v>
      </c>
      <c r="K338" s="37">
        <f>SUMIFS(СВЦЭМ!$J$34:$J$777,СВЦЭМ!$A$34:$A$777,$A338,СВЦЭМ!$B$34:$B$777,K$331)+'СЕТ СН'!$F$13</f>
        <v>340.63132587000001</v>
      </c>
      <c r="L338" s="37">
        <f>SUMIFS(СВЦЭМ!$J$34:$J$777,СВЦЭМ!$A$34:$A$777,$A338,СВЦЭМ!$B$34:$B$777,L$331)+'СЕТ СН'!$F$13</f>
        <v>343.10140183999999</v>
      </c>
      <c r="M338" s="37">
        <f>SUMIFS(СВЦЭМ!$J$34:$J$777,СВЦЭМ!$A$34:$A$777,$A338,СВЦЭМ!$B$34:$B$777,M$331)+'СЕТ СН'!$F$13</f>
        <v>350.16949492999998</v>
      </c>
      <c r="N338" s="37">
        <f>SUMIFS(СВЦЭМ!$J$34:$J$777,СВЦЭМ!$A$34:$A$777,$A338,СВЦЭМ!$B$34:$B$777,N$331)+'СЕТ СН'!$F$13</f>
        <v>346.26971975999999</v>
      </c>
      <c r="O338" s="37">
        <f>SUMIFS(СВЦЭМ!$J$34:$J$777,СВЦЭМ!$A$34:$A$777,$A338,СВЦЭМ!$B$34:$B$777,O$331)+'СЕТ СН'!$F$13</f>
        <v>331.9824256</v>
      </c>
      <c r="P338" s="37">
        <f>SUMIFS(СВЦЭМ!$J$34:$J$777,СВЦЭМ!$A$34:$A$777,$A338,СВЦЭМ!$B$34:$B$777,P$331)+'СЕТ СН'!$F$13</f>
        <v>329.65352736</v>
      </c>
      <c r="Q338" s="37">
        <f>SUMIFS(СВЦЭМ!$J$34:$J$777,СВЦЭМ!$A$34:$A$777,$A338,СВЦЭМ!$B$34:$B$777,Q$331)+'СЕТ СН'!$F$13</f>
        <v>328.47775617000002</v>
      </c>
      <c r="R338" s="37">
        <f>SUMIFS(СВЦЭМ!$J$34:$J$777,СВЦЭМ!$A$34:$A$777,$A338,СВЦЭМ!$B$34:$B$777,R$331)+'СЕТ СН'!$F$13</f>
        <v>327.49570137000001</v>
      </c>
      <c r="S338" s="37">
        <f>SUMIFS(СВЦЭМ!$J$34:$J$777,СВЦЭМ!$A$34:$A$777,$A338,СВЦЭМ!$B$34:$B$777,S$331)+'СЕТ СН'!$F$13</f>
        <v>330.19075815000002</v>
      </c>
      <c r="T338" s="37">
        <f>SUMIFS(СВЦЭМ!$J$34:$J$777,СВЦЭМ!$A$34:$A$777,$A338,СВЦЭМ!$B$34:$B$777,T$331)+'СЕТ СН'!$F$13</f>
        <v>333.51397161</v>
      </c>
      <c r="U338" s="37">
        <f>SUMIFS(СВЦЭМ!$J$34:$J$777,СВЦЭМ!$A$34:$A$777,$A338,СВЦЭМ!$B$34:$B$777,U$331)+'СЕТ СН'!$F$13</f>
        <v>328.22830343999999</v>
      </c>
      <c r="V338" s="37">
        <f>SUMIFS(СВЦЭМ!$J$34:$J$777,СВЦЭМ!$A$34:$A$777,$A338,СВЦЭМ!$B$34:$B$777,V$331)+'СЕТ СН'!$F$13</f>
        <v>336.50716111999998</v>
      </c>
      <c r="W338" s="37">
        <f>SUMIFS(СВЦЭМ!$J$34:$J$777,СВЦЭМ!$A$34:$A$777,$A338,СВЦЭМ!$B$34:$B$777,W$331)+'СЕТ СН'!$F$13</f>
        <v>346.54289125999998</v>
      </c>
      <c r="X338" s="37">
        <f>SUMIFS(СВЦЭМ!$J$34:$J$777,СВЦЭМ!$A$34:$A$777,$A338,СВЦЭМ!$B$34:$B$777,X$331)+'СЕТ СН'!$F$13</f>
        <v>328.81844475000003</v>
      </c>
      <c r="Y338" s="37">
        <f>SUMIFS(СВЦЭМ!$J$34:$J$777,СВЦЭМ!$A$34:$A$777,$A338,СВЦЭМ!$B$34:$B$777,Y$331)+'СЕТ СН'!$F$13</f>
        <v>336.78003342</v>
      </c>
    </row>
    <row r="339" spans="1:25" ht="15.75" x14ac:dyDescent="0.2">
      <c r="A339" s="36">
        <f t="shared" si="9"/>
        <v>42590</v>
      </c>
      <c r="B339" s="37">
        <f>SUMIFS(СВЦЭМ!$J$34:$J$777,СВЦЭМ!$A$34:$A$777,$A339,СВЦЭМ!$B$34:$B$777,B$331)+'СЕТ СН'!$F$13</f>
        <v>382.90006984000001</v>
      </c>
      <c r="C339" s="37">
        <f>SUMIFS(СВЦЭМ!$J$34:$J$777,СВЦЭМ!$A$34:$A$777,$A339,СВЦЭМ!$B$34:$B$777,C$331)+'СЕТ СН'!$F$13</f>
        <v>428.07576793999999</v>
      </c>
      <c r="D339" s="37">
        <f>SUMIFS(СВЦЭМ!$J$34:$J$777,СВЦЭМ!$A$34:$A$777,$A339,СВЦЭМ!$B$34:$B$777,D$331)+'СЕТ СН'!$F$13</f>
        <v>457.47622282999998</v>
      </c>
      <c r="E339" s="37">
        <f>SUMIFS(СВЦЭМ!$J$34:$J$777,СВЦЭМ!$A$34:$A$777,$A339,СВЦЭМ!$B$34:$B$777,E$331)+'СЕТ СН'!$F$13</f>
        <v>465.08512187999997</v>
      </c>
      <c r="F339" s="37">
        <f>SUMIFS(СВЦЭМ!$J$34:$J$777,СВЦЭМ!$A$34:$A$777,$A339,СВЦЭМ!$B$34:$B$777,F$331)+'СЕТ СН'!$F$13</f>
        <v>473.52459358999999</v>
      </c>
      <c r="G339" s="37">
        <f>SUMIFS(СВЦЭМ!$J$34:$J$777,СВЦЭМ!$A$34:$A$777,$A339,СВЦЭМ!$B$34:$B$777,G$331)+'СЕТ СН'!$F$13</f>
        <v>470.60408867000001</v>
      </c>
      <c r="H339" s="37">
        <f>SUMIFS(СВЦЭМ!$J$34:$J$777,СВЦЭМ!$A$34:$A$777,$A339,СВЦЭМ!$B$34:$B$777,H$331)+'СЕТ СН'!$F$13</f>
        <v>437.06506141</v>
      </c>
      <c r="I339" s="37">
        <f>SUMIFS(СВЦЭМ!$J$34:$J$777,СВЦЭМ!$A$34:$A$777,$A339,СВЦЭМ!$B$34:$B$777,I$331)+'СЕТ СН'!$F$13</f>
        <v>395.65355817</v>
      </c>
      <c r="J339" s="37">
        <f>SUMIFS(СВЦЭМ!$J$34:$J$777,СВЦЭМ!$A$34:$A$777,$A339,СВЦЭМ!$B$34:$B$777,J$331)+'СЕТ СН'!$F$13</f>
        <v>368.58973680999998</v>
      </c>
      <c r="K339" s="37">
        <f>SUMIFS(СВЦЭМ!$J$34:$J$777,СВЦЭМ!$A$34:$A$777,$A339,СВЦЭМ!$B$34:$B$777,K$331)+'СЕТ СН'!$F$13</f>
        <v>362.86074556</v>
      </c>
      <c r="L339" s="37">
        <f>SUMIFS(СВЦЭМ!$J$34:$J$777,СВЦЭМ!$A$34:$A$777,$A339,СВЦЭМ!$B$34:$B$777,L$331)+'СЕТ СН'!$F$13</f>
        <v>361.99595216</v>
      </c>
      <c r="M339" s="37">
        <f>SUMIFS(СВЦЭМ!$J$34:$J$777,СВЦЭМ!$A$34:$A$777,$A339,СВЦЭМ!$B$34:$B$777,M$331)+'СЕТ СН'!$F$13</f>
        <v>369.19242101999998</v>
      </c>
      <c r="N339" s="37">
        <f>SUMIFS(СВЦЭМ!$J$34:$J$777,СВЦЭМ!$A$34:$A$777,$A339,СВЦЭМ!$B$34:$B$777,N$331)+'СЕТ СН'!$F$13</f>
        <v>364.26314312</v>
      </c>
      <c r="O339" s="37">
        <f>SUMIFS(СВЦЭМ!$J$34:$J$777,СВЦЭМ!$A$34:$A$777,$A339,СВЦЭМ!$B$34:$B$777,O$331)+'СЕТ СН'!$F$13</f>
        <v>370.46214118</v>
      </c>
      <c r="P339" s="37">
        <f>SUMIFS(СВЦЭМ!$J$34:$J$777,СВЦЭМ!$A$34:$A$777,$A339,СВЦЭМ!$B$34:$B$777,P$331)+'СЕТ СН'!$F$13</f>
        <v>366.15398328999999</v>
      </c>
      <c r="Q339" s="37">
        <f>SUMIFS(СВЦЭМ!$J$34:$J$777,СВЦЭМ!$A$34:$A$777,$A339,СВЦЭМ!$B$34:$B$777,Q$331)+'СЕТ СН'!$F$13</f>
        <v>359.45939951999998</v>
      </c>
      <c r="R339" s="37">
        <f>SUMIFS(СВЦЭМ!$J$34:$J$777,СВЦЭМ!$A$34:$A$777,$A339,СВЦЭМ!$B$34:$B$777,R$331)+'СЕТ СН'!$F$13</f>
        <v>356.67849253000003</v>
      </c>
      <c r="S339" s="37">
        <f>SUMIFS(СВЦЭМ!$J$34:$J$777,СВЦЭМ!$A$34:$A$777,$A339,СВЦЭМ!$B$34:$B$777,S$331)+'СЕТ СН'!$F$13</f>
        <v>356.33246885</v>
      </c>
      <c r="T339" s="37">
        <f>SUMIFS(СВЦЭМ!$J$34:$J$777,СВЦЭМ!$A$34:$A$777,$A339,СВЦЭМ!$B$34:$B$777,T$331)+'СЕТ СН'!$F$13</f>
        <v>358.19525435999998</v>
      </c>
      <c r="U339" s="37">
        <f>SUMIFS(СВЦЭМ!$J$34:$J$777,СВЦЭМ!$A$34:$A$777,$A339,СВЦЭМ!$B$34:$B$777,U$331)+'СЕТ СН'!$F$13</f>
        <v>359.01339970999999</v>
      </c>
      <c r="V339" s="37">
        <f>SUMIFS(СВЦЭМ!$J$34:$J$777,СВЦЭМ!$A$34:$A$777,$A339,СВЦЭМ!$B$34:$B$777,V$331)+'СЕТ СН'!$F$13</f>
        <v>364.48863496000001</v>
      </c>
      <c r="W339" s="37">
        <f>SUMIFS(СВЦЭМ!$J$34:$J$777,СВЦЭМ!$A$34:$A$777,$A339,СВЦЭМ!$B$34:$B$777,W$331)+'СЕТ СН'!$F$13</f>
        <v>380.77548572000001</v>
      </c>
      <c r="X339" s="37">
        <f>SUMIFS(СВЦЭМ!$J$34:$J$777,СВЦЭМ!$A$34:$A$777,$A339,СВЦЭМ!$B$34:$B$777,X$331)+'СЕТ СН'!$F$13</f>
        <v>335.49601073000002</v>
      </c>
      <c r="Y339" s="37">
        <f>SUMIFS(СВЦЭМ!$J$34:$J$777,СВЦЭМ!$A$34:$A$777,$A339,СВЦЭМ!$B$34:$B$777,Y$331)+'СЕТ СН'!$F$13</f>
        <v>350.19058088999998</v>
      </c>
    </row>
    <row r="340" spans="1:25" ht="15.75" x14ac:dyDescent="0.2">
      <c r="A340" s="36">
        <f t="shared" si="9"/>
        <v>42591</v>
      </c>
      <c r="B340" s="37">
        <f>SUMIFS(СВЦЭМ!$J$34:$J$777,СВЦЭМ!$A$34:$A$777,$A340,СВЦЭМ!$B$34:$B$777,B$331)+'СЕТ СН'!$F$13</f>
        <v>371.45424314000002</v>
      </c>
      <c r="C340" s="37">
        <f>SUMIFS(СВЦЭМ!$J$34:$J$777,СВЦЭМ!$A$34:$A$777,$A340,СВЦЭМ!$B$34:$B$777,C$331)+'СЕТ СН'!$F$13</f>
        <v>414.24655251000001</v>
      </c>
      <c r="D340" s="37">
        <f>SUMIFS(СВЦЭМ!$J$34:$J$777,СВЦЭМ!$A$34:$A$777,$A340,СВЦЭМ!$B$34:$B$777,D$331)+'СЕТ СН'!$F$13</f>
        <v>430.17265763</v>
      </c>
      <c r="E340" s="37">
        <f>SUMIFS(СВЦЭМ!$J$34:$J$777,СВЦЭМ!$A$34:$A$777,$A340,СВЦЭМ!$B$34:$B$777,E$331)+'СЕТ СН'!$F$13</f>
        <v>440.57496516999998</v>
      </c>
      <c r="F340" s="37">
        <f>SUMIFS(СВЦЭМ!$J$34:$J$777,СВЦЭМ!$A$34:$A$777,$A340,СВЦЭМ!$B$34:$B$777,F$331)+'СЕТ СН'!$F$13</f>
        <v>447.57550508999998</v>
      </c>
      <c r="G340" s="37">
        <f>SUMIFS(СВЦЭМ!$J$34:$J$777,СВЦЭМ!$A$34:$A$777,$A340,СВЦЭМ!$B$34:$B$777,G$331)+'СЕТ СН'!$F$13</f>
        <v>445.33500332</v>
      </c>
      <c r="H340" s="37">
        <f>SUMIFS(СВЦЭМ!$J$34:$J$777,СВЦЭМ!$A$34:$A$777,$A340,СВЦЭМ!$B$34:$B$777,H$331)+'СЕТ СН'!$F$13</f>
        <v>414.45328224000002</v>
      </c>
      <c r="I340" s="37">
        <f>SUMIFS(СВЦЭМ!$J$34:$J$777,СВЦЭМ!$A$34:$A$777,$A340,СВЦЭМ!$B$34:$B$777,I$331)+'СЕТ СН'!$F$13</f>
        <v>401.87288340999999</v>
      </c>
      <c r="J340" s="37">
        <f>SUMIFS(СВЦЭМ!$J$34:$J$777,СВЦЭМ!$A$34:$A$777,$A340,СВЦЭМ!$B$34:$B$777,J$331)+'СЕТ СН'!$F$13</f>
        <v>360.12003176000002</v>
      </c>
      <c r="K340" s="37">
        <f>SUMIFS(СВЦЭМ!$J$34:$J$777,СВЦЭМ!$A$34:$A$777,$A340,СВЦЭМ!$B$34:$B$777,K$331)+'СЕТ СН'!$F$13</f>
        <v>360.33632301</v>
      </c>
      <c r="L340" s="37">
        <f>SUMIFS(СВЦЭМ!$J$34:$J$777,СВЦЭМ!$A$34:$A$777,$A340,СВЦЭМ!$B$34:$B$777,L$331)+'СЕТ СН'!$F$13</f>
        <v>367.06859360999999</v>
      </c>
      <c r="M340" s="37">
        <f>SUMIFS(СВЦЭМ!$J$34:$J$777,СВЦЭМ!$A$34:$A$777,$A340,СВЦЭМ!$B$34:$B$777,M$331)+'СЕТ СН'!$F$13</f>
        <v>387.65417341</v>
      </c>
      <c r="N340" s="37">
        <f>SUMIFS(СВЦЭМ!$J$34:$J$777,СВЦЭМ!$A$34:$A$777,$A340,СВЦЭМ!$B$34:$B$777,N$331)+'СЕТ СН'!$F$13</f>
        <v>383.25139323000002</v>
      </c>
      <c r="O340" s="37">
        <f>SUMIFS(СВЦЭМ!$J$34:$J$777,СВЦЭМ!$A$34:$A$777,$A340,СВЦЭМ!$B$34:$B$777,O$331)+'СЕТ СН'!$F$13</f>
        <v>384.1169415</v>
      </c>
      <c r="P340" s="37">
        <f>SUMIFS(СВЦЭМ!$J$34:$J$777,СВЦЭМ!$A$34:$A$777,$A340,СВЦЭМ!$B$34:$B$777,P$331)+'СЕТ СН'!$F$13</f>
        <v>380.18676256999998</v>
      </c>
      <c r="Q340" s="37">
        <f>SUMIFS(СВЦЭМ!$J$34:$J$777,СВЦЭМ!$A$34:$A$777,$A340,СВЦЭМ!$B$34:$B$777,Q$331)+'СЕТ СН'!$F$13</f>
        <v>376.27650456999999</v>
      </c>
      <c r="R340" s="37">
        <f>SUMIFS(СВЦЭМ!$J$34:$J$777,СВЦЭМ!$A$34:$A$777,$A340,СВЦЭМ!$B$34:$B$777,R$331)+'СЕТ СН'!$F$13</f>
        <v>375.70516588999999</v>
      </c>
      <c r="S340" s="37">
        <f>SUMIFS(СВЦЭМ!$J$34:$J$777,СВЦЭМ!$A$34:$A$777,$A340,СВЦЭМ!$B$34:$B$777,S$331)+'СЕТ СН'!$F$13</f>
        <v>375.47851343999997</v>
      </c>
      <c r="T340" s="37">
        <f>SUMIFS(СВЦЭМ!$J$34:$J$777,СВЦЭМ!$A$34:$A$777,$A340,СВЦЭМ!$B$34:$B$777,T$331)+'СЕТ СН'!$F$13</f>
        <v>374.86303498000001</v>
      </c>
      <c r="U340" s="37">
        <f>SUMIFS(СВЦЭМ!$J$34:$J$777,СВЦЭМ!$A$34:$A$777,$A340,СВЦЭМ!$B$34:$B$777,U$331)+'СЕТ СН'!$F$13</f>
        <v>373.76474013000001</v>
      </c>
      <c r="V340" s="37">
        <f>SUMIFS(СВЦЭМ!$J$34:$J$777,СВЦЭМ!$A$34:$A$777,$A340,СВЦЭМ!$B$34:$B$777,V$331)+'СЕТ СН'!$F$13</f>
        <v>380.93174829999998</v>
      </c>
      <c r="W340" s="37">
        <f>SUMIFS(СВЦЭМ!$J$34:$J$777,СВЦЭМ!$A$34:$A$777,$A340,СВЦЭМ!$B$34:$B$777,W$331)+'СЕТ СН'!$F$13</f>
        <v>396.51258156</v>
      </c>
      <c r="X340" s="37">
        <f>SUMIFS(СВЦЭМ!$J$34:$J$777,СВЦЭМ!$A$34:$A$777,$A340,СВЦЭМ!$B$34:$B$777,X$331)+'СЕТ СН'!$F$13</f>
        <v>335.79278190000002</v>
      </c>
      <c r="Y340" s="37">
        <f>SUMIFS(СВЦЭМ!$J$34:$J$777,СВЦЭМ!$A$34:$A$777,$A340,СВЦЭМ!$B$34:$B$777,Y$331)+'СЕТ СН'!$F$13</f>
        <v>350.38995208</v>
      </c>
    </row>
    <row r="341" spans="1:25" ht="15.75" x14ac:dyDescent="0.2">
      <c r="A341" s="36">
        <f t="shared" si="9"/>
        <v>42592</v>
      </c>
      <c r="B341" s="37">
        <f>SUMIFS(СВЦЭМ!$J$34:$J$777,СВЦЭМ!$A$34:$A$777,$A341,СВЦЭМ!$B$34:$B$777,B$331)+'СЕТ СН'!$F$13</f>
        <v>386.29523154999998</v>
      </c>
      <c r="C341" s="37">
        <f>SUMIFS(СВЦЭМ!$J$34:$J$777,СВЦЭМ!$A$34:$A$777,$A341,СВЦЭМ!$B$34:$B$777,C$331)+'СЕТ СН'!$F$13</f>
        <v>410.66373700999998</v>
      </c>
      <c r="D341" s="37">
        <f>SUMIFS(СВЦЭМ!$J$34:$J$777,СВЦЭМ!$A$34:$A$777,$A341,СВЦЭМ!$B$34:$B$777,D$331)+'СЕТ СН'!$F$13</f>
        <v>425.61491536</v>
      </c>
      <c r="E341" s="37">
        <f>SUMIFS(СВЦЭМ!$J$34:$J$777,СВЦЭМ!$A$34:$A$777,$A341,СВЦЭМ!$B$34:$B$777,E$331)+'СЕТ СН'!$F$13</f>
        <v>436.77408494999997</v>
      </c>
      <c r="F341" s="37">
        <f>SUMIFS(СВЦЭМ!$J$34:$J$777,СВЦЭМ!$A$34:$A$777,$A341,СВЦЭМ!$B$34:$B$777,F$331)+'СЕТ СН'!$F$13</f>
        <v>444.91064489000001</v>
      </c>
      <c r="G341" s="37">
        <f>SUMIFS(СВЦЭМ!$J$34:$J$777,СВЦЭМ!$A$34:$A$777,$A341,СВЦЭМ!$B$34:$B$777,G$331)+'СЕТ СН'!$F$13</f>
        <v>442.76925238000001</v>
      </c>
      <c r="H341" s="37">
        <f>SUMIFS(СВЦЭМ!$J$34:$J$777,СВЦЭМ!$A$34:$A$777,$A341,СВЦЭМ!$B$34:$B$777,H$331)+'СЕТ СН'!$F$13</f>
        <v>416.05473301000001</v>
      </c>
      <c r="I341" s="37">
        <f>SUMIFS(СВЦЭМ!$J$34:$J$777,СВЦЭМ!$A$34:$A$777,$A341,СВЦЭМ!$B$34:$B$777,I$331)+'СЕТ СН'!$F$13</f>
        <v>404.68376897000002</v>
      </c>
      <c r="J341" s="37">
        <f>SUMIFS(СВЦЭМ!$J$34:$J$777,СВЦЭМ!$A$34:$A$777,$A341,СВЦЭМ!$B$34:$B$777,J$331)+'СЕТ СН'!$F$13</f>
        <v>358.95163265999997</v>
      </c>
      <c r="K341" s="37">
        <f>SUMIFS(СВЦЭМ!$J$34:$J$777,СВЦЭМ!$A$34:$A$777,$A341,СВЦЭМ!$B$34:$B$777,K$331)+'СЕТ СН'!$F$13</f>
        <v>357.83782301000002</v>
      </c>
      <c r="L341" s="37">
        <f>SUMIFS(СВЦЭМ!$J$34:$J$777,СВЦЭМ!$A$34:$A$777,$A341,СВЦЭМ!$B$34:$B$777,L$331)+'СЕТ СН'!$F$13</f>
        <v>394.31907317999998</v>
      </c>
      <c r="M341" s="37">
        <f>SUMIFS(СВЦЭМ!$J$34:$J$777,СВЦЭМ!$A$34:$A$777,$A341,СВЦЭМ!$B$34:$B$777,M$331)+'СЕТ СН'!$F$13</f>
        <v>431.91678209999998</v>
      </c>
      <c r="N341" s="37">
        <f>SUMIFS(СВЦЭМ!$J$34:$J$777,СВЦЭМ!$A$34:$A$777,$A341,СВЦЭМ!$B$34:$B$777,N$331)+'СЕТ СН'!$F$13</f>
        <v>428.31787366999998</v>
      </c>
      <c r="O341" s="37">
        <f>SUMIFS(СВЦЭМ!$J$34:$J$777,СВЦЭМ!$A$34:$A$777,$A341,СВЦЭМ!$B$34:$B$777,O$331)+'СЕТ СН'!$F$13</f>
        <v>431.41932293000002</v>
      </c>
      <c r="P341" s="37">
        <f>SUMIFS(СВЦЭМ!$J$34:$J$777,СВЦЭМ!$A$34:$A$777,$A341,СВЦЭМ!$B$34:$B$777,P$331)+'СЕТ СН'!$F$13</f>
        <v>418.35873211000001</v>
      </c>
      <c r="Q341" s="37">
        <f>SUMIFS(СВЦЭМ!$J$34:$J$777,СВЦЭМ!$A$34:$A$777,$A341,СВЦЭМ!$B$34:$B$777,Q$331)+'СЕТ СН'!$F$13</f>
        <v>366.79617058000002</v>
      </c>
      <c r="R341" s="37">
        <f>SUMIFS(СВЦЭМ!$J$34:$J$777,СВЦЭМ!$A$34:$A$777,$A341,СВЦЭМ!$B$34:$B$777,R$331)+'СЕТ СН'!$F$13</f>
        <v>376.95663424999998</v>
      </c>
      <c r="S341" s="37">
        <f>SUMIFS(СВЦЭМ!$J$34:$J$777,СВЦЭМ!$A$34:$A$777,$A341,СВЦЭМ!$B$34:$B$777,S$331)+'СЕТ СН'!$F$13</f>
        <v>425.75551553999998</v>
      </c>
      <c r="T341" s="37">
        <f>SUMIFS(СВЦЭМ!$J$34:$J$777,СВЦЭМ!$A$34:$A$777,$A341,СВЦЭМ!$B$34:$B$777,T$331)+'СЕТ СН'!$F$13</f>
        <v>424.29083412</v>
      </c>
      <c r="U341" s="37">
        <f>SUMIFS(СВЦЭМ!$J$34:$J$777,СВЦЭМ!$A$34:$A$777,$A341,СВЦЭМ!$B$34:$B$777,U$331)+'СЕТ СН'!$F$13</f>
        <v>423.21703230000003</v>
      </c>
      <c r="V341" s="37">
        <f>SUMIFS(СВЦЭМ!$J$34:$J$777,СВЦЭМ!$A$34:$A$777,$A341,СВЦЭМ!$B$34:$B$777,V$331)+'СЕТ СН'!$F$13</f>
        <v>428.56245213</v>
      </c>
      <c r="W341" s="37">
        <f>SUMIFS(СВЦЭМ!$J$34:$J$777,СВЦЭМ!$A$34:$A$777,$A341,СВЦЭМ!$B$34:$B$777,W$331)+'СЕТ СН'!$F$13</f>
        <v>352.46286987000002</v>
      </c>
      <c r="X341" s="37">
        <f>SUMIFS(СВЦЭМ!$J$34:$J$777,СВЦЭМ!$A$34:$A$777,$A341,СВЦЭМ!$B$34:$B$777,X$331)+'СЕТ СН'!$F$13</f>
        <v>331.92373111000001</v>
      </c>
      <c r="Y341" s="37">
        <f>SUMIFS(СВЦЭМ!$J$34:$J$777,СВЦЭМ!$A$34:$A$777,$A341,СВЦЭМ!$B$34:$B$777,Y$331)+'СЕТ СН'!$F$13</f>
        <v>346.51304533000001</v>
      </c>
    </row>
    <row r="342" spans="1:25" ht="15.75" x14ac:dyDescent="0.2">
      <c r="A342" s="36">
        <f t="shared" si="9"/>
        <v>42593</v>
      </c>
      <c r="B342" s="37">
        <f>SUMIFS(СВЦЭМ!$J$34:$J$777,СВЦЭМ!$A$34:$A$777,$A342,СВЦЭМ!$B$34:$B$777,B$331)+'СЕТ СН'!$F$13</f>
        <v>384.53842394999998</v>
      </c>
      <c r="C342" s="37">
        <f>SUMIFS(СВЦЭМ!$J$34:$J$777,СВЦЭМ!$A$34:$A$777,$A342,СВЦЭМ!$B$34:$B$777,C$331)+'СЕТ СН'!$F$13</f>
        <v>412.92950293000001</v>
      </c>
      <c r="D342" s="37">
        <f>SUMIFS(СВЦЭМ!$J$34:$J$777,СВЦЭМ!$A$34:$A$777,$A342,СВЦЭМ!$B$34:$B$777,D$331)+'СЕТ СН'!$F$13</f>
        <v>429.74377082000001</v>
      </c>
      <c r="E342" s="37">
        <f>SUMIFS(СВЦЭМ!$J$34:$J$777,СВЦЭМ!$A$34:$A$777,$A342,СВЦЭМ!$B$34:$B$777,E$331)+'СЕТ СН'!$F$13</f>
        <v>439.97031293999999</v>
      </c>
      <c r="F342" s="37">
        <f>SUMIFS(СВЦЭМ!$J$34:$J$777,СВЦЭМ!$A$34:$A$777,$A342,СВЦЭМ!$B$34:$B$777,F$331)+'СЕТ СН'!$F$13</f>
        <v>446.68885091999999</v>
      </c>
      <c r="G342" s="37">
        <f>SUMIFS(СВЦЭМ!$J$34:$J$777,СВЦЭМ!$A$34:$A$777,$A342,СВЦЭМ!$B$34:$B$777,G$331)+'СЕТ СН'!$F$13</f>
        <v>446.52842999000001</v>
      </c>
      <c r="H342" s="37">
        <f>SUMIFS(СВЦЭМ!$J$34:$J$777,СВЦЭМ!$A$34:$A$777,$A342,СВЦЭМ!$B$34:$B$777,H$331)+'СЕТ СН'!$F$13</f>
        <v>416.83752246</v>
      </c>
      <c r="I342" s="37">
        <f>SUMIFS(СВЦЭМ!$J$34:$J$777,СВЦЭМ!$A$34:$A$777,$A342,СВЦЭМ!$B$34:$B$777,I$331)+'СЕТ СН'!$F$13</f>
        <v>421.63103321</v>
      </c>
      <c r="J342" s="37">
        <f>SUMIFS(СВЦЭМ!$J$34:$J$777,СВЦЭМ!$A$34:$A$777,$A342,СВЦЭМ!$B$34:$B$777,J$331)+'СЕТ СН'!$F$13</f>
        <v>371.39457434000002</v>
      </c>
      <c r="K342" s="37">
        <f>SUMIFS(СВЦЭМ!$J$34:$J$777,СВЦЭМ!$A$34:$A$777,$A342,СВЦЭМ!$B$34:$B$777,K$331)+'СЕТ СН'!$F$13</f>
        <v>362.09123476000002</v>
      </c>
      <c r="L342" s="37">
        <f>SUMIFS(СВЦЭМ!$J$34:$J$777,СВЦЭМ!$A$34:$A$777,$A342,СВЦЭМ!$B$34:$B$777,L$331)+'СЕТ СН'!$F$13</f>
        <v>359.28820705999999</v>
      </c>
      <c r="M342" s="37">
        <f>SUMIFS(СВЦЭМ!$J$34:$J$777,СВЦЭМ!$A$34:$A$777,$A342,СВЦЭМ!$B$34:$B$777,M$331)+'СЕТ СН'!$F$13</f>
        <v>349.15657586999998</v>
      </c>
      <c r="N342" s="37">
        <f>SUMIFS(СВЦЭМ!$J$34:$J$777,СВЦЭМ!$A$34:$A$777,$A342,СВЦЭМ!$B$34:$B$777,N$331)+'СЕТ СН'!$F$13</f>
        <v>343.77654783000003</v>
      </c>
      <c r="O342" s="37">
        <f>SUMIFS(СВЦЭМ!$J$34:$J$777,СВЦЭМ!$A$34:$A$777,$A342,СВЦЭМ!$B$34:$B$777,O$331)+'СЕТ СН'!$F$13</f>
        <v>354.10639119000001</v>
      </c>
      <c r="P342" s="37">
        <f>SUMIFS(СВЦЭМ!$J$34:$J$777,СВЦЭМ!$A$34:$A$777,$A342,СВЦЭМ!$B$34:$B$777,P$331)+'СЕТ СН'!$F$13</f>
        <v>361.73122495000001</v>
      </c>
      <c r="Q342" s="37">
        <f>SUMIFS(СВЦЭМ!$J$34:$J$777,СВЦЭМ!$A$34:$A$777,$A342,СВЦЭМ!$B$34:$B$777,Q$331)+'СЕТ СН'!$F$13</f>
        <v>350.58999686999999</v>
      </c>
      <c r="R342" s="37">
        <f>SUMIFS(СВЦЭМ!$J$34:$J$777,СВЦЭМ!$A$34:$A$777,$A342,СВЦЭМ!$B$34:$B$777,R$331)+'СЕТ СН'!$F$13</f>
        <v>344.64609703000002</v>
      </c>
      <c r="S342" s="37">
        <f>SUMIFS(СВЦЭМ!$J$34:$J$777,СВЦЭМ!$A$34:$A$777,$A342,СВЦЭМ!$B$34:$B$777,S$331)+'СЕТ СН'!$F$13</f>
        <v>340.96233553000002</v>
      </c>
      <c r="T342" s="37">
        <f>SUMIFS(СВЦЭМ!$J$34:$J$777,СВЦЭМ!$A$34:$A$777,$A342,СВЦЭМ!$B$34:$B$777,T$331)+'СЕТ СН'!$F$13</f>
        <v>334.91516214000001</v>
      </c>
      <c r="U342" s="37">
        <f>SUMIFS(СВЦЭМ!$J$34:$J$777,СВЦЭМ!$A$34:$A$777,$A342,СВЦЭМ!$B$34:$B$777,U$331)+'СЕТ СН'!$F$13</f>
        <v>331.92718353999999</v>
      </c>
      <c r="V342" s="37">
        <f>SUMIFS(СВЦЭМ!$J$34:$J$777,СВЦЭМ!$A$34:$A$777,$A342,СВЦЭМ!$B$34:$B$777,V$331)+'СЕТ СН'!$F$13</f>
        <v>336.48842237000002</v>
      </c>
      <c r="W342" s="37">
        <f>SUMIFS(СВЦЭМ!$J$34:$J$777,СВЦЭМ!$A$34:$A$777,$A342,СВЦЭМ!$B$34:$B$777,W$331)+'СЕТ СН'!$F$13</f>
        <v>342.46836617000002</v>
      </c>
      <c r="X342" s="37">
        <f>SUMIFS(СВЦЭМ!$J$34:$J$777,СВЦЭМ!$A$34:$A$777,$A342,СВЦЭМ!$B$34:$B$777,X$331)+'СЕТ СН'!$F$13</f>
        <v>322.6663471</v>
      </c>
      <c r="Y342" s="37">
        <f>SUMIFS(СВЦЭМ!$J$34:$J$777,СВЦЭМ!$A$34:$A$777,$A342,СВЦЭМ!$B$34:$B$777,Y$331)+'СЕТ СН'!$F$13</f>
        <v>353.99299716000002</v>
      </c>
    </row>
    <row r="343" spans="1:25" ht="15.75" x14ac:dyDescent="0.2">
      <c r="A343" s="36">
        <f t="shared" si="9"/>
        <v>42594</v>
      </c>
      <c r="B343" s="37">
        <f>SUMIFS(СВЦЭМ!$J$34:$J$777,СВЦЭМ!$A$34:$A$777,$A343,СВЦЭМ!$B$34:$B$777,B$331)+'СЕТ СН'!$F$13</f>
        <v>394.51679601000001</v>
      </c>
      <c r="C343" s="37">
        <f>SUMIFS(СВЦЭМ!$J$34:$J$777,СВЦЭМ!$A$34:$A$777,$A343,СВЦЭМ!$B$34:$B$777,C$331)+'СЕТ СН'!$F$13</f>
        <v>426.89106722999998</v>
      </c>
      <c r="D343" s="37">
        <f>SUMIFS(СВЦЭМ!$J$34:$J$777,СВЦЭМ!$A$34:$A$777,$A343,СВЦЭМ!$B$34:$B$777,D$331)+'СЕТ СН'!$F$13</f>
        <v>438.92049494999998</v>
      </c>
      <c r="E343" s="37">
        <f>SUMIFS(СВЦЭМ!$J$34:$J$777,СВЦЭМ!$A$34:$A$777,$A343,СВЦЭМ!$B$34:$B$777,E$331)+'СЕТ СН'!$F$13</f>
        <v>446.39894912</v>
      </c>
      <c r="F343" s="37">
        <f>SUMIFS(СВЦЭМ!$J$34:$J$777,СВЦЭМ!$A$34:$A$777,$A343,СВЦЭМ!$B$34:$B$777,F$331)+'СЕТ СН'!$F$13</f>
        <v>456.14168883999997</v>
      </c>
      <c r="G343" s="37">
        <f>SUMIFS(СВЦЭМ!$J$34:$J$777,СВЦЭМ!$A$34:$A$777,$A343,СВЦЭМ!$B$34:$B$777,G$331)+'СЕТ СН'!$F$13</f>
        <v>452.91851328000001</v>
      </c>
      <c r="H343" s="37">
        <f>SUMIFS(СВЦЭМ!$J$34:$J$777,СВЦЭМ!$A$34:$A$777,$A343,СВЦЭМ!$B$34:$B$777,H$331)+'СЕТ СН'!$F$13</f>
        <v>433.61926870999997</v>
      </c>
      <c r="I343" s="37">
        <f>SUMIFS(СВЦЭМ!$J$34:$J$777,СВЦЭМ!$A$34:$A$777,$A343,СВЦЭМ!$B$34:$B$777,I$331)+'СЕТ СН'!$F$13</f>
        <v>428.80694732000001</v>
      </c>
      <c r="J343" s="37">
        <f>SUMIFS(СВЦЭМ!$J$34:$J$777,СВЦЭМ!$A$34:$A$777,$A343,СВЦЭМ!$B$34:$B$777,J$331)+'СЕТ СН'!$F$13</f>
        <v>386.25101079000001</v>
      </c>
      <c r="K343" s="37">
        <f>SUMIFS(СВЦЭМ!$J$34:$J$777,СВЦЭМ!$A$34:$A$777,$A343,СВЦЭМ!$B$34:$B$777,K$331)+'СЕТ СН'!$F$13</f>
        <v>364.93037518</v>
      </c>
      <c r="L343" s="37">
        <f>SUMIFS(СВЦЭМ!$J$34:$J$777,СВЦЭМ!$A$34:$A$777,$A343,СВЦЭМ!$B$34:$B$777,L$331)+'СЕТ СН'!$F$13</f>
        <v>359.62352301999999</v>
      </c>
      <c r="M343" s="37">
        <f>SUMIFS(СВЦЭМ!$J$34:$J$777,СВЦЭМ!$A$34:$A$777,$A343,СВЦЭМ!$B$34:$B$777,M$331)+'СЕТ СН'!$F$13</f>
        <v>369.44887008000001</v>
      </c>
      <c r="N343" s="37">
        <f>SUMIFS(СВЦЭМ!$J$34:$J$777,СВЦЭМ!$A$34:$A$777,$A343,СВЦЭМ!$B$34:$B$777,N$331)+'СЕТ СН'!$F$13</f>
        <v>365.08153218000001</v>
      </c>
      <c r="O343" s="37">
        <f>SUMIFS(СВЦЭМ!$J$34:$J$777,СВЦЭМ!$A$34:$A$777,$A343,СВЦЭМ!$B$34:$B$777,O$331)+'СЕТ СН'!$F$13</f>
        <v>369.72907270000002</v>
      </c>
      <c r="P343" s="37">
        <f>SUMIFS(СВЦЭМ!$J$34:$J$777,СВЦЭМ!$A$34:$A$777,$A343,СВЦЭМ!$B$34:$B$777,P$331)+'СЕТ СН'!$F$13</f>
        <v>370.08004295000001</v>
      </c>
      <c r="Q343" s="37">
        <f>SUMIFS(СВЦЭМ!$J$34:$J$777,СВЦЭМ!$A$34:$A$777,$A343,СВЦЭМ!$B$34:$B$777,Q$331)+'СЕТ СН'!$F$13</f>
        <v>368.79934868999999</v>
      </c>
      <c r="R343" s="37">
        <f>SUMIFS(СВЦЭМ!$J$34:$J$777,СВЦЭМ!$A$34:$A$777,$A343,СВЦЭМ!$B$34:$B$777,R$331)+'СЕТ СН'!$F$13</f>
        <v>366.28159907000003</v>
      </c>
      <c r="S343" s="37">
        <f>SUMIFS(СВЦЭМ!$J$34:$J$777,СВЦЭМ!$A$34:$A$777,$A343,СВЦЭМ!$B$34:$B$777,S$331)+'СЕТ СН'!$F$13</f>
        <v>364.57552154000001</v>
      </c>
      <c r="T343" s="37">
        <f>SUMIFS(СВЦЭМ!$J$34:$J$777,СВЦЭМ!$A$34:$A$777,$A343,СВЦЭМ!$B$34:$B$777,T$331)+'СЕТ СН'!$F$13</f>
        <v>339.89571043000001</v>
      </c>
      <c r="U343" s="37">
        <f>SUMIFS(СВЦЭМ!$J$34:$J$777,СВЦЭМ!$A$34:$A$777,$A343,СВЦЭМ!$B$34:$B$777,U$331)+'СЕТ СН'!$F$13</f>
        <v>308.64983035</v>
      </c>
      <c r="V343" s="37">
        <f>SUMIFS(СВЦЭМ!$J$34:$J$777,СВЦЭМ!$A$34:$A$777,$A343,СВЦЭМ!$B$34:$B$777,V$331)+'СЕТ СН'!$F$13</f>
        <v>325.09027823000002</v>
      </c>
      <c r="W343" s="37">
        <f>SUMIFS(СВЦЭМ!$J$34:$J$777,СВЦЭМ!$A$34:$A$777,$A343,СВЦЭМ!$B$34:$B$777,W$331)+'СЕТ СН'!$F$13</f>
        <v>339.30276461</v>
      </c>
      <c r="X343" s="37">
        <f>SUMIFS(СВЦЭМ!$J$34:$J$777,СВЦЭМ!$A$34:$A$777,$A343,СВЦЭМ!$B$34:$B$777,X$331)+'СЕТ СН'!$F$13</f>
        <v>333.09614406999998</v>
      </c>
      <c r="Y343" s="37">
        <f>SUMIFS(СВЦЭМ!$J$34:$J$777,СВЦЭМ!$A$34:$A$777,$A343,СВЦЭМ!$B$34:$B$777,Y$331)+'СЕТ СН'!$F$13</f>
        <v>368.92847776000002</v>
      </c>
    </row>
    <row r="344" spans="1:25" ht="15.75" x14ac:dyDescent="0.2">
      <c r="A344" s="36">
        <f t="shared" si="9"/>
        <v>42595</v>
      </c>
      <c r="B344" s="37">
        <f>SUMIFS(СВЦЭМ!$J$34:$J$777,СВЦЭМ!$A$34:$A$777,$A344,СВЦЭМ!$B$34:$B$777,B$331)+'СЕТ СН'!$F$13</f>
        <v>392.43077254999997</v>
      </c>
      <c r="C344" s="37">
        <f>SUMIFS(СВЦЭМ!$J$34:$J$777,СВЦЭМ!$A$34:$A$777,$A344,СВЦЭМ!$B$34:$B$777,C$331)+'СЕТ СН'!$F$13</f>
        <v>428.95494851000001</v>
      </c>
      <c r="D344" s="37">
        <f>SUMIFS(СВЦЭМ!$J$34:$J$777,СВЦЭМ!$A$34:$A$777,$A344,СВЦЭМ!$B$34:$B$777,D$331)+'СЕТ СН'!$F$13</f>
        <v>438.16355680999999</v>
      </c>
      <c r="E344" s="37">
        <f>SUMIFS(СВЦЭМ!$J$34:$J$777,СВЦЭМ!$A$34:$A$777,$A344,СВЦЭМ!$B$34:$B$777,E$331)+'СЕТ СН'!$F$13</f>
        <v>450.91455603999998</v>
      </c>
      <c r="F344" s="37">
        <f>SUMIFS(СВЦЭМ!$J$34:$J$777,СВЦЭМ!$A$34:$A$777,$A344,СВЦЭМ!$B$34:$B$777,F$331)+'СЕТ СН'!$F$13</f>
        <v>452.55246005999999</v>
      </c>
      <c r="G344" s="37">
        <f>SUMIFS(СВЦЭМ!$J$34:$J$777,СВЦЭМ!$A$34:$A$777,$A344,СВЦЭМ!$B$34:$B$777,G$331)+'СЕТ СН'!$F$13</f>
        <v>451.69729224000002</v>
      </c>
      <c r="H344" s="37">
        <f>SUMIFS(СВЦЭМ!$J$34:$J$777,СВЦЭМ!$A$34:$A$777,$A344,СВЦЭМ!$B$34:$B$777,H$331)+'СЕТ СН'!$F$13</f>
        <v>435.51486774</v>
      </c>
      <c r="I344" s="37">
        <f>SUMIFS(СВЦЭМ!$J$34:$J$777,СВЦЭМ!$A$34:$A$777,$A344,СВЦЭМ!$B$34:$B$777,I$331)+'СЕТ СН'!$F$13</f>
        <v>440.39465431999997</v>
      </c>
      <c r="J344" s="37">
        <f>SUMIFS(СВЦЭМ!$J$34:$J$777,СВЦЭМ!$A$34:$A$777,$A344,СВЦЭМ!$B$34:$B$777,J$331)+'СЕТ СН'!$F$13</f>
        <v>396.85749249000003</v>
      </c>
      <c r="K344" s="37">
        <f>SUMIFS(СВЦЭМ!$J$34:$J$777,СВЦЭМ!$A$34:$A$777,$A344,СВЦЭМ!$B$34:$B$777,K$331)+'СЕТ СН'!$F$13</f>
        <v>368.00224300999997</v>
      </c>
      <c r="L344" s="37">
        <f>SUMIFS(СВЦЭМ!$J$34:$J$777,СВЦЭМ!$A$34:$A$777,$A344,СВЦЭМ!$B$34:$B$777,L$331)+'СЕТ СН'!$F$13</f>
        <v>369.44508202999998</v>
      </c>
      <c r="M344" s="37">
        <f>SUMIFS(СВЦЭМ!$J$34:$J$777,СВЦЭМ!$A$34:$A$777,$A344,СВЦЭМ!$B$34:$B$777,M$331)+'СЕТ СН'!$F$13</f>
        <v>358.50989292999998</v>
      </c>
      <c r="N344" s="37">
        <f>SUMIFS(СВЦЭМ!$J$34:$J$777,СВЦЭМ!$A$34:$A$777,$A344,СВЦЭМ!$B$34:$B$777,N$331)+'СЕТ СН'!$F$13</f>
        <v>344.75243332999997</v>
      </c>
      <c r="O344" s="37">
        <f>SUMIFS(СВЦЭМ!$J$34:$J$777,СВЦЭМ!$A$34:$A$777,$A344,СВЦЭМ!$B$34:$B$777,O$331)+'СЕТ СН'!$F$13</f>
        <v>343.32253465000002</v>
      </c>
      <c r="P344" s="37">
        <f>SUMIFS(СВЦЭМ!$J$34:$J$777,СВЦЭМ!$A$34:$A$777,$A344,СВЦЭМ!$B$34:$B$777,P$331)+'СЕТ СН'!$F$13</f>
        <v>336.33217357000001</v>
      </c>
      <c r="Q344" s="37">
        <f>SUMIFS(СВЦЭМ!$J$34:$J$777,СВЦЭМ!$A$34:$A$777,$A344,СВЦЭМ!$B$34:$B$777,Q$331)+'СЕТ СН'!$F$13</f>
        <v>336.41611316000001</v>
      </c>
      <c r="R344" s="37">
        <f>SUMIFS(СВЦЭМ!$J$34:$J$777,СВЦЭМ!$A$34:$A$777,$A344,СВЦЭМ!$B$34:$B$777,R$331)+'СЕТ СН'!$F$13</f>
        <v>336.57358959999999</v>
      </c>
      <c r="S344" s="37">
        <f>SUMIFS(СВЦЭМ!$J$34:$J$777,СВЦЭМ!$A$34:$A$777,$A344,СВЦЭМ!$B$34:$B$777,S$331)+'СЕТ СН'!$F$13</f>
        <v>338.19467926999999</v>
      </c>
      <c r="T344" s="37">
        <f>SUMIFS(СВЦЭМ!$J$34:$J$777,СВЦЭМ!$A$34:$A$777,$A344,СВЦЭМ!$B$34:$B$777,T$331)+'СЕТ СН'!$F$13</f>
        <v>340.86400829000002</v>
      </c>
      <c r="U344" s="37">
        <f>SUMIFS(СВЦЭМ!$J$34:$J$777,СВЦЭМ!$A$34:$A$777,$A344,СВЦЭМ!$B$34:$B$777,U$331)+'СЕТ СН'!$F$13</f>
        <v>342.56429512</v>
      </c>
      <c r="V344" s="37">
        <f>SUMIFS(СВЦЭМ!$J$34:$J$777,СВЦЭМ!$A$34:$A$777,$A344,СВЦЭМ!$B$34:$B$777,V$331)+'СЕТ СН'!$F$13</f>
        <v>353.32462397</v>
      </c>
      <c r="W344" s="37">
        <f>SUMIFS(СВЦЭМ!$J$34:$J$777,СВЦЭМ!$A$34:$A$777,$A344,СВЦЭМ!$B$34:$B$777,W$331)+'СЕТ СН'!$F$13</f>
        <v>362.35287606999998</v>
      </c>
      <c r="X344" s="37">
        <f>SUMIFS(СВЦЭМ!$J$34:$J$777,СВЦЭМ!$A$34:$A$777,$A344,СВЦЭМ!$B$34:$B$777,X$331)+'СЕТ СН'!$F$13</f>
        <v>338.31447223999999</v>
      </c>
      <c r="Y344" s="37">
        <f>SUMIFS(СВЦЭМ!$J$34:$J$777,СВЦЭМ!$A$34:$A$777,$A344,СВЦЭМ!$B$34:$B$777,Y$331)+'СЕТ СН'!$F$13</f>
        <v>355.89527694999998</v>
      </c>
    </row>
    <row r="345" spans="1:25" ht="15.75" x14ac:dyDescent="0.2">
      <c r="A345" s="36">
        <f t="shared" si="9"/>
        <v>42596</v>
      </c>
      <c r="B345" s="37">
        <f>SUMIFS(СВЦЭМ!$J$34:$J$777,СВЦЭМ!$A$34:$A$777,$A345,СВЦЭМ!$B$34:$B$777,B$331)+'СЕТ СН'!$F$13</f>
        <v>389.25422105000001</v>
      </c>
      <c r="C345" s="37">
        <f>SUMIFS(СВЦЭМ!$J$34:$J$777,СВЦЭМ!$A$34:$A$777,$A345,СВЦЭМ!$B$34:$B$777,C$331)+'СЕТ СН'!$F$13</f>
        <v>421.53651876999999</v>
      </c>
      <c r="D345" s="37">
        <f>SUMIFS(СВЦЭМ!$J$34:$J$777,СВЦЭМ!$A$34:$A$777,$A345,СВЦЭМ!$B$34:$B$777,D$331)+'СЕТ СН'!$F$13</f>
        <v>437.92910812000002</v>
      </c>
      <c r="E345" s="37">
        <f>SUMIFS(СВЦЭМ!$J$34:$J$777,СВЦЭМ!$A$34:$A$777,$A345,СВЦЭМ!$B$34:$B$777,E$331)+'СЕТ СН'!$F$13</f>
        <v>449.08135475</v>
      </c>
      <c r="F345" s="37">
        <f>SUMIFS(СВЦЭМ!$J$34:$J$777,СВЦЭМ!$A$34:$A$777,$A345,СВЦЭМ!$B$34:$B$777,F$331)+'СЕТ СН'!$F$13</f>
        <v>453.42911683</v>
      </c>
      <c r="G345" s="37">
        <f>SUMIFS(СВЦЭМ!$J$34:$J$777,СВЦЭМ!$A$34:$A$777,$A345,СВЦЭМ!$B$34:$B$777,G$331)+'СЕТ СН'!$F$13</f>
        <v>455.73315805999999</v>
      </c>
      <c r="H345" s="37">
        <f>SUMIFS(СВЦЭМ!$J$34:$J$777,СВЦЭМ!$A$34:$A$777,$A345,СВЦЭМ!$B$34:$B$777,H$331)+'СЕТ СН'!$F$13</f>
        <v>439.14650167999997</v>
      </c>
      <c r="I345" s="37">
        <f>SUMIFS(СВЦЭМ!$J$34:$J$777,СВЦЭМ!$A$34:$A$777,$A345,СВЦЭМ!$B$34:$B$777,I$331)+'СЕТ СН'!$F$13</f>
        <v>441.72114185999999</v>
      </c>
      <c r="J345" s="37">
        <f>SUMIFS(СВЦЭМ!$J$34:$J$777,СВЦЭМ!$A$34:$A$777,$A345,СВЦЭМ!$B$34:$B$777,J$331)+'СЕТ СН'!$F$13</f>
        <v>393.32505079999999</v>
      </c>
      <c r="K345" s="37">
        <f>SUMIFS(СВЦЭМ!$J$34:$J$777,СВЦЭМ!$A$34:$A$777,$A345,СВЦЭМ!$B$34:$B$777,K$331)+'СЕТ СН'!$F$13</f>
        <v>348.25976593000001</v>
      </c>
      <c r="L345" s="37">
        <f>SUMIFS(СВЦЭМ!$J$34:$J$777,СВЦЭМ!$A$34:$A$777,$A345,СВЦЭМ!$B$34:$B$777,L$331)+'СЕТ СН'!$F$13</f>
        <v>338.14652504999998</v>
      </c>
      <c r="M345" s="37">
        <f>SUMIFS(СВЦЭМ!$J$34:$J$777,СВЦЭМ!$A$34:$A$777,$A345,СВЦЭМ!$B$34:$B$777,M$331)+'СЕТ СН'!$F$13</f>
        <v>361.19441610000001</v>
      </c>
      <c r="N345" s="37">
        <f>SUMIFS(СВЦЭМ!$J$34:$J$777,СВЦЭМ!$A$34:$A$777,$A345,СВЦЭМ!$B$34:$B$777,N$331)+'СЕТ СН'!$F$13</f>
        <v>359.80539892000002</v>
      </c>
      <c r="O345" s="37">
        <f>SUMIFS(СВЦЭМ!$J$34:$J$777,СВЦЭМ!$A$34:$A$777,$A345,СВЦЭМ!$B$34:$B$777,O$331)+'СЕТ СН'!$F$13</f>
        <v>363.07054276000002</v>
      </c>
      <c r="P345" s="37">
        <f>SUMIFS(СВЦЭМ!$J$34:$J$777,СВЦЭМ!$A$34:$A$777,$A345,СВЦЭМ!$B$34:$B$777,P$331)+'СЕТ СН'!$F$13</f>
        <v>359.99885599999999</v>
      </c>
      <c r="Q345" s="37">
        <f>SUMIFS(СВЦЭМ!$J$34:$J$777,СВЦЭМ!$A$34:$A$777,$A345,СВЦЭМ!$B$34:$B$777,Q$331)+'СЕТ СН'!$F$13</f>
        <v>359.72800905000003</v>
      </c>
      <c r="R345" s="37">
        <f>SUMIFS(СВЦЭМ!$J$34:$J$777,СВЦЭМ!$A$34:$A$777,$A345,СВЦЭМ!$B$34:$B$777,R$331)+'СЕТ СН'!$F$13</f>
        <v>357.75272425000003</v>
      </c>
      <c r="S345" s="37">
        <f>SUMIFS(СВЦЭМ!$J$34:$J$777,СВЦЭМ!$A$34:$A$777,$A345,СВЦЭМ!$B$34:$B$777,S$331)+'СЕТ СН'!$F$13</f>
        <v>363.02467683999998</v>
      </c>
      <c r="T345" s="37">
        <f>SUMIFS(СВЦЭМ!$J$34:$J$777,СВЦЭМ!$A$34:$A$777,$A345,СВЦЭМ!$B$34:$B$777,T$331)+'СЕТ СН'!$F$13</f>
        <v>362.89269132999999</v>
      </c>
      <c r="U345" s="37">
        <f>SUMIFS(СВЦЭМ!$J$34:$J$777,СВЦЭМ!$A$34:$A$777,$A345,СВЦЭМ!$B$34:$B$777,U$331)+'СЕТ СН'!$F$13</f>
        <v>366.44131279999999</v>
      </c>
      <c r="V345" s="37">
        <f>SUMIFS(СВЦЭМ!$J$34:$J$777,СВЦЭМ!$A$34:$A$777,$A345,СВЦЭМ!$B$34:$B$777,V$331)+'СЕТ СН'!$F$13</f>
        <v>351.94087017999999</v>
      </c>
      <c r="W345" s="37">
        <f>SUMIFS(СВЦЭМ!$J$34:$J$777,СВЦЭМ!$A$34:$A$777,$A345,СВЦЭМ!$B$34:$B$777,W$331)+'СЕТ СН'!$F$13</f>
        <v>331.17648308000003</v>
      </c>
      <c r="X345" s="37">
        <f>SUMIFS(СВЦЭМ!$J$34:$J$777,СВЦЭМ!$A$34:$A$777,$A345,СВЦЭМ!$B$34:$B$777,X$331)+'СЕТ СН'!$F$13</f>
        <v>330.42337459999999</v>
      </c>
      <c r="Y345" s="37">
        <f>SUMIFS(СВЦЭМ!$J$34:$J$777,СВЦЭМ!$A$34:$A$777,$A345,СВЦЭМ!$B$34:$B$777,Y$331)+'СЕТ СН'!$F$13</f>
        <v>378.98547093000002</v>
      </c>
    </row>
    <row r="346" spans="1:25" ht="15.75" x14ac:dyDescent="0.2">
      <c r="A346" s="36">
        <f t="shared" si="9"/>
        <v>42597</v>
      </c>
      <c r="B346" s="37">
        <f>SUMIFS(СВЦЭМ!$J$34:$J$777,СВЦЭМ!$A$34:$A$777,$A346,СВЦЭМ!$B$34:$B$777,B$331)+'СЕТ СН'!$F$13</f>
        <v>403.28221932000002</v>
      </c>
      <c r="C346" s="37">
        <f>SUMIFS(СВЦЭМ!$J$34:$J$777,СВЦЭМ!$A$34:$A$777,$A346,СВЦЭМ!$B$34:$B$777,C$331)+'СЕТ СН'!$F$13</f>
        <v>434.31344997999997</v>
      </c>
      <c r="D346" s="37">
        <f>SUMIFS(СВЦЭМ!$J$34:$J$777,СВЦЭМ!$A$34:$A$777,$A346,СВЦЭМ!$B$34:$B$777,D$331)+'СЕТ СН'!$F$13</f>
        <v>428.67249162000002</v>
      </c>
      <c r="E346" s="37">
        <f>SUMIFS(СВЦЭМ!$J$34:$J$777,СВЦЭМ!$A$34:$A$777,$A346,СВЦЭМ!$B$34:$B$777,E$331)+'СЕТ СН'!$F$13</f>
        <v>443.51702237000001</v>
      </c>
      <c r="F346" s="37">
        <f>SUMIFS(СВЦЭМ!$J$34:$J$777,СВЦЭМ!$A$34:$A$777,$A346,СВЦЭМ!$B$34:$B$777,F$331)+'СЕТ СН'!$F$13</f>
        <v>447.23680352000002</v>
      </c>
      <c r="G346" s="37">
        <f>SUMIFS(СВЦЭМ!$J$34:$J$777,СВЦЭМ!$A$34:$A$777,$A346,СВЦЭМ!$B$34:$B$777,G$331)+'СЕТ СН'!$F$13</f>
        <v>445.76057678000001</v>
      </c>
      <c r="H346" s="37">
        <f>SUMIFS(СВЦЭМ!$J$34:$J$777,СВЦЭМ!$A$34:$A$777,$A346,СВЦЭМ!$B$34:$B$777,H$331)+'СЕТ СН'!$F$13</f>
        <v>427.07466360000001</v>
      </c>
      <c r="I346" s="37">
        <f>SUMIFS(СВЦЭМ!$J$34:$J$777,СВЦЭМ!$A$34:$A$777,$A346,СВЦЭМ!$B$34:$B$777,I$331)+'СЕТ СН'!$F$13</f>
        <v>422.96538393999998</v>
      </c>
      <c r="J346" s="37">
        <f>SUMIFS(СВЦЭМ!$J$34:$J$777,СВЦЭМ!$A$34:$A$777,$A346,СВЦЭМ!$B$34:$B$777,J$331)+'СЕТ СН'!$F$13</f>
        <v>368.2342774</v>
      </c>
      <c r="K346" s="37">
        <f>SUMIFS(СВЦЭМ!$J$34:$J$777,СВЦЭМ!$A$34:$A$777,$A346,СВЦЭМ!$B$34:$B$777,K$331)+'СЕТ СН'!$F$13</f>
        <v>327.82840721000002</v>
      </c>
      <c r="L346" s="37">
        <f>SUMIFS(СВЦЭМ!$J$34:$J$777,СВЦЭМ!$A$34:$A$777,$A346,СВЦЭМ!$B$34:$B$777,L$331)+'СЕТ СН'!$F$13</f>
        <v>301.63878395</v>
      </c>
      <c r="M346" s="37">
        <f>SUMIFS(СВЦЭМ!$J$34:$J$777,СВЦЭМ!$A$34:$A$777,$A346,СВЦЭМ!$B$34:$B$777,M$331)+'СЕТ СН'!$F$13</f>
        <v>298.86580655</v>
      </c>
      <c r="N346" s="37">
        <f>SUMIFS(СВЦЭМ!$J$34:$J$777,СВЦЭМ!$A$34:$A$777,$A346,СВЦЭМ!$B$34:$B$777,N$331)+'СЕТ СН'!$F$13</f>
        <v>302.69895508000002</v>
      </c>
      <c r="O346" s="37">
        <f>SUMIFS(СВЦЭМ!$J$34:$J$777,СВЦЭМ!$A$34:$A$777,$A346,СВЦЭМ!$B$34:$B$777,O$331)+'СЕТ СН'!$F$13</f>
        <v>297.09013296000001</v>
      </c>
      <c r="P346" s="37">
        <f>SUMIFS(СВЦЭМ!$J$34:$J$777,СВЦЭМ!$A$34:$A$777,$A346,СВЦЭМ!$B$34:$B$777,P$331)+'СЕТ СН'!$F$13</f>
        <v>301.29130722999997</v>
      </c>
      <c r="Q346" s="37">
        <f>SUMIFS(СВЦЭМ!$J$34:$J$777,СВЦЭМ!$A$34:$A$777,$A346,СВЦЭМ!$B$34:$B$777,Q$331)+'СЕТ СН'!$F$13</f>
        <v>303.35608528</v>
      </c>
      <c r="R346" s="37">
        <f>SUMIFS(СВЦЭМ!$J$34:$J$777,СВЦЭМ!$A$34:$A$777,$A346,СВЦЭМ!$B$34:$B$777,R$331)+'СЕТ СН'!$F$13</f>
        <v>302.49960291999997</v>
      </c>
      <c r="S346" s="37">
        <f>SUMIFS(СВЦЭМ!$J$34:$J$777,СВЦЭМ!$A$34:$A$777,$A346,СВЦЭМ!$B$34:$B$777,S$331)+'СЕТ СН'!$F$13</f>
        <v>305.15901411999999</v>
      </c>
      <c r="T346" s="37">
        <f>SUMIFS(СВЦЭМ!$J$34:$J$777,СВЦЭМ!$A$34:$A$777,$A346,СВЦЭМ!$B$34:$B$777,T$331)+'СЕТ СН'!$F$13</f>
        <v>311.04111442999999</v>
      </c>
      <c r="U346" s="37">
        <f>SUMIFS(СВЦЭМ!$J$34:$J$777,СВЦЭМ!$A$34:$A$777,$A346,СВЦЭМ!$B$34:$B$777,U$331)+'СЕТ СН'!$F$13</f>
        <v>309.61082744999999</v>
      </c>
      <c r="V346" s="37">
        <f>SUMIFS(СВЦЭМ!$J$34:$J$777,СВЦЭМ!$A$34:$A$777,$A346,СВЦЭМ!$B$34:$B$777,V$331)+'СЕТ СН'!$F$13</f>
        <v>296.94502932</v>
      </c>
      <c r="W346" s="37">
        <f>SUMIFS(СВЦЭМ!$J$34:$J$777,СВЦЭМ!$A$34:$A$777,$A346,СВЦЭМ!$B$34:$B$777,W$331)+'СЕТ СН'!$F$13</f>
        <v>297.50579089000001</v>
      </c>
      <c r="X346" s="37">
        <f>SUMIFS(СВЦЭМ!$J$34:$J$777,СВЦЭМ!$A$34:$A$777,$A346,СВЦЭМ!$B$34:$B$777,X$331)+'СЕТ СН'!$F$13</f>
        <v>310.19003816999998</v>
      </c>
      <c r="Y346" s="37">
        <f>SUMIFS(СВЦЭМ!$J$34:$J$777,СВЦЭМ!$A$34:$A$777,$A346,СВЦЭМ!$B$34:$B$777,Y$331)+'СЕТ СН'!$F$13</f>
        <v>354.75496485000002</v>
      </c>
    </row>
    <row r="347" spans="1:25" ht="15.75" x14ac:dyDescent="0.2">
      <c r="A347" s="36">
        <f t="shared" si="9"/>
        <v>42598</v>
      </c>
      <c r="B347" s="37">
        <f>SUMIFS(СВЦЭМ!$J$34:$J$777,СВЦЭМ!$A$34:$A$777,$A347,СВЦЭМ!$B$34:$B$777,B$331)+'СЕТ СН'!$F$13</f>
        <v>377.81658994999998</v>
      </c>
      <c r="C347" s="37">
        <f>SUMIFS(СВЦЭМ!$J$34:$J$777,СВЦЭМ!$A$34:$A$777,$A347,СВЦЭМ!$B$34:$B$777,C$331)+'СЕТ СН'!$F$13</f>
        <v>411.02395926000003</v>
      </c>
      <c r="D347" s="37">
        <f>SUMIFS(СВЦЭМ!$J$34:$J$777,СВЦЭМ!$A$34:$A$777,$A347,СВЦЭМ!$B$34:$B$777,D$331)+'СЕТ СН'!$F$13</f>
        <v>435.06221531</v>
      </c>
      <c r="E347" s="37">
        <f>SUMIFS(СВЦЭМ!$J$34:$J$777,СВЦЭМ!$A$34:$A$777,$A347,СВЦЭМ!$B$34:$B$777,E$331)+'СЕТ СН'!$F$13</f>
        <v>446.91847762999998</v>
      </c>
      <c r="F347" s="37">
        <f>SUMIFS(СВЦЭМ!$J$34:$J$777,СВЦЭМ!$A$34:$A$777,$A347,СВЦЭМ!$B$34:$B$777,F$331)+'СЕТ СН'!$F$13</f>
        <v>452.85723414</v>
      </c>
      <c r="G347" s="37">
        <f>SUMIFS(СВЦЭМ!$J$34:$J$777,СВЦЭМ!$A$34:$A$777,$A347,СВЦЭМ!$B$34:$B$777,G$331)+'СЕТ СН'!$F$13</f>
        <v>451.32329658999998</v>
      </c>
      <c r="H347" s="37">
        <f>SUMIFS(СВЦЭМ!$J$34:$J$777,СВЦЭМ!$A$34:$A$777,$A347,СВЦЭМ!$B$34:$B$777,H$331)+'СЕТ СН'!$F$13</f>
        <v>427.01351905000001</v>
      </c>
      <c r="I347" s="37">
        <f>SUMIFS(СВЦЭМ!$J$34:$J$777,СВЦЭМ!$A$34:$A$777,$A347,СВЦЭМ!$B$34:$B$777,I$331)+'СЕТ СН'!$F$13</f>
        <v>401.70614735999999</v>
      </c>
      <c r="J347" s="37">
        <f>SUMIFS(СВЦЭМ!$J$34:$J$777,СВЦЭМ!$A$34:$A$777,$A347,СВЦЭМ!$B$34:$B$777,J$331)+'СЕТ СН'!$F$13</f>
        <v>351.29821910999999</v>
      </c>
      <c r="K347" s="37">
        <f>SUMIFS(СВЦЭМ!$J$34:$J$777,СВЦЭМ!$A$34:$A$777,$A347,СВЦЭМ!$B$34:$B$777,K$331)+'СЕТ СН'!$F$13</f>
        <v>320.55212053000002</v>
      </c>
      <c r="L347" s="37">
        <f>SUMIFS(СВЦЭМ!$J$34:$J$777,СВЦЭМ!$A$34:$A$777,$A347,СВЦЭМ!$B$34:$B$777,L$331)+'СЕТ СН'!$F$13</f>
        <v>296.15556261</v>
      </c>
      <c r="M347" s="37">
        <f>SUMIFS(СВЦЭМ!$J$34:$J$777,СВЦЭМ!$A$34:$A$777,$A347,СВЦЭМ!$B$34:$B$777,M$331)+'СЕТ СН'!$F$13</f>
        <v>302.91600914000003</v>
      </c>
      <c r="N347" s="37">
        <f>SUMIFS(СВЦЭМ!$J$34:$J$777,СВЦЭМ!$A$34:$A$777,$A347,СВЦЭМ!$B$34:$B$777,N$331)+'СЕТ СН'!$F$13</f>
        <v>319.71730593000001</v>
      </c>
      <c r="O347" s="37">
        <f>SUMIFS(СВЦЭМ!$J$34:$J$777,СВЦЭМ!$A$34:$A$777,$A347,СВЦЭМ!$B$34:$B$777,O$331)+'СЕТ СН'!$F$13</f>
        <v>330.51609583999999</v>
      </c>
      <c r="P347" s="37">
        <f>SUMIFS(СВЦЭМ!$J$34:$J$777,СВЦЭМ!$A$34:$A$777,$A347,СВЦЭМ!$B$34:$B$777,P$331)+'СЕТ СН'!$F$13</f>
        <v>310.79534577999999</v>
      </c>
      <c r="Q347" s="37">
        <f>SUMIFS(СВЦЭМ!$J$34:$J$777,СВЦЭМ!$A$34:$A$777,$A347,СВЦЭМ!$B$34:$B$777,Q$331)+'СЕТ СН'!$F$13</f>
        <v>300.78274508999999</v>
      </c>
      <c r="R347" s="37">
        <f>SUMIFS(СВЦЭМ!$J$34:$J$777,СВЦЭМ!$A$34:$A$777,$A347,СВЦЭМ!$B$34:$B$777,R$331)+'СЕТ СН'!$F$13</f>
        <v>299.73694582000002</v>
      </c>
      <c r="S347" s="37">
        <f>SUMIFS(СВЦЭМ!$J$34:$J$777,СВЦЭМ!$A$34:$A$777,$A347,СВЦЭМ!$B$34:$B$777,S$331)+'СЕТ СН'!$F$13</f>
        <v>303.33408530999998</v>
      </c>
      <c r="T347" s="37">
        <f>SUMIFS(СВЦЭМ!$J$34:$J$777,СВЦЭМ!$A$34:$A$777,$A347,СВЦЭМ!$B$34:$B$777,T$331)+'СЕТ СН'!$F$13</f>
        <v>307.84801668</v>
      </c>
      <c r="U347" s="37">
        <f>SUMIFS(СВЦЭМ!$J$34:$J$777,СВЦЭМ!$A$34:$A$777,$A347,СВЦЭМ!$B$34:$B$777,U$331)+'СЕТ СН'!$F$13</f>
        <v>310.63584938999998</v>
      </c>
      <c r="V347" s="37">
        <f>SUMIFS(СВЦЭМ!$J$34:$J$777,СВЦЭМ!$A$34:$A$777,$A347,СВЦЭМ!$B$34:$B$777,V$331)+'СЕТ СН'!$F$13</f>
        <v>302.09837848000001</v>
      </c>
      <c r="W347" s="37">
        <f>SUMIFS(СВЦЭМ!$J$34:$J$777,СВЦЭМ!$A$34:$A$777,$A347,СВЦЭМ!$B$34:$B$777,W$331)+'СЕТ СН'!$F$13</f>
        <v>309.08895894</v>
      </c>
      <c r="X347" s="37">
        <f>SUMIFS(СВЦЭМ!$J$34:$J$777,СВЦЭМ!$A$34:$A$777,$A347,СВЦЭМ!$B$34:$B$777,X$331)+'СЕТ СН'!$F$13</f>
        <v>313.25859044999999</v>
      </c>
      <c r="Y347" s="37">
        <f>SUMIFS(СВЦЭМ!$J$34:$J$777,СВЦЭМ!$A$34:$A$777,$A347,СВЦЭМ!$B$34:$B$777,Y$331)+'СЕТ СН'!$F$13</f>
        <v>354.65254109</v>
      </c>
    </row>
    <row r="348" spans="1:25" ht="15.75" x14ac:dyDescent="0.2">
      <c r="A348" s="36">
        <f t="shared" si="9"/>
        <v>42599</v>
      </c>
      <c r="B348" s="37">
        <f>SUMIFS(СВЦЭМ!$J$34:$J$777,СВЦЭМ!$A$34:$A$777,$A348,СВЦЭМ!$B$34:$B$777,B$331)+'СЕТ СН'!$F$13</f>
        <v>371.1215952</v>
      </c>
      <c r="C348" s="37">
        <f>SUMIFS(СВЦЭМ!$J$34:$J$777,СВЦЭМ!$A$34:$A$777,$A348,СВЦЭМ!$B$34:$B$777,C$331)+'СЕТ СН'!$F$13</f>
        <v>411.56041606000002</v>
      </c>
      <c r="D348" s="37">
        <f>SUMIFS(СВЦЭМ!$J$34:$J$777,СВЦЭМ!$A$34:$A$777,$A348,СВЦЭМ!$B$34:$B$777,D$331)+'СЕТ СН'!$F$13</f>
        <v>436.81080677</v>
      </c>
      <c r="E348" s="37">
        <f>SUMIFS(СВЦЭМ!$J$34:$J$777,СВЦЭМ!$A$34:$A$777,$A348,СВЦЭМ!$B$34:$B$777,E$331)+'СЕТ СН'!$F$13</f>
        <v>448.05738217999999</v>
      </c>
      <c r="F348" s="37">
        <f>SUMIFS(СВЦЭМ!$J$34:$J$777,СВЦЭМ!$A$34:$A$777,$A348,СВЦЭМ!$B$34:$B$777,F$331)+'СЕТ СН'!$F$13</f>
        <v>458.21830661000001</v>
      </c>
      <c r="G348" s="37">
        <f>SUMIFS(СВЦЭМ!$J$34:$J$777,СВЦЭМ!$A$34:$A$777,$A348,СВЦЭМ!$B$34:$B$777,G$331)+'СЕТ СН'!$F$13</f>
        <v>455.56190895999998</v>
      </c>
      <c r="H348" s="37">
        <f>SUMIFS(СВЦЭМ!$J$34:$J$777,СВЦЭМ!$A$34:$A$777,$A348,СВЦЭМ!$B$34:$B$777,H$331)+'СЕТ СН'!$F$13</f>
        <v>422.69773694999998</v>
      </c>
      <c r="I348" s="37">
        <f>SUMIFS(СВЦЭМ!$J$34:$J$777,СВЦЭМ!$A$34:$A$777,$A348,СВЦЭМ!$B$34:$B$777,I$331)+'СЕТ СН'!$F$13</f>
        <v>395.05630707</v>
      </c>
      <c r="J348" s="37">
        <f>SUMIFS(СВЦЭМ!$J$34:$J$777,СВЦЭМ!$A$34:$A$777,$A348,СВЦЭМ!$B$34:$B$777,J$331)+'СЕТ СН'!$F$13</f>
        <v>342.21326835000002</v>
      </c>
      <c r="K348" s="37">
        <f>SUMIFS(СВЦЭМ!$J$34:$J$777,СВЦЭМ!$A$34:$A$777,$A348,СВЦЭМ!$B$34:$B$777,K$331)+'СЕТ СН'!$F$13</f>
        <v>312.39694734</v>
      </c>
      <c r="L348" s="37">
        <f>SUMIFS(СВЦЭМ!$J$34:$J$777,СВЦЭМ!$A$34:$A$777,$A348,СВЦЭМ!$B$34:$B$777,L$331)+'СЕТ СН'!$F$13</f>
        <v>293.18292076</v>
      </c>
      <c r="M348" s="37">
        <f>SUMIFS(СВЦЭМ!$J$34:$J$777,СВЦЭМ!$A$34:$A$777,$A348,СВЦЭМ!$B$34:$B$777,M$331)+'СЕТ СН'!$F$13</f>
        <v>287.20840865000002</v>
      </c>
      <c r="N348" s="37">
        <f>SUMIFS(СВЦЭМ!$J$34:$J$777,СВЦЭМ!$A$34:$A$777,$A348,СВЦЭМ!$B$34:$B$777,N$331)+'СЕТ СН'!$F$13</f>
        <v>293.95356799000001</v>
      </c>
      <c r="O348" s="37">
        <f>SUMIFS(СВЦЭМ!$J$34:$J$777,СВЦЭМ!$A$34:$A$777,$A348,СВЦЭМ!$B$34:$B$777,O$331)+'СЕТ СН'!$F$13</f>
        <v>290.87779492999999</v>
      </c>
      <c r="P348" s="37">
        <f>SUMIFS(СВЦЭМ!$J$34:$J$777,СВЦЭМ!$A$34:$A$777,$A348,СВЦЭМ!$B$34:$B$777,P$331)+'СЕТ СН'!$F$13</f>
        <v>293.1829649</v>
      </c>
      <c r="Q348" s="37">
        <f>SUMIFS(СВЦЭМ!$J$34:$J$777,СВЦЭМ!$A$34:$A$777,$A348,СВЦЭМ!$B$34:$B$777,Q$331)+'СЕТ СН'!$F$13</f>
        <v>295.01729097999998</v>
      </c>
      <c r="R348" s="37">
        <f>SUMIFS(СВЦЭМ!$J$34:$J$777,СВЦЭМ!$A$34:$A$777,$A348,СВЦЭМ!$B$34:$B$777,R$331)+'СЕТ СН'!$F$13</f>
        <v>302.73526090000001</v>
      </c>
      <c r="S348" s="37">
        <f>SUMIFS(СВЦЭМ!$J$34:$J$777,СВЦЭМ!$A$34:$A$777,$A348,СВЦЭМ!$B$34:$B$777,S$331)+'СЕТ СН'!$F$13</f>
        <v>313.50816523999998</v>
      </c>
      <c r="T348" s="37">
        <f>SUMIFS(СВЦЭМ!$J$34:$J$777,СВЦЭМ!$A$34:$A$777,$A348,СВЦЭМ!$B$34:$B$777,T$331)+'СЕТ СН'!$F$13</f>
        <v>339.55331402000002</v>
      </c>
      <c r="U348" s="37">
        <f>SUMIFS(СВЦЭМ!$J$34:$J$777,СВЦЭМ!$A$34:$A$777,$A348,СВЦЭМ!$B$34:$B$777,U$331)+'СЕТ СН'!$F$13</f>
        <v>343.14176878000001</v>
      </c>
      <c r="V348" s="37">
        <f>SUMIFS(СВЦЭМ!$J$34:$J$777,СВЦЭМ!$A$34:$A$777,$A348,СВЦЭМ!$B$34:$B$777,V$331)+'СЕТ СН'!$F$13</f>
        <v>328.60181583000002</v>
      </c>
      <c r="W348" s="37">
        <f>SUMIFS(СВЦЭМ!$J$34:$J$777,СВЦЭМ!$A$34:$A$777,$A348,СВЦЭМ!$B$34:$B$777,W$331)+'СЕТ СН'!$F$13</f>
        <v>322.35144771</v>
      </c>
      <c r="X348" s="37">
        <f>SUMIFS(СВЦЭМ!$J$34:$J$777,СВЦЭМ!$A$34:$A$777,$A348,СВЦЭМ!$B$34:$B$777,X$331)+'СЕТ СН'!$F$13</f>
        <v>318.38796910000002</v>
      </c>
      <c r="Y348" s="37">
        <f>SUMIFS(СВЦЭМ!$J$34:$J$777,СВЦЭМ!$A$34:$A$777,$A348,СВЦЭМ!$B$34:$B$777,Y$331)+'СЕТ СН'!$F$13</f>
        <v>352.37446813999998</v>
      </c>
    </row>
    <row r="349" spans="1:25" ht="15.75" x14ac:dyDescent="0.2">
      <c r="A349" s="36">
        <f t="shared" si="9"/>
        <v>42600</v>
      </c>
      <c r="B349" s="37">
        <f>SUMIFS(СВЦЭМ!$J$34:$J$777,СВЦЭМ!$A$34:$A$777,$A349,СВЦЭМ!$B$34:$B$777,B$331)+'СЕТ СН'!$F$13</f>
        <v>348.31861067</v>
      </c>
      <c r="C349" s="37">
        <f>SUMIFS(СВЦЭМ!$J$34:$J$777,СВЦЭМ!$A$34:$A$777,$A349,СВЦЭМ!$B$34:$B$777,C$331)+'СЕТ СН'!$F$13</f>
        <v>375.28993846999998</v>
      </c>
      <c r="D349" s="37">
        <f>SUMIFS(СВЦЭМ!$J$34:$J$777,СВЦЭМ!$A$34:$A$777,$A349,СВЦЭМ!$B$34:$B$777,D$331)+'СЕТ СН'!$F$13</f>
        <v>395.08881453999999</v>
      </c>
      <c r="E349" s="37">
        <f>SUMIFS(СВЦЭМ!$J$34:$J$777,СВЦЭМ!$A$34:$A$777,$A349,СВЦЭМ!$B$34:$B$777,E$331)+'СЕТ СН'!$F$13</f>
        <v>403.91378628000001</v>
      </c>
      <c r="F349" s="37">
        <f>SUMIFS(СВЦЭМ!$J$34:$J$777,СВЦЭМ!$A$34:$A$777,$A349,СВЦЭМ!$B$34:$B$777,F$331)+'СЕТ СН'!$F$13</f>
        <v>413.45954095000002</v>
      </c>
      <c r="G349" s="37">
        <f>SUMIFS(СВЦЭМ!$J$34:$J$777,СВЦЭМ!$A$34:$A$777,$A349,СВЦЭМ!$B$34:$B$777,G$331)+'СЕТ СН'!$F$13</f>
        <v>411.64915483999999</v>
      </c>
      <c r="H349" s="37">
        <f>SUMIFS(СВЦЭМ!$J$34:$J$777,СВЦЭМ!$A$34:$A$777,$A349,СВЦЭМ!$B$34:$B$777,H$331)+'СЕТ СН'!$F$13</f>
        <v>395.08439043999999</v>
      </c>
      <c r="I349" s="37">
        <f>SUMIFS(СВЦЭМ!$J$34:$J$777,СВЦЭМ!$A$34:$A$777,$A349,СВЦЭМ!$B$34:$B$777,I$331)+'СЕТ СН'!$F$13</f>
        <v>365.06604383000001</v>
      </c>
      <c r="J349" s="37">
        <f>SUMIFS(СВЦЭМ!$J$34:$J$777,СВЦЭМ!$A$34:$A$777,$A349,СВЦЭМ!$B$34:$B$777,J$331)+'СЕТ СН'!$F$13</f>
        <v>314.94311854</v>
      </c>
      <c r="K349" s="37">
        <f>SUMIFS(СВЦЭМ!$J$34:$J$777,СВЦЭМ!$A$34:$A$777,$A349,СВЦЭМ!$B$34:$B$777,K$331)+'СЕТ СН'!$F$13</f>
        <v>285.72927607999998</v>
      </c>
      <c r="L349" s="37">
        <f>SUMIFS(СВЦЭМ!$J$34:$J$777,СВЦЭМ!$A$34:$A$777,$A349,СВЦЭМ!$B$34:$B$777,L$331)+'СЕТ СН'!$F$13</f>
        <v>268.99377457000003</v>
      </c>
      <c r="M349" s="37">
        <f>SUMIFS(СВЦЭМ!$J$34:$J$777,СВЦЭМ!$A$34:$A$777,$A349,СВЦЭМ!$B$34:$B$777,M$331)+'СЕТ СН'!$F$13</f>
        <v>276.23957180000002</v>
      </c>
      <c r="N349" s="37">
        <f>SUMIFS(СВЦЭМ!$J$34:$J$777,СВЦЭМ!$A$34:$A$777,$A349,СВЦЭМ!$B$34:$B$777,N$331)+'СЕТ СН'!$F$13</f>
        <v>268.81910893999998</v>
      </c>
      <c r="O349" s="37">
        <f>SUMIFS(СВЦЭМ!$J$34:$J$777,СВЦЭМ!$A$34:$A$777,$A349,СВЦЭМ!$B$34:$B$777,O$331)+'СЕТ СН'!$F$13</f>
        <v>271.51539115999998</v>
      </c>
      <c r="P349" s="37">
        <f>SUMIFS(СВЦЭМ!$J$34:$J$777,СВЦЭМ!$A$34:$A$777,$A349,СВЦЭМ!$B$34:$B$777,P$331)+'СЕТ СН'!$F$13</f>
        <v>264.70397545999998</v>
      </c>
      <c r="Q349" s="37">
        <f>SUMIFS(СВЦЭМ!$J$34:$J$777,СВЦЭМ!$A$34:$A$777,$A349,СВЦЭМ!$B$34:$B$777,Q$331)+'СЕТ СН'!$F$13</f>
        <v>261.7597695</v>
      </c>
      <c r="R349" s="37">
        <f>SUMIFS(СВЦЭМ!$J$34:$J$777,СВЦЭМ!$A$34:$A$777,$A349,СВЦЭМ!$B$34:$B$777,R$331)+'СЕТ СН'!$F$13</f>
        <v>262.19890984</v>
      </c>
      <c r="S349" s="37">
        <f>SUMIFS(СВЦЭМ!$J$34:$J$777,СВЦЭМ!$A$34:$A$777,$A349,СВЦЭМ!$B$34:$B$777,S$331)+'СЕТ СН'!$F$13</f>
        <v>265.64616031999998</v>
      </c>
      <c r="T349" s="37">
        <f>SUMIFS(СВЦЭМ!$J$34:$J$777,СВЦЭМ!$A$34:$A$777,$A349,СВЦЭМ!$B$34:$B$777,T$331)+'СЕТ СН'!$F$13</f>
        <v>267.58736528999998</v>
      </c>
      <c r="U349" s="37">
        <f>SUMIFS(СВЦЭМ!$J$34:$J$777,СВЦЭМ!$A$34:$A$777,$A349,СВЦЭМ!$B$34:$B$777,U$331)+'СЕТ СН'!$F$13</f>
        <v>266.41697311000001</v>
      </c>
      <c r="V349" s="37">
        <f>SUMIFS(СВЦЭМ!$J$34:$J$777,СВЦЭМ!$A$34:$A$777,$A349,СВЦЭМ!$B$34:$B$777,V$331)+'СЕТ СН'!$F$13</f>
        <v>273.81884781000002</v>
      </c>
      <c r="W349" s="37">
        <f>SUMIFS(СВЦЭМ!$J$34:$J$777,СВЦЭМ!$A$34:$A$777,$A349,СВЦЭМ!$B$34:$B$777,W$331)+'СЕТ СН'!$F$13</f>
        <v>286.98834445</v>
      </c>
      <c r="X349" s="37">
        <f>SUMIFS(СВЦЭМ!$J$34:$J$777,СВЦЭМ!$A$34:$A$777,$A349,СВЦЭМ!$B$34:$B$777,X$331)+'СЕТ СН'!$F$13</f>
        <v>276.86449150999999</v>
      </c>
      <c r="Y349" s="37">
        <f>SUMIFS(СВЦЭМ!$J$34:$J$777,СВЦЭМ!$A$34:$A$777,$A349,СВЦЭМ!$B$34:$B$777,Y$331)+'СЕТ СН'!$F$13</f>
        <v>311.95167463000001</v>
      </c>
    </row>
    <row r="350" spans="1:25" ht="15.75" x14ac:dyDescent="0.2">
      <c r="A350" s="36">
        <f t="shared" si="9"/>
        <v>42601</v>
      </c>
      <c r="B350" s="37">
        <f>SUMIFS(СВЦЭМ!$J$34:$J$777,СВЦЭМ!$A$34:$A$777,$A350,СВЦЭМ!$B$34:$B$777,B$331)+'СЕТ СН'!$F$13</f>
        <v>354.85447578999998</v>
      </c>
      <c r="C350" s="37">
        <f>SUMIFS(СВЦЭМ!$J$34:$J$777,СВЦЭМ!$A$34:$A$777,$A350,СВЦЭМ!$B$34:$B$777,C$331)+'СЕТ СН'!$F$13</f>
        <v>389.61793784000002</v>
      </c>
      <c r="D350" s="37">
        <f>SUMIFS(СВЦЭМ!$J$34:$J$777,СВЦЭМ!$A$34:$A$777,$A350,СВЦЭМ!$B$34:$B$777,D$331)+'СЕТ СН'!$F$13</f>
        <v>410.92901111999998</v>
      </c>
      <c r="E350" s="37">
        <f>SUMIFS(СВЦЭМ!$J$34:$J$777,СВЦЭМ!$A$34:$A$777,$A350,СВЦЭМ!$B$34:$B$777,E$331)+'СЕТ СН'!$F$13</f>
        <v>410.62785377</v>
      </c>
      <c r="F350" s="37">
        <f>SUMIFS(СВЦЭМ!$J$34:$J$777,СВЦЭМ!$A$34:$A$777,$A350,СВЦЭМ!$B$34:$B$777,F$331)+'СЕТ СН'!$F$13</f>
        <v>416.56936238999998</v>
      </c>
      <c r="G350" s="37">
        <f>SUMIFS(СВЦЭМ!$J$34:$J$777,СВЦЭМ!$A$34:$A$777,$A350,СВЦЭМ!$B$34:$B$777,G$331)+'СЕТ СН'!$F$13</f>
        <v>408.08020083999997</v>
      </c>
      <c r="H350" s="37">
        <f>SUMIFS(СВЦЭМ!$J$34:$J$777,СВЦЭМ!$A$34:$A$777,$A350,СВЦЭМ!$B$34:$B$777,H$331)+'СЕТ СН'!$F$13</f>
        <v>388.88970705000003</v>
      </c>
      <c r="I350" s="37">
        <f>SUMIFS(СВЦЭМ!$J$34:$J$777,СВЦЭМ!$A$34:$A$777,$A350,СВЦЭМ!$B$34:$B$777,I$331)+'СЕТ СН'!$F$13</f>
        <v>349.90794705000002</v>
      </c>
      <c r="J350" s="37">
        <f>SUMIFS(СВЦЭМ!$J$34:$J$777,СВЦЭМ!$A$34:$A$777,$A350,СВЦЭМ!$B$34:$B$777,J$331)+'СЕТ СН'!$F$13</f>
        <v>309.40790836000002</v>
      </c>
      <c r="K350" s="37">
        <f>SUMIFS(СВЦЭМ!$J$34:$J$777,СВЦЭМ!$A$34:$A$777,$A350,СВЦЭМ!$B$34:$B$777,K$331)+'СЕТ СН'!$F$13</f>
        <v>276.08563806000001</v>
      </c>
      <c r="L350" s="37">
        <f>SUMIFS(СВЦЭМ!$J$34:$J$777,СВЦЭМ!$A$34:$A$777,$A350,СВЦЭМ!$B$34:$B$777,L$331)+'СЕТ СН'!$F$13</f>
        <v>266.77829551999997</v>
      </c>
      <c r="M350" s="37">
        <f>SUMIFS(СВЦЭМ!$J$34:$J$777,СВЦЭМ!$A$34:$A$777,$A350,СВЦЭМ!$B$34:$B$777,M$331)+'СЕТ СН'!$F$13</f>
        <v>268.63781001000001</v>
      </c>
      <c r="N350" s="37">
        <f>SUMIFS(СВЦЭМ!$J$34:$J$777,СВЦЭМ!$A$34:$A$777,$A350,СВЦЭМ!$B$34:$B$777,N$331)+'СЕТ СН'!$F$13</f>
        <v>283.22438007</v>
      </c>
      <c r="O350" s="37">
        <f>SUMIFS(СВЦЭМ!$J$34:$J$777,СВЦЭМ!$A$34:$A$777,$A350,СВЦЭМ!$B$34:$B$777,O$331)+'СЕТ СН'!$F$13</f>
        <v>292.30536517000002</v>
      </c>
      <c r="P350" s="37">
        <f>SUMIFS(СВЦЭМ!$J$34:$J$777,СВЦЭМ!$A$34:$A$777,$A350,СВЦЭМ!$B$34:$B$777,P$331)+'СЕТ СН'!$F$13</f>
        <v>291.25921613999998</v>
      </c>
      <c r="Q350" s="37">
        <f>SUMIFS(СВЦЭМ!$J$34:$J$777,СВЦЭМ!$A$34:$A$777,$A350,СВЦЭМ!$B$34:$B$777,Q$331)+'СЕТ СН'!$F$13</f>
        <v>294.76809019000001</v>
      </c>
      <c r="R350" s="37">
        <f>SUMIFS(СВЦЭМ!$J$34:$J$777,СВЦЭМ!$A$34:$A$777,$A350,СВЦЭМ!$B$34:$B$777,R$331)+'СЕТ СН'!$F$13</f>
        <v>292.47171114000002</v>
      </c>
      <c r="S350" s="37">
        <f>SUMIFS(СВЦЭМ!$J$34:$J$777,СВЦЭМ!$A$34:$A$777,$A350,СВЦЭМ!$B$34:$B$777,S$331)+'СЕТ СН'!$F$13</f>
        <v>290.28097760000003</v>
      </c>
      <c r="T350" s="37">
        <f>SUMIFS(СВЦЭМ!$J$34:$J$777,СВЦЭМ!$A$34:$A$777,$A350,СВЦЭМ!$B$34:$B$777,T$331)+'СЕТ СН'!$F$13</f>
        <v>286.71925088</v>
      </c>
      <c r="U350" s="37">
        <f>SUMIFS(СВЦЭМ!$J$34:$J$777,СВЦЭМ!$A$34:$A$777,$A350,СВЦЭМ!$B$34:$B$777,U$331)+'СЕТ СН'!$F$13</f>
        <v>290.27920756999998</v>
      </c>
      <c r="V350" s="37">
        <f>SUMIFS(СВЦЭМ!$J$34:$J$777,СВЦЭМ!$A$34:$A$777,$A350,СВЦЭМ!$B$34:$B$777,V$331)+'СЕТ СН'!$F$13</f>
        <v>291.05963452999998</v>
      </c>
      <c r="W350" s="37">
        <f>SUMIFS(СВЦЭМ!$J$34:$J$777,СВЦЭМ!$A$34:$A$777,$A350,СВЦЭМ!$B$34:$B$777,W$331)+'СЕТ СН'!$F$13</f>
        <v>289.15958090999999</v>
      </c>
      <c r="X350" s="37">
        <f>SUMIFS(СВЦЭМ!$J$34:$J$777,СВЦЭМ!$A$34:$A$777,$A350,СВЦЭМ!$B$34:$B$777,X$331)+'СЕТ СН'!$F$13</f>
        <v>269.32399378000002</v>
      </c>
      <c r="Y350" s="37">
        <f>SUMIFS(СВЦЭМ!$J$34:$J$777,СВЦЭМ!$A$34:$A$777,$A350,СВЦЭМ!$B$34:$B$777,Y$331)+'СЕТ СН'!$F$13</f>
        <v>288.42670618</v>
      </c>
    </row>
    <row r="351" spans="1:25" ht="15.75" x14ac:dyDescent="0.2">
      <c r="A351" s="36">
        <f t="shared" si="9"/>
        <v>42602</v>
      </c>
      <c r="B351" s="37">
        <f>SUMIFS(СВЦЭМ!$J$34:$J$777,СВЦЭМ!$A$34:$A$777,$A351,СВЦЭМ!$B$34:$B$777,B$331)+'СЕТ СН'!$F$13</f>
        <v>305.88524371</v>
      </c>
      <c r="C351" s="37">
        <f>SUMIFS(СВЦЭМ!$J$34:$J$777,СВЦЭМ!$A$34:$A$777,$A351,СВЦЭМ!$B$34:$B$777,C$331)+'СЕТ СН'!$F$13</f>
        <v>313.82755533</v>
      </c>
      <c r="D351" s="37">
        <f>SUMIFS(СВЦЭМ!$J$34:$J$777,СВЦЭМ!$A$34:$A$777,$A351,СВЦЭМ!$B$34:$B$777,D$331)+'СЕТ СН'!$F$13</f>
        <v>336.38096805999999</v>
      </c>
      <c r="E351" s="37">
        <f>SUMIFS(СВЦЭМ!$J$34:$J$777,СВЦЭМ!$A$34:$A$777,$A351,СВЦЭМ!$B$34:$B$777,E$331)+'СЕТ СН'!$F$13</f>
        <v>347.48405896999998</v>
      </c>
      <c r="F351" s="37">
        <f>SUMIFS(СВЦЭМ!$J$34:$J$777,СВЦЭМ!$A$34:$A$777,$A351,СВЦЭМ!$B$34:$B$777,F$331)+'СЕТ СН'!$F$13</f>
        <v>351.02746622000001</v>
      </c>
      <c r="G351" s="37">
        <f>SUMIFS(СВЦЭМ!$J$34:$J$777,СВЦЭМ!$A$34:$A$777,$A351,СВЦЭМ!$B$34:$B$777,G$331)+'СЕТ СН'!$F$13</f>
        <v>348.46286163000002</v>
      </c>
      <c r="H351" s="37">
        <f>SUMIFS(СВЦЭМ!$J$34:$J$777,СВЦЭМ!$A$34:$A$777,$A351,СВЦЭМ!$B$34:$B$777,H$331)+'СЕТ СН'!$F$13</f>
        <v>350.91132406999998</v>
      </c>
      <c r="I351" s="37">
        <f>SUMIFS(СВЦЭМ!$J$34:$J$777,СВЦЭМ!$A$34:$A$777,$A351,СВЦЭМ!$B$34:$B$777,I$331)+'СЕТ СН'!$F$13</f>
        <v>344.45510207000001</v>
      </c>
      <c r="J351" s="37">
        <f>SUMIFS(СВЦЭМ!$J$34:$J$777,СВЦЭМ!$A$34:$A$777,$A351,СВЦЭМ!$B$34:$B$777,J$331)+'СЕТ СН'!$F$13</f>
        <v>315.49553195999999</v>
      </c>
      <c r="K351" s="37">
        <f>SUMIFS(СВЦЭМ!$J$34:$J$777,СВЦЭМ!$A$34:$A$777,$A351,СВЦЭМ!$B$34:$B$777,K$331)+'СЕТ СН'!$F$13</f>
        <v>290.00041534000002</v>
      </c>
      <c r="L351" s="37">
        <f>SUMIFS(СВЦЭМ!$J$34:$J$777,СВЦЭМ!$A$34:$A$777,$A351,СВЦЭМ!$B$34:$B$777,L$331)+'СЕТ СН'!$F$13</f>
        <v>279.13690028000002</v>
      </c>
      <c r="M351" s="37">
        <f>SUMIFS(СВЦЭМ!$J$34:$J$777,СВЦЭМ!$A$34:$A$777,$A351,СВЦЭМ!$B$34:$B$777,M$331)+'СЕТ СН'!$F$13</f>
        <v>338.26252477000003</v>
      </c>
      <c r="N351" s="37">
        <f>SUMIFS(СВЦЭМ!$J$34:$J$777,СВЦЭМ!$A$34:$A$777,$A351,СВЦЭМ!$B$34:$B$777,N$331)+'СЕТ СН'!$F$13</f>
        <v>336.00088849999997</v>
      </c>
      <c r="O351" s="37">
        <f>SUMIFS(СВЦЭМ!$J$34:$J$777,СВЦЭМ!$A$34:$A$777,$A351,СВЦЭМ!$B$34:$B$777,O$331)+'СЕТ СН'!$F$13</f>
        <v>334.69835534999999</v>
      </c>
      <c r="P351" s="37">
        <f>SUMIFS(СВЦЭМ!$J$34:$J$777,СВЦЭМ!$A$34:$A$777,$A351,СВЦЭМ!$B$34:$B$777,P$331)+'СЕТ СН'!$F$13</f>
        <v>320.12332493000002</v>
      </c>
      <c r="Q351" s="37">
        <f>SUMIFS(СВЦЭМ!$J$34:$J$777,СВЦЭМ!$A$34:$A$777,$A351,СВЦЭМ!$B$34:$B$777,Q$331)+'СЕТ СН'!$F$13</f>
        <v>315.82148095999997</v>
      </c>
      <c r="R351" s="37">
        <f>SUMIFS(СВЦЭМ!$J$34:$J$777,СВЦЭМ!$A$34:$A$777,$A351,СВЦЭМ!$B$34:$B$777,R$331)+'СЕТ СН'!$F$13</f>
        <v>302.82835277999999</v>
      </c>
      <c r="S351" s="37">
        <f>SUMIFS(СВЦЭМ!$J$34:$J$777,СВЦЭМ!$A$34:$A$777,$A351,СВЦЭМ!$B$34:$B$777,S$331)+'СЕТ СН'!$F$13</f>
        <v>291.27229786999999</v>
      </c>
      <c r="T351" s="37">
        <f>SUMIFS(СВЦЭМ!$J$34:$J$777,СВЦЭМ!$A$34:$A$777,$A351,СВЦЭМ!$B$34:$B$777,T$331)+'СЕТ СН'!$F$13</f>
        <v>291.47341318999997</v>
      </c>
      <c r="U351" s="37">
        <f>SUMIFS(СВЦЭМ!$J$34:$J$777,СВЦЭМ!$A$34:$A$777,$A351,СВЦЭМ!$B$34:$B$777,U$331)+'СЕТ СН'!$F$13</f>
        <v>291.04949345</v>
      </c>
      <c r="V351" s="37">
        <f>SUMIFS(СВЦЭМ!$J$34:$J$777,СВЦЭМ!$A$34:$A$777,$A351,СВЦЭМ!$B$34:$B$777,V$331)+'СЕТ СН'!$F$13</f>
        <v>288.86853924000002</v>
      </c>
      <c r="W351" s="37">
        <f>SUMIFS(СВЦЭМ!$J$34:$J$777,СВЦЭМ!$A$34:$A$777,$A351,СВЦЭМ!$B$34:$B$777,W$331)+'СЕТ СН'!$F$13</f>
        <v>297.11276523999999</v>
      </c>
      <c r="X351" s="37">
        <f>SUMIFS(СВЦЭМ!$J$34:$J$777,СВЦЭМ!$A$34:$A$777,$A351,СВЦЭМ!$B$34:$B$777,X$331)+'СЕТ СН'!$F$13</f>
        <v>291.92541401</v>
      </c>
      <c r="Y351" s="37">
        <f>SUMIFS(СВЦЭМ!$J$34:$J$777,СВЦЭМ!$A$34:$A$777,$A351,СВЦЭМ!$B$34:$B$777,Y$331)+'СЕТ СН'!$F$13</f>
        <v>313.76319851</v>
      </c>
    </row>
    <row r="352" spans="1:25" ht="15.75" x14ac:dyDescent="0.2">
      <c r="A352" s="36">
        <f t="shared" si="9"/>
        <v>42603</v>
      </c>
      <c r="B352" s="37">
        <f>SUMIFS(СВЦЭМ!$J$34:$J$777,СВЦЭМ!$A$34:$A$777,$A352,СВЦЭМ!$B$34:$B$777,B$331)+'СЕТ СН'!$F$13</f>
        <v>362.64676831000003</v>
      </c>
      <c r="C352" s="37">
        <f>SUMIFS(СВЦЭМ!$J$34:$J$777,СВЦЭМ!$A$34:$A$777,$A352,СВЦЭМ!$B$34:$B$777,C$331)+'СЕТ СН'!$F$13</f>
        <v>394.8702644</v>
      </c>
      <c r="D352" s="37">
        <f>SUMIFS(СВЦЭМ!$J$34:$J$777,СВЦЭМ!$A$34:$A$777,$A352,СВЦЭМ!$B$34:$B$777,D$331)+'СЕТ СН'!$F$13</f>
        <v>423.31822617</v>
      </c>
      <c r="E352" s="37">
        <f>SUMIFS(СВЦЭМ!$J$34:$J$777,СВЦЭМ!$A$34:$A$777,$A352,СВЦЭМ!$B$34:$B$777,E$331)+'СЕТ СН'!$F$13</f>
        <v>435.47837324</v>
      </c>
      <c r="F352" s="37">
        <f>SUMIFS(СВЦЭМ!$J$34:$J$777,СВЦЭМ!$A$34:$A$777,$A352,СВЦЭМ!$B$34:$B$777,F$331)+'СЕТ СН'!$F$13</f>
        <v>440.12807082</v>
      </c>
      <c r="G352" s="37">
        <f>SUMIFS(СВЦЭМ!$J$34:$J$777,СВЦЭМ!$A$34:$A$777,$A352,СВЦЭМ!$B$34:$B$777,G$331)+'СЕТ СН'!$F$13</f>
        <v>437.54707538999997</v>
      </c>
      <c r="H352" s="37">
        <f>SUMIFS(СВЦЭМ!$J$34:$J$777,СВЦЭМ!$A$34:$A$777,$A352,СВЦЭМ!$B$34:$B$777,H$331)+'СЕТ СН'!$F$13</f>
        <v>427.35240133000002</v>
      </c>
      <c r="I352" s="37">
        <f>SUMIFS(СВЦЭМ!$J$34:$J$777,СВЦЭМ!$A$34:$A$777,$A352,СВЦЭМ!$B$34:$B$777,I$331)+'СЕТ СН'!$F$13</f>
        <v>406.70440746000003</v>
      </c>
      <c r="J352" s="37">
        <f>SUMIFS(СВЦЭМ!$J$34:$J$777,СВЦЭМ!$A$34:$A$777,$A352,СВЦЭМ!$B$34:$B$777,J$331)+'СЕТ СН'!$F$13</f>
        <v>357.49003197000002</v>
      </c>
      <c r="K352" s="37">
        <f>SUMIFS(СВЦЭМ!$J$34:$J$777,СВЦЭМ!$A$34:$A$777,$A352,СВЦЭМ!$B$34:$B$777,K$331)+'СЕТ СН'!$F$13</f>
        <v>310.45649415000003</v>
      </c>
      <c r="L352" s="37">
        <f>SUMIFS(СВЦЭМ!$J$34:$J$777,СВЦЭМ!$A$34:$A$777,$A352,СВЦЭМ!$B$34:$B$777,L$331)+'СЕТ СН'!$F$13</f>
        <v>308.46353327000003</v>
      </c>
      <c r="M352" s="37">
        <f>SUMIFS(СВЦЭМ!$J$34:$J$777,СВЦЭМ!$A$34:$A$777,$A352,СВЦЭМ!$B$34:$B$777,M$331)+'СЕТ СН'!$F$13</f>
        <v>337.79997605</v>
      </c>
      <c r="N352" s="37">
        <f>SUMIFS(СВЦЭМ!$J$34:$J$777,СВЦЭМ!$A$34:$A$777,$A352,СВЦЭМ!$B$34:$B$777,N$331)+'СЕТ СН'!$F$13</f>
        <v>340.12419697000001</v>
      </c>
      <c r="O352" s="37">
        <f>SUMIFS(СВЦЭМ!$J$34:$J$777,СВЦЭМ!$A$34:$A$777,$A352,СВЦЭМ!$B$34:$B$777,O$331)+'СЕТ СН'!$F$13</f>
        <v>343.98508773999998</v>
      </c>
      <c r="P352" s="37">
        <f>SUMIFS(СВЦЭМ!$J$34:$J$777,СВЦЭМ!$A$34:$A$777,$A352,СВЦЭМ!$B$34:$B$777,P$331)+'СЕТ СН'!$F$13</f>
        <v>334.03709069000001</v>
      </c>
      <c r="Q352" s="37">
        <f>SUMIFS(СВЦЭМ!$J$34:$J$777,СВЦЭМ!$A$34:$A$777,$A352,СВЦЭМ!$B$34:$B$777,Q$331)+'СЕТ СН'!$F$13</f>
        <v>333.11796810999999</v>
      </c>
      <c r="R352" s="37">
        <f>SUMIFS(СВЦЭМ!$J$34:$J$777,СВЦЭМ!$A$34:$A$777,$A352,СВЦЭМ!$B$34:$B$777,R$331)+'СЕТ СН'!$F$13</f>
        <v>327.02952670000002</v>
      </c>
      <c r="S352" s="37">
        <f>SUMIFS(СВЦЭМ!$J$34:$J$777,СВЦЭМ!$A$34:$A$777,$A352,СВЦЭМ!$B$34:$B$777,S$331)+'СЕТ СН'!$F$13</f>
        <v>325.28487244000002</v>
      </c>
      <c r="T352" s="37">
        <f>SUMIFS(СВЦЭМ!$J$34:$J$777,СВЦЭМ!$A$34:$A$777,$A352,СВЦЭМ!$B$34:$B$777,T$331)+'СЕТ СН'!$F$13</f>
        <v>326.21964732999999</v>
      </c>
      <c r="U352" s="37">
        <f>SUMIFS(СВЦЭМ!$J$34:$J$777,СВЦЭМ!$A$34:$A$777,$A352,СВЦЭМ!$B$34:$B$777,U$331)+'СЕТ СН'!$F$13</f>
        <v>329.99627249000002</v>
      </c>
      <c r="V352" s="37">
        <f>SUMIFS(СВЦЭМ!$J$34:$J$777,СВЦЭМ!$A$34:$A$777,$A352,СВЦЭМ!$B$34:$B$777,V$331)+'СЕТ СН'!$F$13</f>
        <v>299.94384506</v>
      </c>
      <c r="W352" s="37">
        <f>SUMIFS(СВЦЭМ!$J$34:$J$777,СВЦЭМ!$A$34:$A$777,$A352,СВЦЭМ!$B$34:$B$777,W$331)+'СЕТ СН'!$F$13</f>
        <v>354.96482144999999</v>
      </c>
      <c r="X352" s="37">
        <f>SUMIFS(СВЦЭМ!$J$34:$J$777,СВЦЭМ!$A$34:$A$777,$A352,СВЦЭМ!$B$34:$B$777,X$331)+'СЕТ СН'!$F$13</f>
        <v>332.47310456999998</v>
      </c>
      <c r="Y352" s="37">
        <f>SUMIFS(СВЦЭМ!$J$34:$J$777,СВЦЭМ!$A$34:$A$777,$A352,СВЦЭМ!$B$34:$B$777,Y$331)+'СЕТ СН'!$F$13</f>
        <v>310.69009905000001</v>
      </c>
    </row>
    <row r="353" spans="1:27" ht="15.75" x14ac:dyDescent="0.2">
      <c r="A353" s="36">
        <f t="shared" si="9"/>
        <v>42604</v>
      </c>
      <c r="B353" s="37">
        <f>SUMIFS(СВЦЭМ!$J$34:$J$777,СВЦЭМ!$A$34:$A$777,$A353,СВЦЭМ!$B$34:$B$777,B$331)+'СЕТ СН'!$F$13</f>
        <v>318.46272842000002</v>
      </c>
      <c r="C353" s="37">
        <f>SUMIFS(СВЦЭМ!$J$34:$J$777,СВЦЭМ!$A$34:$A$777,$A353,СВЦЭМ!$B$34:$B$777,C$331)+'СЕТ СН'!$F$13</f>
        <v>356.97206994999999</v>
      </c>
      <c r="D353" s="37">
        <f>SUMIFS(СВЦЭМ!$J$34:$J$777,СВЦЭМ!$A$34:$A$777,$A353,СВЦЭМ!$B$34:$B$777,D$331)+'СЕТ СН'!$F$13</f>
        <v>377.62024063000001</v>
      </c>
      <c r="E353" s="37">
        <f>SUMIFS(СВЦЭМ!$J$34:$J$777,СВЦЭМ!$A$34:$A$777,$A353,СВЦЭМ!$B$34:$B$777,E$331)+'СЕТ СН'!$F$13</f>
        <v>376.80482599999999</v>
      </c>
      <c r="F353" s="37">
        <f>SUMIFS(СВЦЭМ!$J$34:$J$777,СВЦЭМ!$A$34:$A$777,$A353,СВЦЭМ!$B$34:$B$777,F$331)+'СЕТ СН'!$F$13</f>
        <v>386.69711665</v>
      </c>
      <c r="G353" s="37">
        <f>SUMIFS(СВЦЭМ!$J$34:$J$777,СВЦЭМ!$A$34:$A$777,$A353,СВЦЭМ!$B$34:$B$777,G$331)+'СЕТ СН'!$F$13</f>
        <v>393.58394298000002</v>
      </c>
      <c r="H353" s="37">
        <f>SUMIFS(СВЦЭМ!$J$34:$J$777,СВЦЭМ!$A$34:$A$777,$A353,СВЦЭМ!$B$34:$B$777,H$331)+'СЕТ СН'!$F$13</f>
        <v>364.44107760999998</v>
      </c>
      <c r="I353" s="37">
        <f>SUMIFS(СВЦЭМ!$J$34:$J$777,СВЦЭМ!$A$34:$A$777,$A353,СВЦЭМ!$B$34:$B$777,I$331)+'СЕТ СН'!$F$13</f>
        <v>343.67478161999998</v>
      </c>
      <c r="J353" s="37">
        <f>SUMIFS(СВЦЭМ!$J$34:$J$777,СВЦЭМ!$A$34:$A$777,$A353,СВЦЭМ!$B$34:$B$777,J$331)+'СЕТ СН'!$F$13</f>
        <v>294.67170575</v>
      </c>
      <c r="K353" s="37">
        <f>SUMIFS(СВЦЭМ!$J$34:$J$777,СВЦЭМ!$A$34:$A$777,$A353,СВЦЭМ!$B$34:$B$777,K$331)+'СЕТ СН'!$F$13</f>
        <v>270.95609666000001</v>
      </c>
      <c r="L353" s="37">
        <f>SUMIFS(СВЦЭМ!$J$34:$J$777,СВЦЭМ!$A$34:$A$777,$A353,СВЦЭМ!$B$34:$B$777,L$331)+'СЕТ СН'!$F$13</f>
        <v>282.50301117999999</v>
      </c>
      <c r="M353" s="37">
        <f>SUMIFS(СВЦЭМ!$J$34:$J$777,СВЦЭМ!$A$34:$A$777,$A353,СВЦЭМ!$B$34:$B$777,M$331)+'СЕТ СН'!$F$13</f>
        <v>305.94223172</v>
      </c>
      <c r="N353" s="37">
        <f>SUMIFS(СВЦЭМ!$J$34:$J$777,СВЦЭМ!$A$34:$A$777,$A353,СВЦЭМ!$B$34:$B$777,N$331)+'СЕТ СН'!$F$13</f>
        <v>301.41717513999998</v>
      </c>
      <c r="O353" s="37">
        <f>SUMIFS(СВЦЭМ!$J$34:$J$777,СВЦЭМ!$A$34:$A$777,$A353,СВЦЭМ!$B$34:$B$777,O$331)+'СЕТ СН'!$F$13</f>
        <v>307.66964052999998</v>
      </c>
      <c r="P353" s="37">
        <f>SUMIFS(СВЦЭМ!$J$34:$J$777,СВЦЭМ!$A$34:$A$777,$A353,СВЦЭМ!$B$34:$B$777,P$331)+'СЕТ СН'!$F$13</f>
        <v>303.73937326999999</v>
      </c>
      <c r="Q353" s="37">
        <f>SUMIFS(СВЦЭМ!$J$34:$J$777,СВЦЭМ!$A$34:$A$777,$A353,СВЦЭМ!$B$34:$B$777,Q$331)+'СЕТ СН'!$F$13</f>
        <v>300.12653835999998</v>
      </c>
      <c r="R353" s="37">
        <f>SUMIFS(СВЦЭМ!$J$34:$J$777,СВЦЭМ!$A$34:$A$777,$A353,СВЦЭМ!$B$34:$B$777,R$331)+'СЕТ СН'!$F$13</f>
        <v>298.22802224999998</v>
      </c>
      <c r="S353" s="37">
        <f>SUMIFS(СВЦЭМ!$J$34:$J$777,СВЦЭМ!$A$34:$A$777,$A353,СВЦЭМ!$B$34:$B$777,S$331)+'СЕТ СН'!$F$13</f>
        <v>295.01598694</v>
      </c>
      <c r="T353" s="37">
        <f>SUMIFS(СВЦЭМ!$J$34:$J$777,СВЦЭМ!$A$34:$A$777,$A353,СВЦЭМ!$B$34:$B$777,T$331)+'СЕТ СН'!$F$13</f>
        <v>246.81726685000001</v>
      </c>
      <c r="U353" s="37">
        <f>SUMIFS(СВЦЭМ!$J$34:$J$777,СВЦЭМ!$A$34:$A$777,$A353,СВЦЭМ!$B$34:$B$777,U$331)+'СЕТ СН'!$F$13</f>
        <v>247.31437668999999</v>
      </c>
      <c r="V353" s="37">
        <f>SUMIFS(СВЦЭМ!$J$34:$J$777,СВЦЭМ!$A$34:$A$777,$A353,СВЦЭМ!$B$34:$B$777,V$331)+'СЕТ СН'!$F$13</f>
        <v>258.13043656000002</v>
      </c>
      <c r="W353" s="37">
        <f>SUMIFS(СВЦЭМ!$J$34:$J$777,СВЦЭМ!$A$34:$A$777,$A353,СВЦЭМ!$B$34:$B$777,W$331)+'СЕТ СН'!$F$13</f>
        <v>258.55252099</v>
      </c>
      <c r="X353" s="37">
        <f>SUMIFS(СВЦЭМ!$J$34:$J$777,СВЦЭМ!$A$34:$A$777,$A353,СВЦЭМ!$B$34:$B$777,X$331)+'СЕТ СН'!$F$13</f>
        <v>256.12083920999999</v>
      </c>
      <c r="Y353" s="37">
        <f>SUMIFS(СВЦЭМ!$J$34:$J$777,СВЦЭМ!$A$34:$A$777,$A353,СВЦЭМ!$B$34:$B$777,Y$331)+'СЕТ СН'!$F$13</f>
        <v>290.11802728999999</v>
      </c>
    </row>
    <row r="354" spans="1:27" ht="15.75" x14ac:dyDescent="0.2">
      <c r="A354" s="36">
        <f t="shared" si="9"/>
        <v>42605</v>
      </c>
      <c r="B354" s="37">
        <f>SUMIFS(СВЦЭМ!$J$34:$J$777,СВЦЭМ!$A$34:$A$777,$A354,СВЦЭМ!$B$34:$B$777,B$331)+'СЕТ СН'!$F$13</f>
        <v>323.80314007999999</v>
      </c>
      <c r="C354" s="37">
        <f>SUMIFS(СВЦЭМ!$J$34:$J$777,СВЦЭМ!$A$34:$A$777,$A354,СВЦЭМ!$B$34:$B$777,C$331)+'СЕТ СН'!$F$13</f>
        <v>352.89062522</v>
      </c>
      <c r="D354" s="37">
        <f>SUMIFS(СВЦЭМ!$J$34:$J$777,СВЦЭМ!$A$34:$A$777,$A354,СВЦЭМ!$B$34:$B$777,D$331)+'СЕТ СН'!$F$13</f>
        <v>374.48451133999998</v>
      </c>
      <c r="E354" s="37">
        <f>SUMIFS(СВЦЭМ!$J$34:$J$777,СВЦЭМ!$A$34:$A$777,$A354,СВЦЭМ!$B$34:$B$777,E$331)+'СЕТ СН'!$F$13</f>
        <v>369.37794281999999</v>
      </c>
      <c r="F354" s="37">
        <f>SUMIFS(СВЦЭМ!$J$34:$J$777,СВЦЭМ!$A$34:$A$777,$A354,СВЦЭМ!$B$34:$B$777,F$331)+'СЕТ СН'!$F$13</f>
        <v>369.68187042</v>
      </c>
      <c r="G354" s="37">
        <f>SUMIFS(СВЦЭМ!$J$34:$J$777,СВЦЭМ!$A$34:$A$777,$A354,СВЦЭМ!$B$34:$B$777,G$331)+'СЕТ СН'!$F$13</f>
        <v>369.99713663</v>
      </c>
      <c r="H354" s="37">
        <f>SUMIFS(СВЦЭМ!$J$34:$J$777,СВЦЭМ!$A$34:$A$777,$A354,СВЦЭМ!$B$34:$B$777,H$331)+'СЕТ СН'!$F$13</f>
        <v>364.50867698000002</v>
      </c>
      <c r="I354" s="37">
        <f>SUMIFS(СВЦЭМ!$J$34:$J$777,СВЦЭМ!$A$34:$A$777,$A354,СВЦЭМ!$B$34:$B$777,I$331)+'СЕТ СН'!$F$13</f>
        <v>336.58924811999998</v>
      </c>
      <c r="J354" s="37">
        <f>SUMIFS(СВЦЭМ!$J$34:$J$777,СВЦЭМ!$A$34:$A$777,$A354,СВЦЭМ!$B$34:$B$777,J$331)+'СЕТ СН'!$F$13</f>
        <v>369.03271758</v>
      </c>
      <c r="K354" s="37">
        <f>SUMIFS(СВЦЭМ!$J$34:$J$777,СВЦЭМ!$A$34:$A$777,$A354,СВЦЭМ!$B$34:$B$777,K$331)+'СЕТ СН'!$F$13</f>
        <v>262.39866582000002</v>
      </c>
      <c r="L354" s="37">
        <f>SUMIFS(СВЦЭМ!$J$34:$J$777,СВЦЭМ!$A$34:$A$777,$A354,СВЦЭМ!$B$34:$B$777,L$331)+'СЕТ СН'!$F$13</f>
        <v>252.71435392000001</v>
      </c>
      <c r="M354" s="37">
        <f>SUMIFS(СВЦЭМ!$J$34:$J$777,СВЦЭМ!$A$34:$A$777,$A354,СВЦЭМ!$B$34:$B$777,M$331)+'СЕТ СН'!$F$13</f>
        <v>246.05623904999999</v>
      </c>
      <c r="N354" s="37">
        <f>SUMIFS(СВЦЭМ!$J$34:$J$777,СВЦЭМ!$A$34:$A$777,$A354,СВЦЭМ!$B$34:$B$777,N$331)+'СЕТ СН'!$F$13</f>
        <v>242.79718007</v>
      </c>
      <c r="O354" s="37">
        <f>SUMIFS(СВЦЭМ!$J$34:$J$777,СВЦЭМ!$A$34:$A$777,$A354,СВЦЭМ!$B$34:$B$777,O$331)+'СЕТ СН'!$F$13</f>
        <v>248.94316914999999</v>
      </c>
      <c r="P354" s="37">
        <f>SUMIFS(СВЦЭМ!$J$34:$J$777,СВЦЭМ!$A$34:$A$777,$A354,СВЦЭМ!$B$34:$B$777,P$331)+'СЕТ СН'!$F$13</f>
        <v>245.85260925</v>
      </c>
      <c r="Q354" s="37">
        <f>SUMIFS(СВЦЭМ!$J$34:$J$777,СВЦЭМ!$A$34:$A$777,$A354,СВЦЭМ!$B$34:$B$777,Q$331)+'СЕТ СН'!$F$13</f>
        <v>243.36544361</v>
      </c>
      <c r="R354" s="37">
        <f>SUMIFS(СВЦЭМ!$J$34:$J$777,СВЦЭМ!$A$34:$A$777,$A354,СВЦЭМ!$B$34:$B$777,R$331)+'СЕТ СН'!$F$13</f>
        <v>244.63824192999999</v>
      </c>
      <c r="S354" s="37">
        <f>SUMIFS(СВЦЭМ!$J$34:$J$777,СВЦЭМ!$A$34:$A$777,$A354,СВЦЭМ!$B$34:$B$777,S$331)+'СЕТ СН'!$F$13</f>
        <v>242.70095585999999</v>
      </c>
      <c r="T354" s="37">
        <f>SUMIFS(СВЦЭМ!$J$34:$J$777,СВЦЭМ!$A$34:$A$777,$A354,СВЦЭМ!$B$34:$B$777,T$331)+'СЕТ СН'!$F$13</f>
        <v>241.91721057999999</v>
      </c>
      <c r="U354" s="37">
        <f>SUMIFS(СВЦЭМ!$J$34:$J$777,СВЦЭМ!$A$34:$A$777,$A354,СВЦЭМ!$B$34:$B$777,U$331)+'СЕТ СН'!$F$13</f>
        <v>241.28996269000001</v>
      </c>
      <c r="V354" s="37">
        <f>SUMIFS(СВЦЭМ!$J$34:$J$777,СВЦЭМ!$A$34:$A$777,$A354,СВЦЭМ!$B$34:$B$777,V$331)+'СЕТ СН'!$F$13</f>
        <v>251.86603848999999</v>
      </c>
      <c r="W354" s="37">
        <f>SUMIFS(СВЦЭМ!$J$34:$J$777,СВЦЭМ!$A$34:$A$777,$A354,СВЦЭМ!$B$34:$B$777,W$331)+'СЕТ СН'!$F$13</f>
        <v>255.81942677999999</v>
      </c>
      <c r="X354" s="37">
        <f>SUMIFS(СВЦЭМ!$J$34:$J$777,СВЦЭМ!$A$34:$A$777,$A354,СВЦЭМ!$B$34:$B$777,X$331)+'СЕТ СН'!$F$13</f>
        <v>299.88792881000001</v>
      </c>
      <c r="Y354" s="37">
        <f>SUMIFS(СВЦЭМ!$J$34:$J$777,СВЦЭМ!$A$34:$A$777,$A354,СВЦЭМ!$B$34:$B$777,Y$331)+'СЕТ СН'!$F$13</f>
        <v>284.48301693000002</v>
      </c>
    </row>
    <row r="355" spans="1:27" ht="15.75" x14ac:dyDescent="0.2">
      <c r="A355" s="36">
        <f t="shared" si="9"/>
        <v>42606</v>
      </c>
      <c r="B355" s="37">
        <f>SUMIFS(СВЦЭМ!$J$34:$J$777,СВЦЭМ!$A$34:$A$777,$A355,СВЦЭМ!$B$34:$B$777,B$331)+'СЕТ СН'!$F$13</f>
        <v>334.25075341000002</v>
      </c>
      <c r="C355" s="37">
        <f>SUMIFS(СВЦЭМ!$J$34:$J$777,СВЦЭМ!$A$34:$A$777,$A355,СВЦЭМ!$B$34:$B$777,C$331)+'СЕТ СН'!$F$13</f>
        <v>369.06292350000001</v>
      </c>
      <c r="D355" s="37">
        <f>SUMIFS(СВЦЭМ!$J$34:$J$777,СВЦЭМ!$A$34:$A$777,$A355,СВЦЭМ!$B$34:$B$777,D$331)+'СЕТ СН'!$F$13</f>
        <v>378.81342211999998</v>
      </c>
      <c r="E355" s="37">
        <f>SUMIFS(СВЦЭМ!$J$34:$J$777,СВЦЭМ!$A$34:$A$777,$A355,СВЦЭМ!$B$34:$B$777,E$331)+'СЕТ СН'!$F$13</f>
        <v>384.14499253000002</v>
      </c>
      <c r="F355" s="37">
        <f>SUMIFS(СВЦЭМ!$J$34:$J$777,СВЦЭМ!$A$34:$A$777,$A355,СВЦЭМ!$B$34:$B$777,F$331)+'СЕТ СН'!$F$13</f>
        <v>375.29119394999998</v>
      </c>
      <c r="G355" s="37">
        <f>SUMIFS(СВЦЭМ!$J$34:$J$777,СВЦЭМ!$A$34:$A$777,$A355,СВЦЭМ!$B$34:$B$777,G$331)+'СЕТ СН'!$F$13</f>
        <v>372.18446232999997</v>
      </c>
      <c r="H355" s="37">
        <f>SUMIFS(СВЦЭМ!$J$34:$J$777,СВЦЭМ!$A$34:$A$777,$A355,СВЦЭМ!$B$34:$B$777,H$331)+'СЕТ СН'!$F$13</f>
        <v>349.49524587000002</v>
      </c>
      <c r="I355" s="37">
        <f>SUMIFS(СВЦЭМ!$J$34:$J$777,СВЦЭМ!$A$34:$A$777,$A355,СВЦЭМ!$B$34:$B$777,I$331)+'СЕТ СН'!$F$13</f>
        <v>332.05329456999999</v>
      </c>
      <c r="J355" s="37">
        <f>SUMIFS(СВЦЭМ!$J$34:$J$777,СВЦЭМ!$A$34:$A$777,$A355,СВЦЭМ!$B$34:$B$777,J$331)+'СЕТ СН'!$F$13</f>
        <v>292.99361994999998</v>
      </c>
      <c r="K355" s="37">
        <f>SUMIFS(СВЦЭМ!$J$34:$J$777,СВЦЭМ!$A$34:$A$777,$A355,СВЦЭМ!$B$34:$B$777,K$331)+'СЕТ СН'!$F$13</f>
        <v>259.71120870999999</v>
      </c>
      <c r="L355" s="37">
        <f>SUMIFS(СВЦЭМ!$J$34:$J$777,СВЦЭМ!$A$34:$A$777,$A355,СВЦЭМ!$B$34:$B$777,L$331)+'СЕТ СН'!$F$13</f>
        <v>256.23235892999998</v>
      </c>
      <c r="M355" s="37">
        <f>SUMIFS(СВЦЭМ!$J$34:$J$777,СВЦЭМ!$A$34:$A$777,$A355,СВЦЭМ!$B$34:$B$777,M$331)+'СЕТ СН'!$F$13</f>
        <v>281.78799165999999</v>
      </c>
      <c r="N355" s="37">
        <f>SUMIFS(СВЦЭМ!$J$34:$J$777,СВЦЭМ!$A$34:$A$777,$A355,СВЦЭМ!$B$34:$B$777,N$331)+'СЕТ СН'!$F$13</f>
        <v>259.51961724</v>
      </c>
      <c r="O355" s="37">
        <f>SUMIFS(СВЦЭМ!$J$34:$J$777,СВЦЭМ!$A$34:$A$777,$A355,СВЦЭМ!$B$34:$B$777,O$331)+'СЕТ СН'!$F$13</f>
        <v>282.46644526</v>
      </c>
      <c r="P355" s="37">
        <f>SUMIFS(СВЦЭМ!$J$34:$J$777,СВЦЭМ!$A$34:$A$777,$A355,СВЦЭМ!$B$34:$B$777,P$331)+'СЕТ СН'!$F$13</f>
        <v>288.90725567999999</v>
      </c>
      <c r="Q355" s="37">
        <f>SUMIFS(СВЦЭМ!$J$34:$J$777,СВЦЭМ!$A$34:$A$777,$A355,СВЦЭМ!$B$34:$B$777,Q$331)+'СЕТ СН'!$F$13</f>
        <v>275.47731112000002</v>
      </c>
      <c r="R355" s="37">
        <f>SUMIFS(СВЦЭМ!$J$34:$J$777,СВЦЭМ!$A$34:$A$777,$A355,СВЦЭМ!$B$34:$B$777,R$331)+'СЕТ СН'!$F$13</f>
        <v>269.65339040999999</v>
      </c>
      <c r="S355" s="37">
        <f>SUMIFS(СВЦЭМ!$J$34:$J$777,СВЦЭМ!$A$34:$A$777,$A355,СВЦЭМ!$B$34:$B$777,S$331)+'СЕТ СН'!$F$13</f>
        <v>267.76532877</v>
      </c>
      <c r="T355" s="37">
        <f>SUMIFS(СВЦЭМ!$J$34:$J$777,СВЦЭМ!$A$34:$A$777,$A355,СВЦЭМ!$B$34:$B$777,T$331)+'СЕТ СН'!$F$13</f>
        <v>288.61813711999997</v>
      </c>
      <c r="U355" s="37">
        <f>SUMIFS(СВЦЭМ!$J$34:$J$777,СВЦЭМ!$A$34:$A$777,$A355,СВЦЭМ!$B$34:$B$777,U$331)+'СЕТ СН'!$F$13</f>
        <v>300.77620386000001</v>
      </c>
      <c r="V355" s="37">
        <f>SUMIFS(СВЦЭМ!$J$34:$J$777,СВЦЭМ!$A$34:$A$777,$A355,СВЦЭМ!$B$34:$B$777,V$331)+'СЕТ СН'!$F$13</f>
        <v>304.92227045999999</v>
      </c>
      <c r="W355" s="37">
        <f>SUMIFS(СВЦЭМ!$J$34:$J$777,СВЦЭМ!$A$34:$A$777,$A355,СВЦЭМ!$B$34:$B$777,W$331)+'СЕТ СН'!$F$13</f>
        <v>308.48298256999999</v>
      </c>
      <c r="X355" s="37">
        <f>SUMIFS(СВЦЭМ!$J$34:$J$777,СВЦЭМ!$A$34:$A$777,$A355,СВЦЭМ!$B$34:$B$777,X$331)+'СЕТ СН'!$F$13</f>
        <v>275.36834955</v>
      </c>
      <c r="Y355" s="37">
        <f>SUMIFS(СВЦЭМ!$J$34:$J$777,СВЦЭМ!$A$34:$A$777,$A355,СВЦЭМ!$B$34:$B$777,Y$331)+'СЕТ СН'!$F$13</f>
        <v>285.32943792999998</v>
      </c>
    </row>
    <row r="356" spans="1:27" ht="15.75" x14ac:dyDescent="0.2">
      <c r="A356" s="36">
        <f t="shared" si="9"/>
        <v>42607</v>
      </c>
      <c r="B356" s="37">
        <f>SUMIFS(СВЦЭМ!$J$34:$J$777,СВЦЭМ!$A$34:$A$777,$A356,СВЦЭМ!$B$34:$B$777,B$331)+'СЕТ СН'!$F$13</f>
        <v>330.11198208000002</v>
      </c>
      <c r="C356" s="37">
        <f>SUMIFS(СВЦЭМ!$J$34:$J$777,СВЦЭМ!$A$34:$A$777,$A356,СВЦЭМ!$B$34:$B$777,C$331)+'СЕТ СН'!$F$13</f>
        <v>370.01208283</v>
      </c>
      <c r="D356" s="37">
        <f>SUMIFS(СВЦЭМ!$J$34:$J$777,СВЦЭМ!$A$34:$A$777,$A356,СВЦЭМ!$B$34:$B$777,D$331)+'СЕТ СН'!$F$13</f>
        <v>392.31504201000001</v>
      </c>
      <c r="E356" s="37">
        <f>SUMIFS(СВЦЭМ!$J$34:$J$777,СВЦЭМ!$A$34:$A$777,$A356,СВЦЭМ!$B$34:$B$777,E$331)+'СЕТ СН'!$F$13</f>
        <v>396.30481837000002</v>
      </c>
      <c r="F356" s="37">
        <f>SUMIFS(СВЦЭМ!$J$34:$J$777,СВЦЭМ!$A$34:$A$777,$A356,СВЦЭМ!$B$34:$B$777,F$331)+'СЕТ СН'!$F$13</f>
        <v>396.56708634</v>
      </c>
      <c r="G356" s="37">
        <f>SUMIFS(СВЦЭМ!$J$34:$J$777,СВЦЭМ!$A$34:$A$777,$A356,СВЦЭМ!$B$34:$B$777,G$331)+'СЕТ СН'!$F$13</f>
        <v>388.25452653999997</v>
      </c>
      <c r="H356" s="37">
        <f>SUMIFS(СВЦЭМ!$J$34:$J$777,СВЦЭМ!$A$34:$A$777,$A356,СВЦЭМ!$B$34:$B$777,H$331)+'СЕТ СН'!$F$13</f>
        <v>365.37840304999997</v>
      </c>
      <c r="I356" s="37">
        <f>SUMIFS(СВЦЭМ!$J$34:$J$777,СВЦЭМ!$A$34:$A$777,$A356,СВЦЭМ!$B$34:$B$777,I$331)+'СЕТ СН'!$F$13</f>
        <v>327.03101729999997</v>
      </c>
      <c r="J356" s="37">
        <f>SUMIFS(СВЦЭМ!$J$34:$J$777,СВЦЭМ!$A$34:$A$777,$A356,СВЦЭМ!$B$34:$B$777,J$331)+'СЕТ СН'!$F$13</f>
        <v>290.26523558000002</v>
      </c>
      <c r="K356" s="37">
        <f>SUMIFS(СВЦЭМ!$J$34:$J$777,СВЦЭМ!$A$34:$A$777,$A356,СВЦЭМ!$B$34:$B$777,K$331)+'СЕТ СН'!$F$13</f>
        <v>261.28923810999999</v>
      </c>
      <c r="L356" s="37">
        <f>SUMIFS(СВЦЭМ!$J$34:$J$777,СВЦЭМ!$A$34:$A$777,$A356,СВЦЭМ!$B$34:$B$777,L$331)+'СЕТ СН'!$F$13</f>
        <v>261.06757898000001</v>
      </c>
      <c r="M356" s="37">
        <f>SUMIFS(СВЦЭМ!$J$34:$J$777,СВЦЭМ!$A$34:$A$777,$A356,СВЦЭМ!$B$34:$B$777,M$331)+'СЕТ СН'!$F$13</f>
        <v>290.49094852000002</v>
      </c>
      <c r="N356" s="37">
        <f>SUMIFS(СВЦЭМ!$J$34:$J$777,СВЦЭМ!$A$34:$A$777,$A356,СВЦЭМ!$B$34:$B$777,N$331)+'СЕТ СН'!$F$13</f>
        <v>284.99264592999998</v>
      </c>
      <c r="O356" s="37">
        <f>SUMIFS(СВЦЭМ!$J$34:$J$777,СВЦЭМ!$A$34:$A$777,$A356,СВЦЭМ!$B$34:$B$777,O$331)+'СЕТ СН'!$F$13</f>
        <v>287.99853525999998</v>
      </c>
      <c r="P356" s="37">
        <f>SUMIFS(СВЦЭМ!$J$34:$J$777,СВЦЭМ!$A$34:$A$777,$A356,СВЦЭМ!$B$34:$B$777,P$331)+'СЕТ СН'!$F$13</f>
        <v>269.27953542</v>
      </c>
      <c r="Q356" s="37">
        <f>SUMIFS(СВЦЭМ!$J$34:$J$777,СВЦЭМ!$A$34:$A$777,$A356,СВЦЭМ!$B$34:$B$777,Q$331)+'СЕТ СН'!$F$13</f>
        <v>269.62152585000001</v>
      </c>
      <c r="R356" s="37">
        <f>SUMIFS(СВЦЭМ!$J$34:$J$777,СВЦЭМ!$A$34:$A$777,$A356,СВЦЭМ!$B$34:$B$777,R$331)+'СЕТ СН'!$F$13</f>
        <v>270.81481491</v>
      </c>
      <c r="S356" s="37">
        <f>SUMIFS(СВЦЭМ!$J$34:$J$777,СВЦЭМ!$A$34:$A$777,$A356,СВЦЭМ!$B$34:$B$777,S$331)+'СЕТ СН'!$F$13</f>
        <v>274.64801279</v>
      </c>
      <c r="T356" s="37">
        <f>SUMIFS(СВЦЭМ!$J$34:$J$777,СВЦЭМ!$A$34:$A$777,$A356,СВЦЭМ!$B$34:$B$777,T$331)+'СЕТ СН'!$F$13</f>
        <v>301.68276909999997</v>
      </c>
      <c r="U356" s="37">
        <f>SUMIFS(СВЦЭМ!$J$34:$J$777,СВЦЭМ!$A$34:$A$777,$A356,СВЦЭМ!$B$34:$B$777,U$331)+'СЕТ СН'!$F$13</f>
        <v>291.59794584000002</v>
      </c>
      <c r="V356" s="37">
        <f>SUMIFS(СВЦЭМ!$J$34:$J$777,СВЦЭМ!$A$34:$A$777,$A356,СВЦЭМ!$B$34:$B$777,V$331)+'СЕТ СН'!$F$13</f>
        <v>303.74124792999999</v>
      </c>
      <c r="W356" s="37">
        <f>SUMIFS(СВЦЭМ!$J$34:$J$777,СВЦЭМ!$A$34:$A$777,$A356,СВЦЭМ!$B$34:$B$777,W$331)+'СЕТ СН'!$F$13</f>
        <v>303.65029165999999</v>
      </c>
      <c r="X356" s="37">
        <f>SUMIFS(СВЦЭМ!$J$34:$J$777,СВЦЭМ!$A$34:$A$777,$A356,СВЦЭМ!$B$34:$B$777,X$331)+'СЕТ СН'!$F$13</f>
        <v>274.23212352000002</v>
      </c>
      <c r="Y356" s="37">
        <f>SUMIFS(СВЦЭМ!$J$34:$J$777,СВЦЭМ!$A$34:$A$777,$A356,СВЦЭМ!$B$34:$B$777,Y$331)+'СЕТ СН'!$F$13</f>
        <v>281.68156195</v>
      </c>
    </row>
    <row r="357" spans="1:27" ht="15.75" x14ac:dyDescent="0.2">
      <c r="A357" s="36">
        <f t="shared" si="9"/>
        <v>42608</v>
      </c>
      <c r="B357" s="37">
        <f>SUMIFS(СВЦЭМ!$J$34:$J$777,СВЦЭМ!$A$34:$A$777,$A357,СВЦЭМ!$B$34:$B$777,B$331)+'СЕТ СН'!$F$13</f>
        <v>326.95147257999997</v>
      </c>
      <c r="C357" s="37">
        <f>SUMIFS(СВЦЭМ!$J$34:$J$777,СВЦЭМ!$A$34:$A$777,$A357,СВЦЭМ!$B$34:$B$777,C$331)+'СЕТ СН'!$F$13</f>
        <v>357.58989707000001</v>
      </c>
      <c r="D357" s="37">
        <f>SUMIFS(СВЦЭМ!$J$34:$J$777,СВЦЭМ!$A$34:$A$777,$A357,СВЦЭМ!$B$34:$B$777,D$331)+'СЕТ СН'!$F$13</f>
        <v>379.49442707999998</v>
      </c>
      <c r="E357" s="37">
        <f>SUMIFS(СВЦЭМ!$J$34:$J$777,СВЦЭМ!$A$34:$A$777,$A357,СВЦЭМ!$B$34:$B$777,E$331)+'СЕТ СН'!$F$13</f>
        <v>386.61542588999998</v>
      </c>
      <c r="F357" s="37">
        <f>SUMIFS(СВЦЭМ!$J$34:$J$777,СВЦЭМ!$A$34:$A$777,$A357,СВЦЭМ!$B$34:$B$777,F$331)+'СЕТ СН'!$F$13</f>
        <v>386.77723395999999</v>
      </c>
      <c r="G357" s="37">
        <f>SUMIFS(СВЦЭМ!$J$34:$J$777,СВЦЭМ!$A$34:$A$777,$A357,СВЦЭМ!$B$34:$B$777,G$331)+'СЕТ СН'!$F$13</f>
        <v>383.43221511000002</v>
      </c>
      <c r="H357" s="37">
        <f>SUMIFS(СВЦЭМ!$J$34:$J$777,СВЦЭМ!$A$34:$A$777,$A357,СВЦЭМ!$B$34:$B$777,H$331)+'СЕТ СН'!$F$13</f>
        <v>358.98001775</v>
      </c>
      <c r="I357" s="37">
        <f>SUMIFS(СВЦЭМ!$J$34:$J$777,СВЦЭМ!$A$34:$A$777,$A357,СВЦЭМ!$B$34:$B$777,I$331)+'СЕТ СН'!$F$13</f>
        <v>320.12192303</v>
      </c>
      <c r="J357" s="37">
        <f>SUMIFS(СВЦЭМ!$J$34:$J$777,СВЦЭМ!$A$34:$A$777,$A357,СВЦЭМ!$B$34:$B$777,J$331)+'СЕТ СН'!$F$13</f>
        <v>282.09549122999999</v>
      </c>
      <c r="K357" s="37">
        <f>SUMIFS(СВЦЭМ!$J$34:$J$777,СВЦЭМ!$A$34:$A$777,$A357,СВЦЭМ!$B$34:$B$777,K$331)+'СЕТ СН'!$F$13</f>
        <v>258.78953231999998</v>
      </c>
      <c r="L357" s="37">
        <f>SUMIFS(СВЦЭМ!$J$34:$J$777,СВЦЭМ!$A$34:$A$777,$A357,СВЦЭМ!$B$34:$B$777,L$331)+'СЕТ СН'!$F$13</f>
        <v>260.05962676000001</v>
      </c>
      <c r="M357" s="37">
        <f>SUMIFS(СВЦЭМ!$J$34:$J$777,СВЦЭМ!$A$34:$A$777,$A357,СВЦЭМ!$B$34:$B$777,M$331)+'СЕТ СН'!$F$13</f>
        <v>278.27995009</v>
      </c>
      <c r="N357" s="37">
        <f>SUMIFS(СВЦЭМ!$J$34:$J$777,СВЦЭМ!$A$34:$A$777,$A357,СВЦЭМ!$B$34:$B$777,N$331)+'СЕТ СН'!$F$13</f>
        <v>274.40340808000002</v>
      </c>
      <c r="O357" s="37">
        <f>SUMIFS(СВЦЭМ!$J$34:$J$777,СВЦЭМ!$A$34:$A$777,$A357,СВЦЭМ!$B$34:$B$777,O$331)+'СЕТ СН'!$F$13</f>
        <v>283.46962944000001</v>
      </c>
      <c r="P357" s="37">
        <f>SUMIFS(СВЦЭМ!$J$34:$J$777,СВЦЭМ!$A$34:$A$777,$A357,СВЦЭМ!$B$34:$B$777,P$331)+'СЕТ СН'!$F$13</f>
        <v>284.08399575999999</v>
      </c>
      <c r="Q357" s="37">
        <f>SUMIFS(СВЦЭМ!$J$34:$J$777,СВЦЭМ!$A$34:$A$777,$A357,СВЦЭМ!$B$34:$B$777,Q$331)+'СЕТ СН'!$F$13</f>
        <v>279.51918875000001</v>
      </c>
      <c r="R357" s="37">
        <f>SUMIFS(СВЦЭМ!$J$34:$J$777,СВЦЭМ!$A$34:$A$777,$A357,СВЦЭМ!$B$34:$B$777,R$331)+'СЕТ СН'!$F$13</f>
        <v>273.48670236999999</v>
      </c>
      <c r="S357" s="37">
        <f>SUMIFS(СВЦЭМ!$J$34:$J$777,СВЦЭМ!$A$34:$A$777,$A357,СВЦЭМ!$B$34:$B$777,S$331)+'СЕТ СН'!$F$13</f>
        <v>273.38899762</v>
      </c>
      <c r="T357" s="37">
        <f>SUMIFS(СВЦЭМ!$J$34:$J$777,СВЦЭМ!$A$34:$A$777,$A357,СВЦЭМ!$B$34:$B$777,T$331)+'СЕТ СН'!$F$13</f>
        <v>273.96739996000002</v>
      </c>
      <c r="U357" s="37">
        <f>SUMIFS(СВЦЭМ!$J$34:$J$777,СВЦЭМ!$A$34:$A$777,$A357,СВЦЭМ!$B$34:$B$777,U$331)+'СЕТ СН'!$F$13</f>
        <v>274.62771275</v>
      </c>
      <c r="V357" s="37">
        <f>SUMIFS(СВЦЭМ!$J$34:$J$777,СВЦЭМ!$A$34:$A$777,$A357,СВЦЭМ!$B$34:$B$777,V$331)+'СЕТ СН'!$F$13</f>
        <v>284.78883039999999</v>
      </c>
      <c r="W357" s="37">
        <f>SUMIFS(СВЦЭМ!$J$34:$J$777,СВЦЭМ!$A$34:$A$777,$A357,СВЦЭМ!$B$34:$B$777,W$331)+'СЕТ СН'!$F$13</f>
        <v>289.15646241000002</v>
      </c>
      <c r="X357" s="37">
        <f>SUMIFS(СВЦЭМ!$J$34:$J$777,СВЦЭМ!$A$34:$A$777,$A357,СВЦЭМ!$B$34:$B$777,X$331)+'СЕТ СН'!$F$13</f>
        <v>268.29228157</v>
      </c>
      <c r="Y357" s="37">
        <f>SUMIFS(СВЦЭМ!$J$34:$J$777,СВЦЭМ!$A$34:$A$777,$A357,СВЦЭМ!$B$34:$B$777,Y$331)+'СЕТ СН'!$F$13</f>
        <v>278.57950282000002</v>
      </c>
    </row>
    <row r="358" spans="1:27" ht="15.75" x14ac:dyDescent="0.2">
      <c r="A358" s="36">
        <f t="shared" si="9"/>
        <v>42609</v>
      </c>
      <c r="B358" s="37">
        <f>SUMIFS(СВЦЭМ!$J$34:$J$777,СВЦЭМ!$A$34:$A$777,$A358,СВЦЭМ!$B$34:$B$777,B$331)+'СЕТ СН'!$F$13</f>
        <v>304.99626138000002</v>
      </c>
      <c r="C358" s="37">
        <f>SUMIFS(СВЦЭМ!$J$34:$J$777,СВЦЭМ!$A$34:$A$777,$A358,СВЦЭМ!$B$34:$B$777,C$331)+'СЕТ СН'!$F$13</f>
        <v>336.35806707</v>
      </c>
      <c r="D358" s="37">
        <f>SUMIFS(СВЦЭМ!$J$34:$J$777,СВЦЭМ!$A$34:$A$777,$A358,СВЦЭМ!$B$34:$B$777,D$331)+'СЕТ СН'!$F$13</f>
        <v>354.67211371000002</v>
      </c>
      <c r="E358" s="37">
        <f>SUMIFS(СВЦЭМ!$J$34:$J$777,СВЦЭМ!$A$34:$A$777,$A358,СВЦЭМ!$B$34:$B$777,E$331)+'СЕТ СН'!$F$13</f>
        <v>365.03818776999998</v>
      </c>
      <c r="F358" s="37">
        <f>SUMIFS(СВЦЭМ!$J$34:$J$777,СВЦЭМ!$A$34:$A$777,$A358,СВЦЭМ!$B$34:$B$777,F$331)+'СЕТ СН'!$F$13</f>
        <v>360.53266101000003</v>
      </c>
      <c r="G358" s="37">
        <f>SUMIFS(СВЦЭМ!$J$34:$J$777,СВЦЭМ!$A$34:$A$777,$A358,СВЦЭМ!$B$34:$B$777,G$331)+'СЕТ СН'!$F$13</f>
        <v>360.51219154</v>
      </c>
      <c r="H358" s="37">
        <f>SUMIFS(СВЦЭМ!$J$34:$J$777,СВЦЭМ!$A$34:$A$777,$A358,СВЦЭМ!$B$34:$B$777,H$331)+'СЕТ СН'!$F$13</f>
        <v>355.16164293000003</v>
      </c>
      <c r="I358" s="37">
        <f>SUMIFS(СВЦЭМ!$J$34:$J$777,СВЦЭМ!$A$34:$A$777,$A358,СВЦЭМ!$B$34:$B$777,I$331)+'СЕТ СН'!$F$13</f>
        <v>354.17744522999999</v>
      </c>
      <c r="J358" s="37">
        <f>SUMIFS(СВЦЭМ!$J$34:$J$777,СВЦЭМ!$A$34:$A$777,$A358,СВЦЭМ!$B$34:$B$777,J$331)+'СЕТ СН'!$F$13</f>
        <v>325.94835989000001</v>
      </c>
      <c r="K358" s="37">
        <f>SUMIFS(СВЦЭМ!$J$34:$J$777,СВЦЭМ!$A$34:$A$777,$A358,СВЦЭМ!$B$34:$B$777,K$331)+'СЕТ СН'!$F$13</f>
        <v>294.81986590999998</v>
      </c>
      <c r="L358" s="37">
        <f>SUMIFS(СВЦЭМ!$J$34:$J$777,СВЦЭМ!$A$34:$A$777,$A358,СВЦЭМ!$B$34:$B$777,L$331)+'СЕТ СН'!$F$13</f>
        <v>325.94692694000003</v>
      </c>
      <c r="M358" s="37">
        <f>SUMIFS(СВЦЭМ!$J$34:$J$777,СВЦЭМ!$A$34:$A$777,$A358,СВЦЭМ!$B$34:$B$777,M$331)+'СЕТ СН'!$F$13</f>
        <v>375.49813447999998</v>
      </c>
      <c r="N358" s="37">
        <f>SUMIFS(СВЦЭМ!$J$34:$J$777,СВЦЭМ!$A$34:$A$777,$A358,СВЦЭМ!$B$34:$B$777,N$331)+'СЕТ СН'!$F$13</f>
        <v>390.57623989000001</v>
      </c>
      <c r="O358" s="37">
        <f>SUMIFS(СВЦЭМ!$J$34:$J$777,СВЦЭМ!$A$34:$A$777,$A358,СВЦЭМ!$B$34:$B$777,O$331)+'СЕТ СН'!$F$13</f>
        <v>377.44541204000001</v>
      </c>
      <c r="P358" s="37">
        <f>SUMIFS(СВЦЭМ!$J$34:$J$777,СВЦЭМ!$A$34:$A$777,$A358,СВЦЭМ!$B$34:$B$777,P$331)+'СЕТ СН'!$F$13</f>
        <v>348.78719919000002</v>
      </c>
      <c r="Q358" s="37">
        <f>SUMIFS(СВЦЭМ!$J$34:$J$777,СВЦЭМ!$A$34:$A$777,$A358,СВЦЭМ!$B$34:$B$777,Q$331)+'СЕТ СН'!$F$13</f>
        <v>340.29233373</v>
      </c>
      <c r="R358" s="37">
        <f>SUMIFS(СВЦЭМ!$J$34:$J$777,СВЦЭМ!$A$34:$A$777,$A358,СВЦЭМ!$B$34:$B$777,R$331)+'СЕТ СН'!$F$13</f>
        <v>331.58357756999999</v>
      </c>
      <c r="S358" s="37">
        <f>SUMIFS(СВЦЭМ!$J$34:$J$777,СВЦЭМ!$A$34:$A$777,$A358,СВЦЭМ!$B$34:$B$777,S$331)+'СЕТ СН'!$F$13</f>
        <v>335.53351463000001</v>
      </c>
      <c r="T358" s="37">
        <f>SUMIFS(СВЦЭМ!$J$34:$J$777,СВЦЭМ!$A$34:$A$777,$A358,СВЦЭМ!$B$34:$B$777,T$331)+'СЕТ СН'!$F$13</f>
        <v>338.69899017</v>
      </c>
      <c r="U358" s="37">
        <f>SUMIFS(СВЦЭМ!$J$34:$J$777,СВЦЭМ!$A$34:$A$777,$A358,СВЦЭМ!$B$34:$B$777,U$331)+'СЕТ СН'!$F$13</f>
        <v>336.70869578999998</v>
      </c>
      <c r="V358" s="37">
        <f>SUMIFS(СВЦЭМ!$J$34:$J$777,СВЦЭМ!$A$34:$A$777,$A358,СВЦЭМ!$B$34:$B$777,V$331)+'СЕТ СН'!$F$13</f>
        <v>348.38668866</v>
      </c>
      <c r="W358" s="37">
        <f>SUMIFS(СВЦЭМ!$J$34:$J$777,СВЦЭМ!$A$34:$A$777,$A358,СВЦЭМ!$B$34:$B$777,W$331)+'СЕТ СН'!$F$13</f>
        <v>363.55653359000002</v>
      </c>
      <c r="X358" s="37">
        <f>SUMIFS(СВЦЭМ!$J$34:$J$777,СВЦЭМ!$A$34:$A$777,$A358,СВЦЭМ!$B$34:$B$777,X$331)+'СЕТ СН'!$F$13</f>
        <v>326.19978255000001</v>
      </c>
      <c r="Y358" s="37">
        <f>SUMIFS(СВЦЭМ!$J$34:$J$777,СВЦЭМ!$A$34:$A$777,$A358,СВЦЭМ!$B$34:$B$777,Y$331)+'СЕТ СН'!$F$13</f>
        <v>336.71361472000001</v>
      </c>
    </row>
    <row r="359" spans="1:27" ht="15.75" x14ac:dyDescent="0.2">
      <c r="A359" s="36">
        <f t="shared" si="9"/>
        <v>42610</v>
      </c>
      <c r="B359" s="37">
        <f>SUMIFS(СВЦЭМ!$J$34:$J$777,СВЦЭМ!$A$34:$A$777,$A359,СВЦЭМ!$B$34:$B$777,B$331)+'СЕТ СН'!$F$13</f>
        <v>374.95138939999998</v>
      </c>
      <c r="C359" s="37">
        <f>SUMIFS(СВЦЭМ!$J$34:$J$777,СВЦЭМ!$A$34:$A$777,$A359,СВЦЭМ!$B$34:$B$777,C$331)+'СЕТ СН'!$F$13</f>
        <v>418.48243345999998</v>
      </c>
      <c r="D359" s="37">
        <f>SUMIFS(СВЦЭМ!$J$34:$J$777,СВЦЭМ!$A$34:$A$777,$A359,СВЦЭМ!$B$34:$B$777,D$331)+'СЕТ СН'!$F$13</f>
        <v>436.26743260000001</v>
      </c>
      <c r="E359" s="37">
        <f>SUMIFS(СВЦЭМ!$J$34:$J$777,СВЦЭМ!$A$34:$A$777,$A359,СВЦЭМ!$B$34:$B$777,E$331)+'СЕТ СН'!$F$13</f>
        <v>439.91389500999998</v>
      </c>
      <c r="F359" s="37">
        <f>SUMIFS(СВЦЭМ!$J$34:$J$777,СВЦЭМ!$A$34:$A$777,$A359,СВЦЭМ!$B$34:$B$777,F$331)+'СЕТ СН'!$F$13</f>
        <v>443.17346436000003</v>
      </c>
      <c r="G359" s="37">
        <f>SUMIFS(СВЦЭМ!$J$34:$J$777,СВЦЭМ!$A$34:$A$777,$A359,СВЦЭМ!$B$34:$B$777,G$331)+'СЕТ СН'!$F$13</f>
        <v>441.36723083999999</v>
      </c>
      <c r="H359" s="37">
        <f>SUMIFS(СВЦЭМ!$J$34:$J$777,СВЦЭМ!$A$34:$A$777,$A359,СВЦЭМ!$B$34:$B$777,H$331)+'СЕТ СН'!$F$13</f>
        <v>432.53463417</v>
      </c>
      <c r="I359" s="37">
        <f>SUMIFS(СВЦЭМ!$J$34:$J$777,СВЦЭМ!$A$34:$A$777,$A359,СВЦЭМ!$B$34:$B$777,I$331)+'СЕТ СН'!$F$13</f>
        <v>410.79848951000002</v>
      </c>
      <c r="J359" s="37">
        <f>SUMIFS(СВЦЭМ!$J$34:$J$777,СВЦЭМ!$A$34:$A$777,$A359,СВЦЭМ!$B$34:$B$777,J$331)+'СЕТ СН'!$F$13</f>
        <v>362.44850309999998</v>
      </c>
      <c r="K359" s="37">
        <f>SUMIFS(СВЦЭМ!$J$34:$J$777,СВЦЭМ!$A$34:$A$777,$A359,СВЦЭМ!$B$34:$B$777,K$331)+'СЕТ СН'!$F$13</f>
        <v>329.93546368</v>
      </c>
      <c r="L359" s="37">
        <f>SUMIFS(СВЦЭМ!$J$34:$J$777,СВЦЭМ!$A$34:$A$777,$A359,СВЦЭМ!$B$34:$B$777,L$331)+'СЕТ СН'!$F$13</f>
        <v>316.14933021000002</v>
      </c>
      <c r="M359" s="37">
        <f>SUMIFS(СВЦЭМ!$J$34:$J$777,СВЦЭМ!$A$34:$A$777,$A359,СВЦЭМ!$B$34:$B$777,M$331)+'СЕТ СН'!$F$13</f>
        <v>312.50760477</v>
      </c>
      <c r="N359" s="37">
        <f>SUMIFS(СВЦЭМ!$J$34:$J$777,СВЦЭМ!$A$34:$A$777,$A359,СВЦЭМ!$B$34:$B$777,N$331)+'СЕТ СН'!$F$13</f>
        <v>318.56548418</v>
      </c>
      <c r="O359" s="37">
        <f>SUMIFS(СВЦЭМ!$J$34:$J$777,СВЦЭМ!$A$34:$A$777,$A359,СВЦЭМ!$B$34:$B$777,O$331)+'СЕТ СН'!$F$13</f>
        <v>314.81376197999998</v>
      </c>
      <c r="P359" s="37">
        <f>SUMIFS(СВЦЭМ!$J$34:$J$777,СВЦЭМ!$A$34:$A$777,$A359,СВЦЭМ!$B$34:$B$777,P$331)+'СЕТ СН'!$F$13</f>
        <v>342.13061477999997</v>
      </c>
      <c r="Q359" s="37">
        <f>SUMIFS(СВЦЭМ!$J$34:$J$777,СВЦЭМ!$A$34:$A$777,$A359,СВЦЭМ!$B$34:$B$777,Q$331)+'СЕТ СН'!$F$13</f>
        <v>337.92032009000002</v>
      </c>
      <c r="R359" s="37">
        <f>SUMIFS(СВЦЭМ!$J$34:$J$777,СВЦЭМ!$A$34:$A$777,$A359,СВЦЭМ!$B$34:$B$777,R$331)+'СЕТ СН'!$F$13</f>
        <v>336.99160608</v>
      </c>
      <c r="S359" s="37">
        <f>SUMIFS(СВЦЭМ!$J$34:$J$777,СВЦЭМ!$A$34:$A$777,$A359,СВЦЭМ!$B$34:$B$777,S$331)+'СЕТ СН'!$F$13</f>
        <v>339.88974932000002</v>
      </c>
      <c r="T359" s="37">
        <f>SUMIFS(СВЦЭМ!$J$34:$J$777,СВЦЭМ!$A$34:$A$777,$A359,СВЦЭМ!$B$34:$B$777,T$331)+'СЕТ СН'!$F$13</f>
        <v>344.32281949999998</v>
      </c>
      <c r="U359" s="37">
        <f>SUMIFS(СВЦЭМ!$J$34:$J$777,СВЦЭМ!$A$34:$A$777,$A359,СВЦЭМ!$B$34:$B$777,U$331)+'СЕТ СН'!$F$13</f>
        <v>326.27596256999999</v>
      </c>
      <c r="V359" s="37">
        <f>SUMIFS(СВЦЭМ!$J$34:$J$777,СВЦЭМ!$A$34:$A$777,$A359,СВЦЭМ!$B$34:$B$777,V$331)+'СЕТ СН'!$F$13</f>
        <v>310.26804822999998</v>
      </c>
      <c r="W359" s="37">
        <f>SUMIFS(СВЦЭМ!$J$34:$J$777,СВЦЭМ!$A$34:$A$777,$A359,СВЦЭМ!$B$34:$B$777,W$331)+'СЕТ СН'!$F$13</f>
        <v>375.77985876000002</v>
      </c>
      <c r="X359" s="37">
        <f>SUMIFS(СВЦЭМ!$J$34:$J$777,СВЦЭМ!$A$34:$A$777,$A359,СВЦЭМ!$B$34:$B$777,X$331)+'СЕТ СН'!$F$13</f>
        <v>324.78343991000003</v>
      </c>
      <c r="Y359" s="37">
        <f>SUMIFS(СВЦЭМ!$J$34:$J$777,СВЦЭМ!$A$34:$A$777,$A359,СВЦЭМ!$B$34:$B$777,Y$331)+'СЕТ СН'!$F$13</f>
        <v>332.70129510999999</v>
      </c>
    </row>
    <row r="360" spans="1:27" ht="15.75" x14ac:dyDescent="0.2">
      <c r="A360" s="36">
        <f t="shared" si="9"/>
        <v>42611</v>
      </c>
      <c r="B360" s="37">
        <f>SUMIFS(СВЦЭМ!$J$34:$J$777,СВЦЭМ!$A$34:$A$777,$A360,СВЦЭМ!$B$34:$B$777,B$331)+'СЕТ СН'!$F$13</f>
        <v>385.68862557</v>
      </c>
      <c r="C360" s="37">
        <f>SUMIFS(СВЦЭМ!$J$34:$J$777,СВЦЭМ!$A$34:$A$777,$A360,СВЦЭМ!$B$34:$B$777,C$331)+'СЕТ СН'!$F$13</f>
        <v>422.62643202999999</v>
      </c>
      <c r="D360" s="37">
        <f>SUMIFS(СВЦЭМ!$J$34:$J$777,СВЦЭМ!$A$34:$A$777,$A360,СВЦЭМ!$B$34:$B$777,D$331)+'СЕТ СН'!$F$13</f>
        <v>435.15850465</v>
      </c>
      <c r="E360" s="37">
        <f>SUMIFS(СВЦЭМ!$J$34:$J$777,СВЦЭМ!$A$34:$A$777,$A360,СВЦЭМ!$B$34:$B$777,E$331)+'СЕТ СН'!$F$13</f>
        <v>439.93815427999999</v>
      </c>
      <c r="F360" s="37">
        <f>SUMIFS(СВЦЭМ!$J$34:$J$777,СВЦЭМ!$A$34:$A$777,$A360,СВЦЭМ!$B$34:$B$777,F$331)+'СЕТ СН'!$F$13</f>
        <v>445.05088011999999</v>
      </c>
      <c r="G360" s="37">
        <f>SUMIFS(СВЦЭМ!$J$34:$J$777,СВЦЭМ!$A$34:$A$777,$A360,СВЦЭМ!$B$34:$B$777,G$331)+'СЕТ СН'!$F$13</f>
        <v>441.62427214000002</v>
      </c>
      <c r="H360" s="37">
        <f>SUMIFS(СВЦЭМ!$J$34:$J$777,СВЦЭМ!$A$34:$A$777,$A360,СВЦЭМ!$B$34:$B$777,H$331)+'СЕТ СН'!$F$13</f>
        <v>430.95892873000003</v>
      </c>
      <c r="I360" s="37">
        <f>SUMIFS(СВЦЭМ!$J$34:$J$777,СВЦЭМ!$A$34:$A$777,$A360,СВЦЭМ!$B$34:$B$777,I$331)+'СЕТ СН'!$F$13</f>
        <v>386.45953987000001</v>
      </c>
      <c r="J360" s="37">
        <f>SUMIFS(СВЦЭМ!$J$34:$J$777,СВЦЭМ!$A$34:$A$777,$A360,СВЦЭМ!$B$34:$B$777,J$331)+'СЕТ СН'!$F$13</f>
        <v>384.59970676</v>
      </c>
      <c r="K360" s="37">
        <f>SUMIFS(СВЦЭМ!$J$34:$J$777,СВЦЭМ!$A$34:$A$777,$A360,СВЦЭМ!$B$34:$B$777,K$331)+'СЕТ СН'!$F$13</f>
        <v>382.02437351999998</v>
      </c>
      <c r="L360" s="37">
        <f>SUMIFS(СВЦЭМ!$J$34:$J$777,СВЦЭМ!$A$34:$A$777,$A360,СВЦЭМ!$B$34:$B$777,L$331)+'СЕТ СН'!$F$13</f>
        <v>374.08997459</v>
      </c>
      <c r="M360" s="37">
        <f>SUMIFS(СВЦЭМ!$J$34:$J$777,СВЦЭМ!$A$34:$A$777,$A360,СВЦЭМ!$B$34:$B$777,M$331)+'СЕТ СН'!$F$13</f>
        <v>380.93551895000002</v>
      </c>
      <c r="N360" s="37">
        <f>SUMIFS(СВЦЭМ!$J$34:$J$777,СВЦЭМ!$A$34:$A$777,$A360,СВЦЭМ!$B$34:$B$777,N$331)+'СЕТ СН'!$F$13</f>
        <v>377.66498242</v>
      </c>
      <c r="O360" s="37">
        <f>SUMIFS(СВЦЭМ!$J$34:$J$777,СВЦЭМ!$A$34:$A$777,$A360,СВЦЭМ!$B$34:$B$777,O$331)+'СЕТ СН'!$F$13</f>
        <v>382.73803899000001</v>
      </c>
      <c r="P360" s="37">
        <f>SUMIFS(СВЦЭМ!$J$34:$J$777,СВЦЭМ!$A$34:$A$777,$A360,СВЦЭМ!$B$34:$B$777,P$331)+'СЕТ СН'!$F$13</f>
        <v>380.09707315000003</v>
      </c>
      <c r="Q360" s="37">
        <f>SUMIFS(СВЦЭМ!$J$34:$J$777,СВЦЭМ!$A$34:$A$777,$A360,СВЦЭМ!$B$34:$B$777,Q$331)+'СЕТ СН'!$F$13</f>
        <v>375.24996499999997</v>
      </c>
      <c r="R360" s="37">
        <f>SUMIFS(СВЦЭМ!$J$34:$J$777,СВЦЭМ!$A$34:$A$777,$A360,СВЦЭМ!$B$34:$B$777,R$331)+'СЕТ СН'!$F$13</f>
        <v>373.14082986</v>
      </c>
      <c r="S360" s="37">
        <f>SUMIFS(СВЦЭМ!$J$34:$J$777,СВЦЭМ!$A$34:$A$777,$A360,СВЦЭМ!$B$34:$B$777,S$331)+'СЕТ СН'!$F$13</f>
        <v>372.93319575999999</v>
      </c>
      <c r="T360" s="37">
        <f>SUMIFS(СВЦЭМ!$J$34:$J$777,СВЦЭМ!$A$34:$A$777,$A360,СВЦЭМ!$B$34:$B$777,T$331)+'СЕТ СН'!$F$13</f>
        <v>373.32103804000002</v>
      </c>
      <c r="U360" s="37">
        <f>SUMIFS(СВЦЭМ!$J$34:$J$777,СВЦЭМ!$A$34:$A$777,$A360,СВЦЭМ!$B$34:$B$777,U$331)+'СЕТ СН'!$F$13</f>
        <v>359.77677576999997</v>
      </c>
      <c r="V360" s="37">
        <f>SUMIFS(СВЦЭМ!$J$34:$J$777,СВЦЭМ!$A$34:$A$777,$A360,СВЦЭМ!$B$34:$B$777,V$331)+'СЕТ СН'!$F$13</f>
        <v>372.37119554999998</v>
      </c>
      <c r="W360" s="37">
        <f>SUMIFS(СВЦЭМ!$J$34:$J$777,СВЦЭМ!$A$34:$A$777,$A360,СВЦЭМ!$B$34:$B$777,W$331)+'СЕТ СН'!$F$13</f>
        <v>367.61522803999998</v>
      </c>
      <c r="X360" s="37">
        <f>SUMIFS(СВЦЭМ!$J$34:$J$777,СВЦЭМ!$A$34:$A$777,$A360,СВЦЭМ!$B$34:$B$777,X$331)+'СЕТ СН'!$F$13</f>
        <v>351.98610918000003</v>
      </c>
      <c r="Y360" s="37">
        <f>SUMIFS(СВЦЭМ!$J$34:$J$777,СВЦЭМ!$A$34:$A$777,$A360,СВЦЭМ!$B$34:$B$777,Y$331)+'СЕТ СН'!$F$13</f>
        <v>339.76780819999999</v>
      </c>
    </row>
    <row r="361" spans="1:27" ht="15.75" x14ac:dyDescent="0.2">
      <c r="A361" s="36">
        <f t="shared" si="9"/>
        <v>42612</v>
      </c>
      <c r="B361" s="37">
        <f>SUMIFS(СВЦЭМ!$J$34:$J$777,СВЦЭМ!$A$34:$A$777,$A361,СВЦЭМ!$B$34:$B$777,B$331)+'СЕТ СН'!$F$13</f>
        <v>376.53626363000001</v>
      </c>
      <c r="C361" s="37">
        <f>SUMIFS(СВЦЭМ!$J$34:$J$777,СВЦЭМ!$A$34:$A$777,$A361,СВЦЭМ!$B$34:$B$777,C$331)+'СЕТ СН'!$F$13</f>
        <v>414.83800887000001</v>
      </c>
      <c r="D361" s="37">
        <f>SUMIFS(СВЦЭМ!$J$34:$J$777,СВЦЭМ!$A$34:$A$777,$A361,СВЦЭМ!$B$34:$B$777,D$331)+'СЕТ СН'!$F$13</f>
        <v>431.69005036999999</v>
      </c>
      <c r="E361" s="37">
        <f>SUMIFS(СВЦЭМ!$J$34:$J$777,СВЦЭМ!$A$34:$A$777,$A361,СВЦЭМ!$B$34:$B$777,E$331)+'СЕТ СН'!$F$13</f>
        <v>432.47479377000002</v>
      </c>
      <c r="F361" s="37">
        <f>SUMIFS(СВЦЭМ!$J$34:$J$777,СВЦЭМ!$A$34:$A$777,$A361,СВЦЭМ!$B$34:$B$777,F$331)+'СЕТ СН'!$F$13</f>
        <v>436.3124095</v>
      </c>
      <c r="G361" s="37">
        <f>SUMIFS(СВЦЭМ!$J$34:$J$777,СВЦЭМ!$A$34:$A$777,$A361,СВЦЭМ!$B$34:$B$777,G$331)+'СЕТ СН'!$F$13</f>
        <v>426.46463027999999</v>
      </c>
      <c r="H361" s="37">
        <f>SUMIFS(СВЦЭМ!$J$34:$J$777,СВЦЭМ!$A$34:$A$777,$A361,СВЦЭМ!$B$34:$B$777,H$331)+'СЕТ СН'!$F$13</f>
        <v>407.83008838000001</v>
      </c>
      <c r="I361" s="37">
        <f>SUMIFS(СВЦЭМ!$J$34:$J$777,СВЦЭМ!$A$34:$A$777,$A361,СВЦЭМ!$B$34:$B$777,I$331)+'СЕТ СН'!$F$13</f>
        <v>381.16510725000001</v>
      </c>
      <c r="J361" s="37">
        <f>SUMIFS(СВЦЭМ!$J$34:$J$777,СВЦЭМ!$A$34:$A$777,$A361,СВЦЭМ!$B$34:$B$777,J$331)+'СЕТ СН'!$F$13</f>
        <v>391.80119095999999</v>
      </c>
      <c r="K361" s="37">
        <f>SUMIFS(СВЦЭМ!$J$34:$J$777,СВЦЭМ!$A$34:$A$777,$A361,СВЦЭМ!$B$34:$B$777,K$331)+'СЕТ СН'!$F$13</f>
        <v>390.42478799999998</v>
      </c>
      <c r="L361" s="37">
        <f>SUMIFS(СВЦЭМ!$J$34:$J$777,СВЦЭМ!$A$34:$A$777,$A361,СВЦЭМ!$B$34:$B$777,L$331)+'СЕТ СН'!$F$13</f>
        <v>388.14289004</v>
      </c>
      <c r="M361" s="37">
        <f>SUMIFS(СВЦЭМ!$J$34:$J$777,СВЦЭМ!$A$34:$A$777,$A361,СВЦЭМ!$B$34:$B$777,M$331)+'СЕТ СН'!$F$13</f>
        <v>380.79117188999999</v>
      </c>
      <c r="N361" s="37">
        <f>SUMIFS(СВЦЭМ!$J$34:$J$777,СВЦЭМ!$A$34:$A$777,$A361,СВЦЭМ!$B$34:$B$777,N$331)+'СЕТ СН'!$F$13</f>
        <v>377.62764632</v>
      </c>
      <c r="O361" s="37">
        <f>SUMIFS(СВЦЭМ!$J$34:$J$777,СВЦЭМ!$A$34:$A$777,$A361,СВЦЭМ!$B$34:$B$777,O$331)+'СЕТ СН'!$F$13</f>
        <v>381.10390563999999</v>
      </c>
      <c r="P361" s="37">
        <f>SUMIFS(СВЦЭМ!$J$34:$J$777,СВЦЭМ!$A$34:$A$777,$A361,СВЦЭМ!$B$34:$B$777,P$331)+'СЕТ СН'!$F$13</f>
        <v>375.98613561000002</v>
      </c>
      <c r="Q361" s="37">
        <f>SUMIFS(СВЦЭМ!$J$34:$J$777,СВЦЭМ!$A$34:$A$777,$A361,СВЦЭМ!$B$34:$B$777,Q$331)+'СЕТ СН'!$F$13</f>
        <v>374.40434952999999</v>
      </c>
      <c r="R361" s="37">
        <f>SUMIFS(СВЦЭМ!$J$34:$J$777,СВЦЭМ!$A$34:$A$777,$A361,СВЦЭМ!$B$34:$B$777,R$331)+'СЕТ СН'!$F$13</f>
        <v>377.21419734</v>
      </c>
      <c r="S361" s="37">
        <f>SUMIFS(СВЦЭМ!$J$34:$J$777,СВЦЭМ!$A$34:$A$777,$A361,СВЦЭМ!$B$34:$B$777,S$331)+'СЕТ СН'!$F$13</f>
        <v>376.41606523000002</v>
      </c>
      <c r="T361" s="37">
        <f>SUMIFS(СВЦЭМ!$J$34:$J$777,СВЦЭМ!$A$34:$A$777,$A361,СВЦЭМ!$B$34:$B$777,T$331)+'СЕТ СН'!$F$13</f>
        <v>372.81449253</v>
      </c>
      <c r="U361" s="37">
        <f>SUMIFS(СВЦЭМ!$J$34:$J$777,СВЦЭМ!$A$34:$A$777,$A361,СВЦЭМ!$B$34:$B$777,U$331)+'СЕТ СН'!$F$13</f>
        <v>370.85087447000001</v>
      </c>
      <c r="V361" s="37">
        <f>SUMIFS(СВЦЭМ!$J$34:$J$777,СВЦЭМ!$A$34:$A$777,$A361,СВЦЭМ!$B$34:$B$777,V$331)+'СЕТ СН'!$F$13</f>
        <v>376.76807867999997</v>
      </c>
      <c r="W361" s="37">
        <f>SUMIFS(СВЦЭМ!$J$34:$J$777,СВЦЭМ!$A$34:$A$777,$A361,СВЦЭМ!$B$34:$B$777,W$331)+'СЕТ СН'!$F$13</f>
        <v>372.37614511999999</v>
      </c>
      <c r="X361" s="37">
        <f>SUMIFS(СВЦЭМ!$J$34:$J$777,СВЦЭМ!$A$34:$A$777,$A361,СВЦЭМ!$B$34:$B$777,X$331)+'СЕТ СН'!$F$13</f>
        <v>356.95112528999999</v>
      </c>
      <c r="Y361" s="37">
        <f>SUMIFS(СВЦЭМ!$J$34:$J$777,СВЦЭМ!$A$34:$A$777,$A361,СВЦЭМ!$B$34:$B$777,Y$331)+'СЕТ СН'!$F$13</f>
        <v>343.82025374</v>
      </c>
    </row>
    <row r="362" spans="1:27" ht="15.75" x14ac:dyDescent="0.2">
      <c r="A362" s="36">
        <f t="shared" si="9"/>
        <v>42613</v>
      </c>
      <c r="B362" s="37">
        <f>SUMIFS(СВЦЭМ!$J$34:$J$777,СВЦЭМ!$A$34:$A$777,$A362,СВЦЭМ!$B$34:$B$777,B$331)+'СЕТ СН'!$F$13</f>
        <v>375.67300065000001</v>
      </c>
      <c r="C362" s="37">
        <f>SUMIFS(СВЦЭМ!$J$34:$J$777,СВЦЭМ!$A$34:$A$777,$A362,СВЦЭМ!$B$34:$B$777,C$331)+'СЕТ СН'!$F$13</f>
        <v>417.27647545000002</v>
      </c>
      <c r="D362" s="37">
        <f>SUMIFS(СВЦЭМ!$J$34:$J$777,СВЦЭМ!$A$34:$A$777,$A362,СВЦЭМ!$B$34:$B$777,D$331)+'СЕТ СН'!$F$13</f>
        <v>429.69955960999999</v>
      </c>
      <c r="E362" s="37">
        <f>SUMIFS(СВЦЭМ!$J$34:$J$777,СВЦЭМ!$A$34:$A$777,$A362,СВЦЭМ!$B$34:$B$777,E$331)+'СЕТ СН'!$F$13</f>
        <v>428.40179677999998</v>
      </c>
      <c r="F362" s="37">
        <f>SUMIFS(СВЦЭМ!$J$34:$J$777,СВЦЭМ!$A$34:$A$777,$A362,СВЦЭМ!$B$34:$B$777,F$331)+'СЕТ СН'!$F$13</f>
        <v>429.47271289000003</v>
      </c>
      <c r="G362" s="37">
        <f>SUMIFS(СВЦЭМ!$J$34:$J$777,СВЦЭМ!$A$34:$A$777,$A362,СВЦЭМ!$B$34:$B$777,G$331)+'СЕТ СН'!$F$13</f>
        <v>426.28718644999998</v>
      </c>
      <c r="H362" s="37">
        <f>SUMIFS(СВЦЭМ!$J$34:$J$777,СВЦЭМ!$A$34:$A$777,$A362,СВЦЭМ!$B$34:$B$777,H$331)+'СЕТ СН'!$F$13</f>
        <v>410.42872899999998</v>
      </c>
      <c r="I362" s="37">
        <f>SUMIFS(СВЦЭМ!$J$34:$J$777,СВЦЭМ!$A$34:$A$777,$A362,СВЦЭМ!$B$34:$B$777,I$331)+'СЕТ СН'!$F$13</f>
        <v>386.31068711</v>
      </c>
      <c r="J362" s="37">
        <f>SUMIFS(СВЦЭМ!$J$34:$J$777,СВЦЭМ!$A$34:$A$777,$A362,СВЦЭМ!$B$34:$B$777,J$331)+'СЕТ СН'!$F$13</f>
        <v>391.85898684</v>
      </c>
      <c r="K362" s="37">
        <f>SUMIFS(СВЦЭМ!$J$34:$J$777,СВЦЭМ!$A$34:$A$777,$A362,СВЦЭМ!$B$34:$B$777,K$331)+'СЕТ СН'!$F$13</f>
        <v>387.91719146000003</v>
      </c>
      <c r="L362" s="37">
        <f>SUMIFS(СВЦЭМ!$J$34:$J$777,СВЦЭМ!$A$34:$A$777,$A362,СВЦЭМ!$B$34:$B$777,L$331)+'СЕТ СН'!$F$13</f>
        <v>378.46950420000002</v>
      </c>
      <c r="M362" s="37">
        <f>SUMIFS(СВЦЭМ!$J$34:$J$777,СВЦЭМ!$A$34:$A$777,$A362,СВЦЭМ!$B$34:$B$777,M$331)+'СЕТ СН'!$F$13</f>
        <v>371.13107106000001</v>
      </c>
      <c r="N362" s="37">
        <f>SUMIFS(СВЦЭМ!$J$34:$J$777,СВЦЭМ!$A$34:$A$777,$A362,СВЦЭМ!$B$34:$B$777,N$331)+'СЕТ СН'!$F$13</f>
        <v>364.65065070999998</v>
      </c>
      <c r="O362" s="37">
        <f>SUMIFS(СВЦЭМ!$J$34:$J$777,СВЦЭМ!$A$34:$A$777,$A362,СВЦЭМ!$B$34:$B$777,O$331)+'СЕТ СН'!$F$13</f>
        <v>365.23080686999998</v>
      </c>
      <c r="P362" s="37">
        <f>SUMIFS(СВЦЭМ!$J$34:$J$777,СВЦЭМ!$A$34:$A$777,$A362,СВЦЭМ!$B$34:$B$777,P$331)+'СЕТ СН'!$F$13</f>
        <v>362.19696933</v>
      </c>
      <c r="Q362" s="37">
        <f>SUMIFS(СВЦЭМ!$J$34:$J$777,СВЦЭМ!$A$34:$A$777,$A362,СВЦЭМ!$B$34:$B$777,Q$331)+'СЕТ СН'!$F$13</f>
        <v>359.61526398000001</v>
      </c>
      <c r="R362" s="37">
        <f>SUMIFS(СВЦЭМ!$J$34:$J$777,СВЦЭМ!$A$34:$A$777,$A362,СВЦЭМ!$B$34:$B$777,R$331)+'СЕТ СН'!$F$13</f>
        <v>358.71771601</v>
      </c>
      <c r="S362" s="37">
        <f>SUMIFS(СВЦЭМ!$J$34:$J$777,СВЦЭМ!$A$34:$A$777,$A362,СВЦЭМ!$B$34:$B$777,S$331)+'СЕТ СН'!$F$13</f>
        <v>357.79698336000001</v>
      </c>
      <c r="T362" s="37">
        <f>SUMIFS(СВЦЭМ!$J$34:$J$777,СВЦЭМ!$A$34:$A$777,$A362,СВЦЭМ!$B$34:$B$777,T$331)+'СЕТ СН'!$F$13</f>
        <v>357.87912693999999</v>
      </c>
      <c r="U362" s="37">
        <f>SUMIFS(СВЦЭМ!$J$34:$J$777,СВЦЭМ!$A$34:$A$777,$A362,СВЦЭМ!$B$34:$B$777,U$331)+'СЕТ СН'!$F$13</f>
        <v>359.53146236999999</v>
      </c>
      <c r="V362" s="37">
        <f>SUMIFS(СВЦЭМ!$J$34:$J$777,СВЦЭМ!$A$34:$A$777,$A362,СВЦЭМ!$B$34:$B$777,V$331)+'СЕТ СН'!$F$13</f>
        <v>365.41615798999999</v>
      </c>
      <c r="W362" s="37">
        <f>SUMIFS(СВЦЭМ!$J$34:$J$777,СВЦЭМ!$A$34:$A$777,$A362,СВЦЭМ!$B$34:$B$777,W$331)+'СЕТ СН'!$F$13</f>
        <v>361.70331901999998</v>
      </c>
      <c r="X362" s="37">
        <f>SUMIFS(СВЦЭМ!$J$34:$J$777,СВЦЭМ!$A$34:$A$777,$A362,СВЦЭМ!$B$34:$B$777,X$331)+'СЕТ СН'!$F$13</f>
        <v>348.33951144000002</v>
      </c>
      <c r="Y362" s="37">
        <f>SUMIFS(СВЦЭМ!$J$34:$J$777,СВЦЭМ!$A$34:$A$777,$A362,СВЦЭМ!$B$34:$B$777,Y$331)+'СЕТ СН'!$F$13</f>
        <v>341.65267202000001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87" t="s">
        <v>7</v>
      </c>
      <c r="B364" s="81" t="s">
        <v>134</v>
      </c>
      <c r="C364" s="82"/>
      <c r="D364" s="82"/>
      <c r="E364" s="82"/>
      <c r="F364" s="82"/>
      <c r="G364" s="82"/>
      <c r="H364" s="82"/>
      <c r="I364" s="82"/>
      <c r="J364" s="82"/>
      <c r="K364" s="82"/>
      <c r="L364" s="82"/>
      <c r="M364" s="82"/>
      <c r="N364" s="82"/>
      <c r="O364" s="82"/>
      <c r="P364" s="82"/>
      <c r="Q364" s="82"/>
      <c r="R364" s="82"/>
      <c r="S364" s="82"/>
      <c r="T364" s="82"/>
      <c r="U364" s="82"/>
      <c r="V364" s="82"/>
      <c r="W364" s="82"/>
      <c r="X364" s="82"/>
      <c r="Y364" s="83"/>
    </row>
    <row r="365" spans="1:27" ht="12.75" customHeight="1" x14ac:dyDescent="0.2">
      <c r="A365" s="88"/>
      <c r="B365" s="84"/>
      <c r="C365" s="85"/>
      <c r="D365" s="85"/>
      <c r="E365" s="85"/>
      <c r="F365" s="85"/>
      <c r="G365" s="85"/>
      <c r="H365" s="85"/>
      <c r="I365" s="85"/>
      <c r="J365" s="85"/>
      <c r="K365" s="85"/>
      <c r="L365" s="85"/>
      <c r="M365" s="85"/>
      <c r="N365" s="85"/>
      <c r="O365" s="85"/>
      <c r="P365" s="85"/>
      <c r="Q365" s="85"/>
      <c r="R365" s="85"/>
      <c r="S365" s="85"/>
      <c r="T365" s="85"/>
      <c r="U365" s="85"/>
      <c r="V365" s="85"/>
      <c r="W365" s="85"/>
      <c r="X365" s="85"/>
      <c r="Y365" s="86"/>
    </row>
    <row r="366" spans="1:27" s="47" customFormat="1" ht="12.75" customHeight="1" x14ac:dyDescent="0.2">
      <c r="A366" s="8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01.08.2016</v>
      </c>
      <c r="B367" s="37">
        <f>SUMIFS(СВЦЭМ!$K$34:$K$777,СВЦЭМ!$A$34:$A$777,$A367,СВЦЭМ!$B$34:$B$777,B$366)+'СЕТ СН'!$F$13</f>
        <v>422.32334465999998</v>
      </c>
      <c r="C367" s="37">
        <f>SUMIFS(СВЦЭМ!$K$34:$K$777,СВЦЭМ!$A$34:$A$777,$A367,СВЦЭМ!$B$34:$B$777,C$366)+'СЕТ СН'!$F$13</f>
        <v>462.69132624000002</v>
      </c>
      <c r="D367" s="37">
        <f>SUMIFS(СВЦЭМ!$K$34:$K$777,СВЦЭМ!$A$34:$A$777,$A367,СВЦЭМ!$B$34:$B$777,D$366)+'СЕТ СН'!$F$13</f>
        <v>493.09911813000002</v>
      </c>
      <c r="E367" s="37">
        <f>SUMIFS(СВЦЭМ!$K$34:$K$777,СВЦЭМ!$A$34:$A$777,$A367,СВЦЭМ!$B$34:$B$777,E$366)+'СЕТ СН'!$F$13</f>
        <v>504.12203955000001</v>
      </c>
      <c r="F367" s="37">
        <f>SUMIFS(СВЦЭМ!$K$34:$K$777,СВЦЭМ!$A$34:$A$777,$A367,СВЦЭМ!$B$34:$B$777,F$366)+'СЕТ СН'!$F$13</f>
        <v>507.97359247999998</v>
      </c>
      <c r="G367" s="37">
        <f>SUMIFS(СВЦЭМ!$K$34:$K$777,СВЦЭМ!$A$34:$A$777,$A367,СВЦЭМ!$B$34:$B$777,G$366)+'СЕТ СН'!$F$13</f>
        <v>501.04844847999999</v>
      </c>
      <c r="H367" s="37">
        <f>SUMIFS(СВЦЭМ!$K$34:$K$777,СВЦЭМ!$A$34:$A$777,$A367,СВЦЭМ!$B$34:$B$777,H$366)+'СЕТ СН'!$F$13</f>
        <v>469.80179527000001</v>
      </c>
      <c r="I367" s="37">
        <f>SUMIFS(СВЦЭМ!$K$34:$K$777,СВЦЭМ!$A$34:$A$777,$A367,СВЦЭМ!$B$34:$B$777,I$366)+'СЕТ СН'!$F$13</f>
        <v>447.68356476000002</v>
      </c>
      <c r="J367" s="37">
        <f>SUMIFS(СВЦЭМ!$K$34:$K$777,СВЦЭМ!$A$34:$A$777,$A367,СВЦЭМ!$B$34:$B$777,J$366)+'СЕТ СН'!$F$13</f>
        <v>467.16520412</v>
      </c>
      <c r="K367" s="37">
        <f>SUMIFS(СВЦЭМ!$K$34:$K$777,СВЦЭМ!$A$34:$A$777,$A367,СВЦЭМ!$B$34:$B$777,K$366)+'СЕТ СН'!$F$13</f>
        <v>466.97899224999998</v>
      </c>
      <c r="L367" s="37">
        <f>SUMIFS(СВЦЭМ!$K$34:$K$777,СВЦЭМ!$A$34:$A$777,$A367,СВЦЭМ!$B$34:$B$777,L$366)+'СЕТ СН'!$F$13</f>
        <v>454.20868815</v>
      </c>
      <c r="M367" s="37">
        <f>SUMIFS(СВЦЭМ!$K$34:$K$777,СВЦЭМ!$A$34:$A$777,$A367,СВЦЭМ!$B$34:$B$777,M$366)+'СЕТ СН'!$F$13</f>
        <v>440.13592263999999</v>
      </c>
      <c r="N367" s="37">
        <f>SUMIFS(СВЦЭМ!$K$34:$K$777,СВЦЭМ!$A$34:$A$777,$A367,СВЦЭМ!$B$34:$B$777,N$366)+'СЕТ СН'!$F$13</f>
        <v>441.68060355</v>
      </c>
      <c r="O367" s="37">
        <f>SUMIFS(СВЦЭМ!$K$34:$K$777,СВЦЭМ!$A$34:$A$777,$A367,СВЦЭМ!$B$34:$B$777,O$366)+'СЕТ СН'!$F$13</f>
        <v>444.35933552</v>
      </c>
      <c r="P367" s="37">
        <f>SUMIFS(СВЦЭМ!$K$34:$K$777,СВЦЭМ!$A$34:$A$777,$A367,СВЦЭМ!$B$34:$B$777,P$366)+'СЕТ СН'!$F$13</f>
        <v>444.12558666000001</v>
      </c>
      <c r="Q367" s="37">
        <f>SUMIFS(СВЦЭМ!$K$34:$K$777,СВЦЭМ!$A$34:$A$777,$A367,СВЦЭМ!$B$34:$B$777,Q$366)+'СЕТ СН'!$F$13</f>
        <v>442.57617126000002</v>
      </c>
      <c r="R367" s="37">
        <f>SUMIFS(СВЦЭМ!$K$34:$K$777,СВЦЭМ!$A$34:$A$777,$A367,СВЦЭМ!$B$34:$B$777,R$366)+'СЕТ СН'!$F$13</f>
        <v>441.96346111000003</v>
      </c>
      <c r="S367" s="37">
        <f>SUMIFS(СВЦЭМ!$K$34:$K$777,СВЦЭМ!$A$34:$A$777,$A367,СВЦЭМ!$B$34:$B$777,S$366)+'СЕТ СН'!$F$13</f>
        <v>439.50006588999997</v>
      </c>
      <c r="T367" s="37">
        <f>SUMIFS(СВЦЭМ!$K$34:$K$777,СВЦЭМ!$A$34:$A$777,$A367,СВЦЭМ!$B$34:$B$777,T$366)+'СЕТ СН'!$F$13</f>
        <v>436.85990733</v>
      </c>
      <c r="U367" s="37">
        <f>SUMIFS(СВЦЭМ!$K$34:$K$777,СВЦЭМ!$A$34:$A$777,$A367,СВЦЭМ!$B$34:$B$777,U$366)+'СЕТ СН'!$F$13</f>
        <v>371.49201138000001</v>
      </c>
      <c r="V367" s="37">
        <f>SUMIFS(СВЦЭМ!$K$34:$K$777,СВЦЭМ!$A$34:$A$777,$A367,СВЦЭМ!$B$34:$B$777,V$366)+'СЕТ СН'!$F$13</f>
        <v>351.25941086</v>
      </c>
      <c r="W367" s="37">
        <f>SUMIFS(СВЦЭМ!$K$34:$K$777,СВЦЭМ!$A$34:$A$777,$A367,СВЦЭМ!$B$34:$B$777,W$366)+'СЕТ СН'!$F$13</f>
        <v>355.78133442000001</v>
      </c>
      <c r="X367" s="37">
        <f>SUMIFS(СВЦЭМ!$K$34:$K$777,СВЦЭМ!$A$34:$A$777,$A367,СВЦЭМ!$B$34:$B$777,X$366)+'СЕТ СН'!$F$13</f>
        <v>346.53259202999999</v>
      </c>
      <c r="Y367" s="37">
        <f>SUMIFS(СВЦЭМ!$K$34:$K$777,СВЦЭМ!$A$34:$A$777,$A367,СВЦЭМ!$B$34:$B$777,Y$366)+'СЕТ СН'!$F$13</f>
        <v>361.03983699999998</v>
      </c>
      <c r="AA367" s="46"/>
    </row>
    <row r="368" spans="1:27" ht="15.75" x14ac:dyDescent="0.2">
      <c r="A368" s="36">
        <f>A367+1</f>
        <v>42584</v>
      </c>
      <c r="B368" s="37">
        <f>SUMIFS(СВЦЭМ!$K$34:$K$777,СВЦЭМ!$A$34:$A$777,$A368,СВЦЭМ!$B$34:$B$777,B$366)+'СЕТ СН'!$F$13</f>
        <v>392.74926227999998</v>
      </c>
      <c r="C368" s="37">
        <f>SUMIFS(СВЦЭМ!$K$34:$K$777,СВЦЭМ!$A$34:$A$777,$A368,СВЦЭМ!$B$34:$B$777,C$366)+'СЕТ СН'!$F$13</f>
        <v>445.33381435000001</v>
      </c>
      <c r="D368" s="37">
        <f>SUMIFS(СВЦЭМ!$K$34:$K$777,СВЦЭМ!$A$34:$A$777,$A368,СВЦЭМ!$B$34:$B$777,D$366)+'СЕТ СН'!$F$13</f>
        <v>474.41314603000001</v>
      </c>
      <c r="E368" s="37">
        <f>SUMIFS(СВЦЭМ!$K$34:$K$777,СВЦЭМ!$A$34:$A$777,$A368,СВЦЭМ!$B$34:$B$777,E$366)+'СЕТ СН'!$F$13</f>
        <v>481.95195716000001</v>
      </c>
      <c r="F368" s="37">
        <f>SUMIFS(СВЦЭМ!$K$34:$K$777,СВЦЭМ!$A$34:$A$777,$A368,СВЦЭМ!$B$34:$B$777,F$366)+'СЕТ СН'!$F$13</f>
        <v>482.38044258000002</v>
      </c>
      <c r="G368" s="37">
        <f>SUMIFS(СВЦЭМ!$K$34:$K$777,СВЦЭМ!$A$34:$A$777,$A368,СВЦЭМ!$B$34:$B$777,G$366)+'СЕТ СН'!$F$13</f>
        <v>481.35754277000001</v>
      </c>
      <c r="H368" s="37">
        <f>SUMIFS(СВЦЭМ!$K$34:$K$777,СВЦЭМ!$A$34:$A$777,$A368,СВЦЭМ!$B$34:$B$777,H$366)+'СЕТ СН'!$F$13</f>
        <v>448.71282768999998</v>
      </c>
      <c r="I368" s="37">
        <f>SUMIFS(СВЦЭМ!$K$34:$K$777,СВЦЭМ!$A$34:$A$777,$A368,СВЦЭМ!$B$34:$B$777,I$366)+'СЕТ СН'!$F$13</f>
        <v>435.45637025000002</v>
      </c>
      <c r="J368" s="37">
        <f>SUMIFS(СВЦЭМ!$K$34:$K$777,СВЦЭМ!$A$34:$A$777,$A368,СВЦЭМ!$B$34:$B$777,J$366)+'СЕТ СН'!$F$13</f>
        <v>451.73392174000003</v>
      </c>
      <c r="K368" s="37">
        <f>SUMIFS(СВЦЭМ!$K$34:$K$777,СВЦЭМ!$A$34:$A$777,$A368,СВЦЭМ!$B$34:$B$777,K$366)+'СЕТ СН'!$F$13</f>
        <v>454.37922092999997</v>
      </c>
      <c r="L368" s="37">
        <f>SUMIFS(СВЦЭМ!$K$34:$K$777,СВЦЭМ!$A$34:$A$777,$A368,СВЦЭМ!$B$34:$B$777,L$366)+'СЕТ СН'!$F$13</f>
        <v>451.59834612999998</v>
      </c>
      <c r="M368" s="37">
        <f>SUMIFS(СВЦЭМ!$K$34:$K$777,СВЦЭМ!$A$34:$A$777,$A368,СВЦЭМ!$B$34:$B$777,M$366)+'СЕТ СН'!$F$13</f>
        <v>459.25284734000002</v>
      </c>
      <c r="N368" s="37">
        <f>SUMIFS(СВЦЭМ!$K$34:$K$777,СВЦЭМ!$A$34:$A$777,$A368,СВЦЭМ!$B$34:$B$777,N$366)+'СЕТ СН'!$F$13</f>
        <v>450.10954090000001</v>
      </c>
      <c r="O368" s="37">
        <f>SUMIFS(СВЦЭМ!$K$34:$K$777,СВЦЭМ!$A$34:$A$777,$A368,СВЦЭМ!$B$34:$B$777,O$366)+'СЕТ СН'!$F$13</f>
        <v>440.58832279000001</v>
      </c>
      <c r="P368" s="37">
        <f>SUMIFS(СВЦЭМ!$K$34:$K$777,СВЦЭМ!$A$34:$A$777,$A368,СВЦЭМ!$B$34:$B$777,P$366)+'СЕТ СН'!$F$13</f>
        <v>441.43910505000002</v>
      </c>
      <c r="Q368" s="37">
        <f>SUMIFS(СВЦЭМ!$K$34:$K$777,СВЦЭМ!$A$34:$A$777,$A368,СВЦЭМ!$B$34:$B$777,Q$366)+'СЕТ СН'!$F$13</f>
        <v>438.05364735000001</v>
      </c>
      <c r="R368" s="37">
        <f>SUMIFS(СВЦЭМ!$K$34:$K$777,СВЦЭМ!$A$34:$A$777,$A368,СВЦЭМ!$B$34:$B$777,R$366)+'СЕТ СН'!$F$13</f>
        <v>435.37200605999999</v>
      </c>
      <c r="S368" s="37">
        <f>SUMIFS(СВЦЭМ!$K$34:$K$777,СВЦЭМ!$A$34:$A$777,$A368,СВЦЭМ!$B$34:$B$777,S$366)+'СЕТ СН'!$F$13</f>
        <v>435.7441513</v>
      </c>
      <c r="T368" s="37">
        <f>SUMIFS(СВЦЭМ!$K$34:$K$777,СВЦЭМ!$A$34:$A$777,$A368,СВЦЭМ!$B$34:$B$777,T$366)+'СЕТ СН'!$F$13</f>
        <v>435.17435225999998</v>
      </c>
      <c r="U368" s="37">
        <f>SUMIFS(СВЦЭМ!$K$34:$K$777,СВЦЭМ!$A$34:$A$777,$A368,СВЦЭМ!$B$34:$B$777,U$366)+'СЕТ СН'!$F$13</f>
        <v>429.56690107999998</v>
      </c>
      <c r="V368" s="37">
        <f>SUMIFS(СВЦЭМ!$K$34:$K$777,СВЦЭМ!$A$34:$A$777,$A368,СВЦЭМ!$B$34:$B$777,V$366)+'СЕТ СН'!$F$13</f>
        <v>433.20229545000001</v>
      </c>
      <c r="W368" s="37">
        <f>SUMIFS(СВЦЭМ!$K$34:$K$777,СВЦЭМ!$A$34:$A$777,$A368,СВЦЭМ!$B$34:$B$777,W$366)+'СЕТ СН'!$F$13</f>
        <v>439.99847375000002</v>
      </c>
      <c r="X368" s="37">
        <f>SUMIFS(СВЦЭМ!$K$34:$K$777,СВЦЭМ!$A$34:$A$777,$A368,СВЦЭМ!$B$34:$B$777,X$366)+'СЕТ СН'!$F$13</f>
        <v>419.93796458999998</v>
      </c>
      <c r="Y368" s="37">
        <f>SUMIFS(СВЦЭМ!$K$34:$K$777,СВЦЭМ!$A$34:$A$777,$A368,СВЦЭМ!$B$34:$B$777,Y$366)+'СЕТ СН'!$F$13</f>
        <v>400.31893293000002</v>
      </c>
    </row>
    <row r="369" spans="1:25" ht="15.75" x14ac:dyDescent="0.2">
      <c r="A369" s="36">
        <f t="shared" ref="A369:A397" si="10">A368+1</f>
        <v>42585</v>
      </c>
      <c r="B369" s="37">
        <f>SUMIFS(СВЦЭМ!$K$34:$K$777,СВЦЭМ!$A$34:$A$777,$A369,СВЦЭМ!$B$34:$B$777,B$366)+'СЕТ СН'!$F$13</f>
        <v>411.63803861000002</v>
      </c>
      <c r="C369" s="37">
        <f>SUMIFS(СВЦЭМ!$K$34:$K$777,СВЦЭМ!$A$34:$A$777,$A369,СВЦЭМ!$B$34:$B$777,C$366)+'СЕТ СН'!$F$13</f>
        <v>448.19090562999997</v>
      </c>
      <c r="D369" s="37">
        <f>SUMIFS(СВЦЭМ!$K$34:$K$777,СВЦЭМ!$A$34:$A$777,$A369,СВЦЭМ!$B$34:$B$777,D$366)+'СЕТ СН'!$F$13</f>
        <v>481.44055757000001</v>
      </c>
      <c r="E369" s="37">
        <f>SUMIFS(СВЦЭМ!$K$34:$K$777,СВЦЭМ!$A$34:$A$777,$A369,СВЦЭМ!$B$34:$B$777,E$366)+'СЕТ СН'!$F$13</f>
        <v>493.91628521000001</v>
      </c>
      <c r="F369" s="37">
        <f>SUMIFS(СВЦЭМ!$K$34:$K$777,СВЦЭМ!$A$34:$A$777,$A369,СВЦЭМ!$B$34:$B$777,F$366)+'СЕТ СН'!$F$13</f>
        <v>493.52385858999997</v>
      </c>
      <c r="G369" s="37">
        <f>SUMIFS(СВЦЭМ!$K$34:$K$777,СВЦЭМ!$A$34:$A$777,$A369,СВЦЭМ!$B$34:$B$777,G$366)+'СЕТ СН'!$F$13</f>
        <v>488.20707557999998</v>
      </c>
      <c r="H369" s="37">
        <f>SUMIFS(СВЦЭМ!$K$34:$K$777,СВЦЭМ!$A$34:$A$777,$A369,СВЦЭМ!$B$34:$B$777,H$366)+'СЕТ СН'!$F$13</f>
        <v>457.08844909999999</v>
      </c>
      <c r="I369" s="37">
        <f>SUMIFS(СВЦЭМ!$K$34:$K$777,СВЦЭМ!$A$34:$A$777,$A369,СВЦЭМ!$B$34:$B$777,I$366)+'СЕТ СН'!$F$13</f>
        <v>425.85752983999998</v>
      </c>
      <c r="J369" s="37">
        <f>SUMIFS(СВЦЭМ!$K$34:$K$777,СВЦЭМ!$A$34:$A$777,$A369,СВЦЭМ!$B$34:$B$777,J$366)+'СЕТ СН'!$F$13</f>
        <v>436.43086520999998</v>
      </c>
      <c r="K369" s="37">
        <f>SUMIFS(СВЦЭМ!$K$34:$K$777,СВЦЭМ!$A$34:$A$777,$A369,СВЦЭМ!$B$34:$B$777,K$366)+'СЕТ СН'!$F$13</f>
        <v>436.19748134999998</v>
      </c>
      <c r="L369" s="37">
        <f>SUMIFS(СВЦЭМ!$K$34:$K$777,СВЦЭМ!$A$34:$A$777,$A369,СВЦЭМ!$B$34:$B$777,L$366)+'СЕТ СН'!$F$13</f>
        <v>427.66592032</v>
      </c>
      <c r="M369" s="37">
        <f>SUMIFS(СВЦЭМ!$K$34:$K$777,СВЦЭМ!$A$34:$A$777,$A369,СВЦЭМ!$B$34:$B$777,M$366)+'СЕТ СН'!$F$13</f>
        <v>430.24952235000001</v>
      </c>
      <c r="N369" s="37">
        <f>SUMIFS(СВЦЭМ!$K$34:$K$777,СВЦЭМ!$A$34:$A$777,$A369,СВЦЭМ!$B$34:$B$777,N$366)+'СЕТ СН'!$F$13</f>
        <v>429.09233945</v>
      </c>
      <c r="O369" s="37">
        <f>SUMIFS(СВЦЭМ!$K$34:$K$777,СВЦЭМ!$A$34:$A$777,$A369,СВЦЭМ!$B$34:$B$777,O$366)+'СЕТ СН'!$F$13</f>
        <v>436.54363898000003</v>
      </c>
      <c r="P369" s="37">
        <f>SUMIFS(СВЦЭМ!$K$34:$K$777,СВЦЭМ!$A$34:$A$777,$A369,СВЦЭМ!$B$34:$B$777,P$366)+'СЕТ СН'!$F$13</f>
        <v>434.40160225</v>
      </c>
      <c r="Q369" s="37">
        <f>SUMIFS(СВЦЭМ!$K$34:$K$777,СВЦЭМ!$A$34:$A$777,$A369,СВЦЭМ!$B$34:$B$777,Q$366)+'СЕТ СН'!$F$13</f>
        <v>427.17640691000003</v>
      </c>
      <c r="R369" s="37">
        <f>SUMIFS(СВЦЭМ!$K$34:$K$777,СВЦЭМ!$A$34:$A$777,$A369,СВЦЭМ!$B$34:$B$777,R$366)+'СЕТ СН'!$F$13</f>
        <v>421.68976936000001</v>
      </c>
      <c r="S369" s="37">
        <f>SUMIFS(СВЦЭМ!$K$34:$K$777,СВЦЭМ!$A$34:$A$777,$A369,СВЦЭМ!$B$34:$B$777,S$366)+'СЕТ СН'!$F$13</f>
        <v>422.20141310000002</v>
      </c>
      <c r="T369" s="37">
        <f>SUMIFS(СВЦЭМ!$K$34:$K$777,СВЦЭМ!$A$34:$A$777,$A369,СВЦЭМ!$B$34:$B$777,T$366)+'СЕТ СН'!$F$13</f>
        <v>421.00441323000001</v>
      </c>
      <c r="U369" s="37">
        <f>SUMIFS(СВЦЭМ!$K$34:$K$777,СВЦЭМ!$A$34:$A$777,$A369,СВЦЭМ!$B$34:$B$777,U$366)+'СЕТ СН'!$F$13</f>
        <v>418.17508584000001</v>
      </c>
      <c r="V369" s="37">
        <f>SUMIFS(СВЦЭМ!$K$34:$K$777,СВЦЭМ!$A$34:$A$777,$A369,СВЦЭМ!$B$34:$B$777,V$366)+'СЕТ СН'!$F$13</f>
        <v>425.07632211999999</v>
      </c>
      <c r="W369" s="37">
        <f>SUMIFS(СВЦЭМ!$K$34:$K$777,СВЦЭМ!$A$34:$A$777,$A369,СВЦЭМ!$B$34:$B$777,W$366)+'СЕТ СН'!$F$13</f>
        <v>441.63474179999997</v>
      </c>
      <c r="X369" s="37">
        <f>SUMIFS(СВЦЭМ!$K$34:$K$777,СВЦЭМ!$A$34:$A$777,$A369,СВЦЭМ!$B$34:$B$777,X$366)+'СЕТ СН'!$F$13</f>
        <v>404.43144224999998</v>
      </c>
      <c r="Y369" s="37">
        <f>SUMIFS(СВЦЭМ!$K$34:$K$777,СВЦЭМ!$A$34:$A$777,$A369,СВЦЭМ!$B$34:$B$777,Y$366)+'СЕТ СН'!$F$13</f>
        <v>385.18910398999998</v>
      </c>
    </row>
    <row r="370" spans="1:25" ht="15.75" x14ac:dyDescent="0.2">
      <c r="A370" s="36">
        <f t="shared" si="10"/>
        <v>42586</v>
      </c>
      <c r="B370" s="37">
        <f>SUMIFS(СВЦЭМ!$K$34:$K$777,СВЦЭМ!$A$34:$A$777,$A370,СВЦЭМ!$B$34:$B$777,B$366)+'СЕТ СН'!$F$13</f>
        <v>421.33461691999997</v>
      </c>
      <c r="C370" s="37">
        <f>SUMIFS(СВЦЭМ!$K$34:$K$777,СВЦЭМ!$A$34:$A$777,$A370,СВЦЭМ!$B$34:$B$777,C$366)+'СЕТ СН'!$F$13</f>
        <v>463.86111117000002</v>
      </c>
      <c r="D370" s="37">
        <f>SUMIFS(СВЦЭМ!$K$34:$K$777,СВЦЭМ!$A$34:$A$777,$A370,СВЦЭМ!$B$34:$B$777,D$366)+'СЕТ СН'!$F$13</f>
        <v>497.60143328999999</v>
      </c>
      <c r="E370" s="37">
        <f>SUMIFS(СВЦЭМ!$K$34:$K$777,СВЦЭМ!$A$34:$A$777,$A370,СВЦЭМ!$B$34:$B$777,E$366)+'СЕТ СН'!$F$13</f>
        <v>506.83966192999998</v>
      </c>
      <c r="F370" s="37">
        <f>SUMIFS(СВЦЭМ!$K$34:$K$777,СВЦЭМ!$A$34:$A$777,$A370,СВЦЭМ!$B$34:$B$777,F$366)+'СЕТ СН'!$F$13</f>
        <v>512.95014831000003</v>
      </c>
      <c r="G370" s="37">
        <f>SUMIFS(СВЦЭМ!$K$34:$K$777,СВЦЭМ!$A$34:$A$777,$A370,СВЦЭМ!$B$34:$B$777,G$366)+'СЕТ СН'!$F$13</f>
        <v>511.64311090000001</v>
      </c>
      <c r="H370" s="37">
        <f>SUMIFS(СВЦЭМ!$K$34:$K$777,СВЦЭМ!$A$34:$A$777,$A370,СВЦЭМ!$B$34:$B$777,H$366)+'СЕТ СН'!$F$13</f>
        <v>474.40056626000001</v>
      </c>
      <c r="I370" s="37">
        <f>SUMIFS(СВЦЭМ!$K$34:$K$777,СВЦЭМ!$A$34:$A$777,$A370,СВЦЭМ!$B$34:$B$777,I$366)+'СЕТ СН'!$F$13</f>
        <v>439.41293463</v>
      </c>
      <c r="J370" s="37">
        <f>SUMIFS(СВЦЭМ!$K$34:$K$777,СВЦЭМ!$A$34:$A$777,$A370,СВЦЭМ!$B$34:$B$777,J$366)+'СЕТ СН'!$F$13</f>
        <v>449.05357735000001</v>
      </c>
      <c r="K370" s="37">
        <f>SUMIFS(СВЦЭМ!$K$34:$K$777,СВЦЭМ!$A$34:$A$777,$A370,СВЦЭМ!$B$34:$B$777,K$366)+'СЕТ СН'!$F$13</f>
        <v>459.50580164000002</v>
      </c>
      <c r="L370" s="37">
        <f>SUMIFS(СВЦЭМ!$K$34:$K$777,СВЦЭМ!$A$34:$A$777,$A370,СВЦЭМ!$B$34:$B$777,L$366)+'СЕТ СН'!$F$13</f>
        <v>433.71906301000001</v>
      </c>
      <c r="M370" s="37">
        <f>SUMIFS(СВЦЭМ!$K$34:$K$777,СВЦЭМ!$A$34:$A$777,$A370,СВЦЭМ!$B$34:$B$777,M$366)+'СЕТ СН'!$F$13</f>
        <v>421.22030876000002</v>
      </c>
      <c r="N370" s="37">
        <f>SUMIFS(СВЦЭМ!$K$34:$K$777,СВЦЭМ!$A$34:$A$777,$A370,СВЦЭМ!$B$34:$B$777,N$366)+'СЕТ СН'!$F$13</f>
        <v>415.45370922000001</v>
      </c>
      <c r="O370" s="37">
        <f>SUMIFS(СВЦЭМ!$K$34:$K$777,СВЦЭМ!$A$34:$A$777,$A370,СВЦЭМ!$B$34:$B$777,O$366)+'СЕТ СН'!$F$13</f>
        <v>426.41556937000001</v>
      </c>
      <c r="P370" s="37">
        <f>SUMIFS(СВЦЭМ!$K$34:$K$777,СВЦЭМ!$A$34:$A$777,$A370,СВЦЭМ!$B$34:$B$777,P$366)+'СЕТ СН'!$F$13</f>
        <v>421.25394621999999</v>
      </c>
      <c r="Q370" s="37">
        <f>SUMIFS(СВЦЭМ!$K$34:$K$777,СВЦЭМ!$A$34:$A$777,$A370,СВЦЭМ!$B$34:$B$777,Q$366)+'СЕТ СН'!$F$13</f>
        <v>415.79534298999999</v>
      </c>
      <c r="R370" s="37">
        <f>SUMIFS(СВЦЭМ!$K$34:$K$777,СВЦЭМ!$A$34:$A$777,$A370,СВЦЭМ!$B$34:$B$777,R$366)+'СЕТ СН'!$F$13</f>
        <v>415.15266530999997</v>
      </c>
      <c r="S370" s="37">
        <f>SUMIFS(СВЦЭМ!$K$34:$K$777,СВЦЭМ!$A$34:$A$777,$A370,СВЦЭМ!$B$34:$B$777,S$366)+'СЕТ СН'!$F$13</f>
        <v>418.34752850000001</v>
      </c>
      <c r="T370" s="37">
        <f>SUMIFS(СВЦЭМ!$K$34:$K$777,СВЦЭМ!$A$34:$A$777,$A370,СВЦЭМ!$B$34:$B$777,T$366)+'СЕТ СН'!$F$13</f>
        <v>418.38370953999998</v>
      </c>
      <c r="U370" s="37">
        <f>SUMIFS(СВЦЭМ!$K$34:$K$777,СВЦЭМ!$A$34:$A$777,$A370,СВЦЭМ!$B$34:$B$777,U$366)+'СЕТ СН'!$F$13</f>
        <v>417.67798958999998</v>
      </c>
      <c r="V370" s="37">
        <f>SUMIFS(СВЦЭМ!$K$34:$K$777,СВЦЭМ!$A$34:$A$777,$A370,СВЦЭМ!$B$34:$B$777,V$366)+'СЕТ СН'!$F$13</f>
        <v>428.58052273999999</v>
      </c>
      <c r="W370" s="37">
        <f>SUMIFS(СВЦЭМ!$K$34:$K$777,СВЦЭМ!$A$34:$A$777,$A370,СВЦЭМ!$B$34:$B$777,W$366)+'СЕТ СН'!$F$13</f>
        <v>438.03985920999997</v>
      </c>
      <c r="X370" s="37">
        <f>SUMIFS(СВЦЭМ!$K$34:$K$777,СВЦЭМ!$A$34:$A$777,$A370,СВЦЭМ!$B$34:$B$777,X$366)+'СЕТ СН'!$F$13</f>
        <v>418.08488930999999</v>
      </c>
      <c r="Y370" s="37">
        <f>SUMIFS(СВЦЭМ!$K$34:$K$777,СВЦЭМ!$A$34:$A$777,$A370,СВЦЭМ!$B$34:$B$777,Y$366)+'СЕТ СН'!$F$13</f>
        <v>404.78027896999998</v>
      </c>
    </row>
    <row r="371" spans="1:25" ht="15.75" x14ac:dyDescent="0.2">
      <c r="A371" s="36">
        <f t="shared" si="10"/>
        <v>42587</v>
      </c>
      <c r="B371" s="37">
        <f>SUMIFS(СВЦЭМ!$K$34:$K$777,СВЦЭМ!$A$34:$A$777,$A371,СВЦЭМ!$B$34:$B$777,B$366)+'СЕТ СН'!$F$13</f>
        <v>356.73800689000001</v>
      </c>
      <c r="C371" s="37">
        <f>SUMIFS(СВЦЭМ!$K$34:$K$777,СВЦЭМ!$A$34:$A$777,$A371,СВЦЭМ!$B$34:$B$777,C$366)+'СЕТ СН'!$F$13</f>
        <v>407.88607922</v>
      </c>
      <c r="D371" s="37">
        <f>SUMIFS(СВЦЭМ!$K$34:$K$777,СВЦЭМ!$A$34:$A$777,$A371,СВЦЭМ!$B$34:$B$777,D$366)+'СЕТ СН'!$F$13</f>
        <v>437.06938762999999</v>
      </c>
      <c r="E371" s="37">
        <f>SUMIFS(СВЦЭМ!$K$34:$K$777,СВЦЭМ!$A$34:$A$777,$A371,СВЦЭМ!$B$34:$B$777,E$366)+'СЕТ СН'!$F$13</f>
        <v>446.9460411</v>
      </c>
      <c r="F371" s="37">
        <f>SUMIFS(СВЦЭМ!$K$34:$K$777,СВЦЭМ!$A$34:$A$777,$A371,СВЦЭМ!$B$34:$B$777,F$366)+'СЕТ СН'!$F$13</f>
        <v>450.19954661999998</v>
      </c>
      <c r="G371" s="37">
        <f>SUMIFS(СВЦЭМ!$K$34:$K$777,СВЦЭМ!$A$34:$A$777,$A371,СВЦЭМ!$B$34:$B$777,G$366)+'СЕТ СН'!$F$13</f>
        <v>452.36017807000002</v>
      </c>
      <c r="H371" s="37">
        <f>SUMIFS(СВЦЭМ!$K$34:$K$777,СВЦЭМ!$A$34:$A$777,$A371,СВЦЭМ!$B$34:$B$777,H$366)+'СЕТ СН'!$F$13</f>
        <v>439.49661454</v>
      </c>
      <c r="I371" s="37">
        <f>SUMIFS(СВЦЭМ!$K$34:$K$777,СВЦЭМ!$A$34:$A$777,$A371,СВЦЭМ!$B$34:$B$777,I$366)+'СЕТ СН'!$F$13</f>
        <v>427.93545628999999</v>
      </c>
      <c r="J371" s="37">
        <f>SUMIFS(СВЦЭМ!$K$34:$K$777,СВЦЭМ!$A$34:$A$777,$A371,СВЦЭМ!$B$34:$B$777,J$366)+'СЕТ СН'!$F$13</f>
        <v>430.56133713999998</v>
      </c>
      <c r="K371" s="37">
        <f>SUMIFS(СВЦЭМ!$K$34:$K$777,СВЦЭМ!$A$34:$A$777,$A371,СВЦЭМ!$B$34:$B$777,K$366)+'СЕТ СН'!$F$13</f>
        <v>435.74852756000001</v>
      </c>
      <c r="L371" s="37">
        <f>SUMIFS(СВЦЭМ!$K$34:$K$777,СВЦЭМ!$A$34:$A$777,$A371,СВЦЭМ!$B$34:$B$777,L$366)+'СЕТ СН'!$F$13</f>
        <v>425.60378172999998</v>
      </c>
      <c r="M371" s="37">
        <f>SUMIFS(СВЦЭМ!$K$34:$K$777,СВЦЭМ!$A$34:$A$777,$A371,СВЦЭМ!$B$34:$B$777,M$366)+'СЕТ СН'!$F$13</f>
        <v>426.48790035000002</v>
      </c>
      <c r="N371" s="37">
        <f>SUMIFS(СВЦЭМ!$K$34:$K$777,СВЦЭМ!$A$34:$A$777,$A371,СВЦЭМ!$B$34:$B$777,N$366)+'СЕТ СН'!$F$13</f>
        <v>423.23546140000002</v>
      </c>
      <c r="O371" s="37">
        <f>SUMIFS(СВЦЭМ!$K$34:$K$777,СВЦЭМ!$A$34:$A$777,$A371,СВЦЭМ!$B$34:$B$777,O$366)+'СЕТ СН'!$F$13</f>
        <v>432.44016594999999</v>
      </c>
      <c r="P371" s="37">
        <f>SUMIFS(СВЦЭМ!$K$34:$K$777,СВЦЭМ!$A$34:$A$777,$A371,СВЦЭМ!$B$34:$B$777,P$366)+'СЕТ СН'!$F$13</f>
        <v>429.60368125999997</v>
      </c>
      <c r="Q371" s="37">
        <f>SUMIFS(СВЦЭМ!$K$34:$K$777,СВЦЭМ!$A$34:$A$777,$A371,СВЦЭМ!$B$34:$B$777,Q$366)+'СЕТ СН'!$F$13</f>
        <v>424.66681907999998</v>
      </c>
      <c r="R371" s="37">
        <f>SUMIFS(СВЦЭМ!$K$34:$K$777,СВЦЭМ!$A$34:$A$777,$A371,СВЦЭМ!$B$34:$B$777,R$366)+'СЕТ СН'!$F$13</f>
        <v>421.87747163</v>
      </c>
      <c r="S371" s="37">
        <f>SUMIFS(СВЦЭМ!$K$34:$K$777,СВЦЭМ!$A$34:$A$777,$A371,СВЦЭМ!$B$34:$B$777,S$366)+'СЕТ СН'!$F$13</f>
        <v>420.82606797</v>
      </c>
      <c r="T371" s="37">
        <f>SUMIFS(СВЦЭМ!$K$34:$K$777,СВЦЭМ!$A$34:$A$777,$A371,СВЦЭМ!$B$34:$B$777,T$366)+'СЕТ СН'!$F$13</f>
        <v>403.41900031</v>
      </c>
      <c r="U371" s="37">
        <f>SUMIFS(СВЦЭМ!$K$34:$K$777,СВЦЭМ!$A$34:$A$777,$A371,СВЦЭМ!$B$34:$B$777,U$366)+'СЕТ СН'!$F$13</f>
        <v>422.31959261999998</v>
      </c>
      <c r="V371" s="37">
        <f>SUMIFS(СВЦЭМ!$K$34:$K$777,СВЦЭМ!$A$34:$A$777,$A371,СВЦЭМ!$B$34:$B$777,V$366)+'СЕТ СН'!$F$13</f>
        <v>410.98407823000002</v>
      </c>
      <c r="W371" s="37">
        <f>SUMIFS(СВЦЭМ!$K$34:$K$777,СВЦЭМ!$A$34:$A$777,$A371,СВЦЭМ!$B$34:$B$777,W$366)+'СЕТ СН'!$F$13</f>
        <v>421.61448959000001</v>
      </c>
      <c r="X371" s="37">
        <f>SUMIFS(СВЦЭМ!$K$34:$K$777,СВЦЭМ!$A$34:$A$777,$A371,СВЦЭМ!$B$34:$B$777,X$366)+'СЕТ СН'!$F$13</f>
        <v>399.49710900999997</v>
      </c>
      <c r="Y371" s="37">
        <f>SUMIFS(СВЦЭМ!$K$34:$K$777,СВЦЭМ!$A$34:$A$777,$A371,СВЦЭМ!$B$34:$B$777,Y$366)+'СЕТ СН'!$F$13</f>
        <v>415.77751229</v>
      </c>
    </row>
    <row r="372" spans="1:25" ht="15.75" x14ac:dyDescent="0.2">
      <c r="A372" s="36">
        <f t="shared" si="10"/>
        <v>42588</v>
      </c>
      <c r="B372" s="37">
        <f>SUMIFS(СВЦЭМ!$K$34:$K$777,СВЦЭМ!$A$34:$A$777,$A372,СВЦЭМ!$B$34:$B$777,B$366)+'СЕТ СН'!$F$13</f>
        <v>461.84025489999999</v>
      </c>
      <c r="C372" s="37">
        <f>SUMIFS(СВЦЭМ!$K$34:$K$777,СВЦЭМ!$A$34:$A$777,$A372,СВЦЭМ!$B$34:$B$777,C$366)+'СЕТ СН'!$F$13</f>
        <v>512.08452650000004</v>
      </c>
      <c r="D372" s="37">
        <f>SUMIFS(СВЦЭМ!$K$34:$K$777,СВЦЭМ!$A$34:$A$777,$A372,СВЦЭМ!$B$34:$B$777,D$366)+'СЕТ СН'!$F$13</f>
        <v>535.51759514000003</v>
      </c>
      <c r="E372" s="37">
        <f>SUMIFS(СВЦЭМ!$K$34:$K$777,СВЦЭМ!$A$34:$A$777,$A372,СВЦЭМ!$B$34:$B$777,E$366)+'СЕТ СН'!$F$13</f>
        <v>554.37872856000001</v>
      </c>
      <c r="F372" s="37">
        <f>SUMIFS(СВЦЭМ!$K$34:$K$777,СВЦЭМ!$A$34:$A$777,$A372,СВЦЭМ!$B$34:$B$777,F$366)+'СЕТ СН'!$F$13</f>
        <v>555.99721224999996</v>
      </c>
      <c r="G372" s="37">
        <f>SUMIFS(СВЦЭМ!$K$34:$K$777,СВЦЭМ!$A$34:$A$777,$A372,СВЦЭМ!$B$34:$B$777,G$366)+'СЕТ СН'!$F$13</f>
        <v>559.19061843999998</v>
      </c>
      <c r="H372" s="37">
        <f>SUMIFS(СВЦЭМ!$K$34:$K$777,СВЦЭМ!$A$34:$A$777,$A372,СВЦЭМ!$B$34:$B$777,H$366)+'СЕТ СН'!$F$13</f>
        <v>542.73700967000002</v>
      </c>
      <c r="I372" s="37">
        <f>SUMIFS(СВЦЭМ!$K$34:$K$777,СВЦЭМ!$A$34:$A$777,$A372,СВЦЭМ!$B$34:$B$777,I$366)+'СЕТ СН'!$F$13</f>
        <v>500.22368432000002</v>
      </c>
      <c r="J372" s="37">
        <f>SUMIFS(СВЦЭМ!$K$34:$K$777,СВЦЭМ!$A$34:$A$777,$A372,СВЦЭМ!$B$34:$B$777,J$366)+'СЕТ СН'!$F$13</f>
        <v>439.13552831999999</v>
      </c>
      <c r="K372" s="37">
        <f>SUMIFS(СВЦЭМ!$K$34:$K$777,СВЦЭМ!$A$34:$A$777,$A372,СВЦЭМ!$B$34:$B$777,K$366)+'СЕТ СН'!$F$13</f>
        <v>410.71155353</v>
      </c>
      <c r="L372" s="37">
        <f>SUMIFS(СВЦЭМ!$K$34:$K$777,СВЦЭМ!$A$34:$A$777,$A372,СВЦЭМ!$B$34:$B$777,L$366)+'СЕТ СН'!$F$13</f>
        <v>410.46370801</v>
      </c>
      <c r="M372" s="37">
        <f>SUMIFS(СВЦЭМ!$K$34:$K$777,СВЦЭМ!$A$34:$A$777,$A372,СВЦЭМ!$B$34:$B$777,M$366)+'СЕТ СН'!$F$13</f>
        <v>402.60996023000001</v>
      </c>
      <c r="N372" s="37">
        <f>SUMIFS(СВЦЭМ!$K$34:$K$777,СВЦЭМ!$A$34:$A$777,$A372,СВЦЭМ!$B$34:$B$777,N$366)+'СЕТ СН'!$F$13</f>
        <v>398.87178341999999</v>
      </c>
      <c r="O372" s="37">
        <f>SUMIFS(СВЦЭМ!$K$34:$K$777,СВЦЭМ!$A$34:$A$777,$A372,СВЦЭМ!$B$34:$B$777,O$366)+'СЕТ СН'!$F$13</f>
        <v>396.02159691999998</v>
      </c>
      <c r="P372" s="37">
        <f>SUMIFS(СВЦЭМ!$K$34:$K$777,СВЦЭМ!$A$34:$A$777,$A372,СВЦЭМ!$B$34:$B$777,P$366)+'СЕТ СН'!$F$13</f>
        <v>390.78399940000003</v>
      </c>
      <c r="Q372" s="37">
        <f>SUMIFS(СВЦЭМ!$K$34:$K$777,СВЦЭМ!$A$34:$A$777,$A372,СВЦЭМ!$B$34:$B$777,Q$366)+'СЕТ СН'!$F$13</f>
        <v>388.66454309</v>
      </c>
      <c r="R372" s="37">
        <f>SUMIFS(СВЦЭМ!$K$34:$K$777,СВЦЭМ!$A$34:$A$777,$A372,СВЦЭМ!$B$34:$B$777,R$366)+'СЕТ СН'!$F$13</f>
        <v>384.41258528999998</v>
      </c>
      <c r="S372" s="37">
        <f>SUMIFS(СВЦЭМ!$K$34:$K$777,СВЦЭМ!$A$34:$A$777,$A372,СВЦЭМ!$B$34:$B$777,S$366)+'СЕТ СН'!$F$13</f>
        <v>383.70291121000002</v>
      </c>
      <c r="T372" s="37">
        <f>SUMIFS(СВЦЭМ!$K$34:$K$777,СВЦЭМ!$A$34:$A$777,$A372,СВЦЭМ!$B$34:$B$777,T$366)+'СЕТ СН'!$F$13</f>
        <v>386.49659793000001</v>
      </c>
      <c r="U372" s="37">
        <f>SUMIFS(СВЦЭМ!$K$34:$K$777,СВЦЭМ!$A$34:$A$777,$A372,СВЦЭМ!$B$34:$B$777,U$366)+'СЕТ СН'!$F$13</f>
        <v>386.08807014000001</v>
      </c>
      <c r="V372" s="37">
        <f>SUMIFS(СВЦЭМ!$K$34:$K$777,СВЦЭМ!$A$34:$A$777,$A372,СВЦЭМ!$B$34:$B$777,V$366)+'СЕТ СН'!$F$13</f>
        <v>392.59069332000001</v>
      </c>
      <c r="W372" s="37">
        <f>SUMIFS(СВЦЭМ!$K$34:$K$777,СВЦЭМ!$A$34:$A$777,$A372,СВЦЭМ!$B$34:$B$777,W$366)+'СЕТ СН'!$F$13</f>
        <v>411.04571908000003</v>
      </c>
      <c r="X372" s="37">
        <f>SUMIFS(СВЦЭМ!$K$34:$K$777,СВЦЭМ!$A$34:$A$777,$A372,СВЦЭМ!$B$34:$B$777,X$366)+'СЕТ СН'!$F$13</f>
        <v>381.97390438000002</v>
      </c>
      <c r="Y372" s="37">
        <f>SUMIFS(СВЦЭМ!$K$34:$K$777,СВЦЭМ!$A$34:$A$777,$A372,СВЦЭМ!$B$34:$B$777,Y$366)+'СЕТ СН'!$F$13</f>
        <v>400.62024740999999</v>
      </c>
    </row>
    <row r="373" spans="1:25" ht="15.75" x14ac:dyDescent="0.2">
      <c r="A373" s="36">
        <f t="shared" si="10"/>
        <v>42589</v>
      </c>
      <c r="B373" s="37">
        <f>SUMIFS(СВЦЭМ!$K$34:$K$777,СВЦЭМ!$A$34:$A$777,$A373,СВЦЭМ!$B$34:$B$777,B$366)+'СЕТ СН'!$F$13</f>
        <v>450.81235717999999</v>
      </c>
      <c r="C373" s="37">
        <f>SUMIFS(СВЦЭМ!$K$34:$K$777,СВЦЭМ!$A$34:$A$777,$A373,СВЦЭМ!$B$34:$B$777,C$366)+'СЕТ СН'!$F$13</f>
        <v>499.23171074999999</v>
      </c>
      <c r="D373" s="37">
        <f>SUMIFS(СВЦЭМ!$K$34:$K$777,СВЦЭМ!$A$34:$A$777,$A373,СВЦЭМ!$B$34:$B$777,D$366)+'СЕТ СН'!$F$13</f>
        <v>539.17474064999999</v>
      </c>
      <c r="E373" s="37">
        <f>SUMIFS(СВЦЭМ!$K$34:$K$777,СВЦЭМ!$A$34:$A$777,$A373,СВЦЭМ!$B$34:$B$777,E$366)+'СЕТ СН'!$F$13</f>
        <v>555.84634106999999</v>
      </c>
      <c r="F373" s="37">
        <f>SUMIFS(СВЦЭМ!$K$34:$K$777,СВЦЭМ!$A$34:$A$777,$A373,СВЦЭМ!$B$34:$B$777,F$366)+'СЕТ СН'!$F$13</f>
        <v>557.22967502999995</v>
      </c>
      <c r="G373" s="37">
        <f>SUMIFS(СВЦЭМ!$K$34:$K$777,СВЦЭМ!$A$34:$A$777,$A373,СВЦЭМ!$B$34:$B$777,G$366)+'СЕТ СН'!$F$13</f>
        <v>563.40252639000005</v>
      </c>
      <c r="H373" s="37">
        <f>SUMIFS(СВЦЭМ!$K$34:$K$777,СВЦЭМ!$A$34:$A$777,$A373,СВЦЭМ!$B$34:$B$777,H$366)+'СЕТ СН'!$F$13</f>
        <v>548.35309088999998</v>
      </c>
      <c r="I373" s="37">
        <f>SUMIFS(СВЦЭМ!$K$34:$K$777,СВЦЭМ!$A$34:$A$777,$A373,СВЦЭМ!$B$34:$B$777,I$366)+'СЕТ СН'!$F$13</f>
        <v>509.4759335</v>
      </c>
      <c r="J373" s="37">
        <f>SUMIFS(СВЦЭМ!$K$34:$K$777,СВЦЭМ!$A$34:$A$777,$A373,СВЦЭМ!$B$34:$B$777,J$366)+'СЕТ СН'!$F$13</f>
        <v>446.66950430000003</v>
      </c>
      <c r="K373" s="37">
        <f>SUMIFS(СВЦЭМ!$K$34:$K$777,СВЦЭМ!$A$34:$A$777,$A373,СВЦЭМ!$B$34:$B$777,K$366)+'СЕТ СН'!$F$13</f>
        <v>402.56429421000001</v>
      </c>
      <c r="L373" s="37">
        <f>SUMIFS(СВЦЭМ!$K$34:$K$777,СВЦЭМ!$A$34:$A$777,$A373,СВЦЭМ!$B$34:$B$777,L$366)+'СЕТ СН'!$F$13</f>
        <v>405.48347489999998</v>
      </c>
      <c r="M373" s="37">
        <f>SUMIFS(СВЦЭМ!$K$34:$K$777,СВЦЭМ!$A$34:$A$777,$A373,СВЦЭМ!$B$34:$B$777,M$366)+'СЕТ СН'!$F$13</f>
        <v>413.83667582999999</v>
      </c>
      <c r="N373" s="37">
        <f>SUMIFS(СВЦЭМ!$K$34:$K$777,СВЦЭМ!$A$34:$A$777,$A373,СВЦЭМ!$B$34:$B$777,N$366)+'СЕТ СН'!$F$13</f>
        <v>409.22785062999998</v>
      </c>
      <c r="O373" s="37">
        <f>SUMIFS(СВЦЭМ!$K$34:$K$777,СВЦЭМ!$A$34:$A$777,$A373,СВЦЭМ!$B$34:$B$777,O$366)+'СЕТ СН'!$F$13</f>
        <v>392.34286662</v>
      </c>
      <c r="P373" s="37">
        <f>SUMIFS(СВЦЭМ!$K$34:$K$777,СВЦЭМ!$A$34:$A$777,$A373,СВЦЭМ!$B$34:$B$777,P$366)+'СЕТ СН'!$F$13</f>
        <v>389.59053233999998</v>
      </c>
      <c r="Q373" s="37">
        <f>SUMIFS(СВЦЭМ!$K$34:$K$777,СВЦЭМ!$A$34:$A$777,$A373,СВЦЭМ!$B$34:$B$777,Q$366)+'СЕТ СН'!$F$13</f>
        <v>388.20098457</v>
      </c>
      <c r="R373" s="37">
        <f>SUMIFS(СВЦЭМ!$K$34:$K$777,СВЦЭМ!$A$34:$A$777,$A373,СВЦЭМ!$B$34:$B$777,R$366)+'СЕТ СН'!$F$13</f>
        <v>387.04037434000003</v>
      </c>
      <c r="S373" s="37">
        <f>SUMIFS(СВЦЭМ!$K$34:$K$777,СВЦЭМ!$A$34:$A$777,$A373,СВЦЭМ!$B$34:$B$777,S$366)+'СЕТ СН'!$F$13</f>
        <v>390.22544145000001</v>
      </c>
      <c r="T373" s="37">
        <f>SUMIFS(СВЦЭМ!$K$34:$K$777,СВЦЭМ!$A$34:$A$777,$A373,СВЦЭМ!$B$34:$B$777,T$366)+'СЕТ СН'!$F$13</f>
        <v>394.15287554000003</v>
      </c>
      <c r="U373" s="37">
        <f>SUMIFS(СВЦЭМ!$K$34:$K$777,СВЦЭМ!$A$34:$A$777,$A373,СВЦЭМ!$B$34:$B$777,U$366)+'СЕТ СН'!$F$13</f>
        <v>387.90617679000002</v>
      </c>
      <c r="V373" s="37">
        <f>SUMIFS(СВЦЭМ!$K$34:$K$777,СВЦЭМ!$A$34:$A$777,$A373,СВЦЭМ!$B$34:$B$777,V$366)+'СЕТ СН'!$F$13</f>
        <v>397.69028133</v>
      </c>
      <c r="W373" s="37">
        <f>SUMIFS(СВЦЭМ!$K$34:$K$777,СВЦЭМ!$A$34:$A$777,$A373,СВЦЭМ!$B$34:$B$777,W$366)+'СЕТ СН'!$F$13</f>
        <v>409.55068967</v>
      </c>
      <c r="X373" s="37">
        <f>SUMIFS(СВЦЭМ!$K$34:$K$777,СВЦЭМ!$A$34:$A$777,$A373,СВЦЭМ!$B$34:$B$777,X$366)+'СЕТ СН'!$F$13</f>
        <v>388.60361652</v>
      </c>
      <c r="Y373" s="37">
        <f>SUMIFS(СВЦЭМ!$K$34:$K$777,СВЦЭМ!$A$34:$A$777,$A373,СВЦЭМ!$B$34:$B$777,Y$366)+'СЕТ СН'!$F$13</f>
        <v>398.01276676999998</v>
      </c>
    </row>
    <row r="374" spans="1:25" ht="15.75" x14ac:dyDescent="0.2">
      <c r="A374" s="36">
        <f t="shared" si="10"/>
        <v>42590</v>
      </c>
      <c r="B374" s="37">
        <f>SUMIFS(СВЦЭМ!$K$34:$K$777,СВЦЭМ!$A$34:$A$777,$A374,СВЦЭМ!$B$34:$B$777,B$366)+'СЕТ СН'!$F$13</f>
        <v>452.51826435999999</v>
      </c>
      <c r="C374" s="37">
        <f>SUMIFS(СВЦЭМ!$K$34:$K$777,СВЦЭМ!$A$34:$A$777,$A374,СВЦЭМ!$B$34:$B$777,C$366)+'СЕТ СН'!$F$13</f>
        <v>505.90772575</v>
      </c>
      <c r="D374" s="37">
        <f>SUMIFS(СВЦЭМ!$K$34:$K$777,СВЦЭМ!$A$34:$A$777,$A374,СВЦЭМ!$B$34:$B$777,D$366)+'СЕТ СН'!$F$13</f>
        <v>540.65371789000005</v>
      </c>
      <c r="E374" s="37">
        <f>SUMIFS(СВЦЭМ!$K$34:$K$777,СВЦЭМ!$A$34:$A$777,$A374,СВЦЭМ!$B$34:$B$777,E$366)+'СЕТ СН'!$F$13</f>
        <v>549.64605313000004</v>
      </c>
      <c r="F374" s="37">
        <f>SUMIFS(СВЦЭМ!$K$34:$K$777,СВЦЭМ!$A$34:$A$777,$A374,СВЦЭМ!$B$34:$B$777,F$366)+'СЕТ СН'!$F$13</f>
        <v>559.61997424000003</v>
      </c>
      <c r="G374" s="37">
        <f>SUMIFS(СВЦЭМ!$K$34:$K$777,СВЦЭМ!$A$34:$A$777,$A374,СВЦЭМ!$B$34:$B$777,G$366)+'СЕТ СН'!$F$13</f>
        <v>556.16846842999996</v>
      </c>
      <c r="H374" s="37">
        <f>SUMIFS(СВЦЭМ!$K$34:$K$777,СВЦЭМ!$A$34:$A$777,$A374,СВЦЭМ!$B$34:$B$777,H$366)+'СЕТ СН'!$F$13</f>
        <v>516.53143621000004</v>
      </c>
      <c r="I374" s="37">
        <f>SUMIFS(СВЦЭМ!$K$34:$K$777,СВЦЭМ!$A$34:$A$777,$A374,СВЦЭМ!$B$34:$B$777,I$366)+'СЕТ СН'!$F$13</f>
        <v>467.59056873999998</v>
      </c>
      <c r="J374" s="37">
        <f>SUMIFS(СВЦЭМ!$K$34:$K$777,СВЦЭМ!$A$34:$A$777,$A374,СВЦЭМ!$B$34:$B$777,J$366)+'СЕТ СН'!$F$13</f>
        <v>435.6060526</v>
      </c>
      <c r="K374" s="37">
        <f>SUMIFS(СВЦЭМ!$K$34:$K$777,СВЦЭМ!$A$34:$A$777,$A374,СВЦЭМ!$B$34:$B$777,K$366)+'СЕТ СН'!$F$13</f>
        <v>428.83542656999998</v>
      </c>
      <c r="L374" s="37">
        <f>SUMIFS(СВЦЭМ!$K$34:$K$777,СВЦЭМ!$A$34:$A$777,$A374,СВЦЭМ!$B$34:$B$777,L$366)+'СЕТ СН'!$F$13</f>
        <v>427.81339801000001</v>
      </c>
      <c r="M374" s="37">
        <f>SUMIFS(СВЦЭМ!$K$34:$K$777,СВЦЭМ!$A$34:$A$777,$A374,СВЦЭМ!$B$34:$B$777,M$366)+'СЕТ СН'!$F$13</f>
        <v>436.31831575000001</v>
      </c>
      <c r="N374" s="37">
        <f>SUMIFS(СВЦЭМ!$K$34:$K$777,СВЦЭМ!$A$34:$A$777,$A374,СВЦЭМ!$B$34:$B$777,N$366)+'СЕТ СН'!$F$13</f>
        <v>430.49280550999998</v>
      </c>
      <c r="O374" s="37">
        <f>SUMIFS(СВЦЭМ!$K$34:$K$777,СВЦЭМ!$A$34:$A$777,$A374,СВЦЭМ!$B$34:$B$777,O$366)+'СЕТ СН'!$F$13</f>
        <v>437.81889411999998</v>
      </c>
      <c r="P374" s="37">
        <f>SUMIFS(СВЦЭМ!$K$34:$K$777,СВЦЭМ!$A$34:$A$777,$A374,СВЦЭМ!$B$34:$B$777,P$366)+'СЕТ СН'!$F$13</f>
        <v>432.72743480000003</v>
      </c>
      <c r="Q374" s="37">
        <f>SUMIFS(СВЦЭМ!$K$34:$K$777,СВЦЭМ!$A$34:$A$777,$A374,СВЦЭМ!$B$34:$B$777,Q$366)+'СЕТ СН'!$F$13</f>
        <v>424.81565397999998</v>
      </c>
      <c r="R374" s="37">
        <f>SUMIFS(СВЦЭМ!$K$34:$K$777,СВЦЭМ!$A$34:$A$777,$A374,СВЦЭМ!$B$34:$B$777,R$366)+'СЕТ СН'!$F$13</f>
        <v>421.52912752999998</v>
      </c>
      <c r="S374" s="37">
        <f>SUMIFS(СВЦЭМ!$K$34:$K$777,СВЦЭМ!$A$34:$A$777,$A374,СВЦЭМ!$B$34:$B$777,S$366)+'СЕТ СН'!$F$13</f>
        <v>421.12019046</v>
      </c>
      <c r="T374" s="37">
        <f>SUMIFS(СВЦЭМ!$K$34:$K$777,СВЦЭМ!$A$34:$A$777,$A374,СВЦЭМ!$B$34:$B$777,T$366)+'СЕТ СН'!$F$13</f>
        <v>423.32166424000002</v>
      </c>
      <c r="U374" s="37">
        <f>SUMIFS(СВЦЭМ!$K$34:$K$777,СВЦЭМ!$A$34:$A$777,$A374,СВЦЭМ!$B$34:$B$777,U$366)+'СЕТ СН'!$F$13</f>
        <v>424.28856330000002</v>
      </c>
      <c r="V374" s="37">
        <f>SUMIFS(СВЦЭМ!$K$34:$K$777,СВЦЭМ!$A$34:$A$777,$A374,СВЦЭМ!$B$34:$B$777,V$366)+'СЕТ СН'!$F$13</f>
        <v>430.75929586000001</v>
      </c>
      <c r="W374" s="37">
        <f>SUMIFS(СВЦЭМ!$K$34:$K$777,СВЦЭМ!$A$34:$A$777,$A374,СВЦЭМ!$B$34:$B$777,W$366)+'СЕТ СН'!$F$13</f>
        <v>450.00739220999998</v>
      </c>
      <c r="X374" s="37">
        <f>SUMIFS(СВЦЭМ!$K$34:$K$777,СВЦЭМ!$A$34:$A$777,$A374,СВЦЭМ!$B$34:$B$777,X$366)+'СЕТ СН'!$F$13</f>
        <v>396.49528541000001</v>
      </c>
      <c r="Y374" s="37">
        <f>SUMIFS(СВЦЭМ!$K$34:$K$777,СВЦЭМ!$A$34:$A$777,$A374,СВЦЭМ!$B$34:$B$777,Y$366)+'СЕТ СН'!$F$13</f>
        <v>413.86159559999999</v>
      </c>
    </row>
    <row r="375" spans="1:25" ht="15.75" x14ac:dyDescent="0.2">
      <c r="A375" s="36">
        <f t="shared" si="10"/>
        <v>42591</v>
      </c>
      <c r="B375" s="37">
        <f>SUMIFS(СВЦЭМ!$K$34:$K$777,СВЦЭМ!$A$34:$A$777,$A375,СВЦЭМ!$B$34:$B$777,B$366)+'СЕТ СН'!$F$13</f>
        <v>438.99137825999998</v>
      </c>
      <c r="C375" s="37">
        <f>SUMIFS(СВЦЭМ!$K$34:$K$777,СВЦЭМ!$A$34:$A$777,$A375,СВЦЭМ!$B$34:$B$777,C$366)+'СЕТ СН'!$F$13</f>
        <v>489.56410750999999</v>
      </c>
      <c r="D375" s="37">
        <f>SUMIFS(СВЦЭМ!$K$34:$K$777,СВЦЭМ!$A$34:$A$777,$A375,СВЦЭМ!$B$34:$B$777,D$366)+'СЕТ СН'!$F$13</f>
        <v>508.38586810999999</v>
      </c>
      <c r="E375" s="37">
        <f>SUMIFS(СВЦЭМ!$K$34:$K$777,СВЦЭМ!$A$34:$A$777,$A375,СВЦЭМ!$B$34:$B$777,E$366)+'СЕТ СН'!$F$13</f>
        <v>520.67950428999995</v>
      </c>
      <c r="F375" s="37">
        <f>SUMIFS(СВЦЭМ!$K$34:$K$777,СВЦЭМ!$A$34:$A$777,$A375,СВЦЭМ!$B$34:$B$777,F$366)+'СЕТ СН'!$F$13</f>
        <v>528.95286965000003</v>
      </c>
      <c r="G375" s="37">
        <f>SUMIFS(СВЦЭМ!$K$34:$K$777,СВЦЭМ!$A$34:$A$777,$A375,СВЦЭМ!$B$34:$B$777,G$366)+'СЕТ СН'!$F$13</f>
        <v>526.30500391999999</v>
      </c>
      <c r="H375" s="37">
        <f>SUMIFS(СВЦЭМ!$K$34:$K$777,СВЦЭМ!$A$34:$A$777,$A375,СВЦЭМ!$B$34:$B$777,H$366)+'СЕТ СН'!$F$13</f>
        <v>489.80842446999998</v>
      </c>
      <c r="I375" s="37">
        <f>SUMIFS(СВЦЭМ!$K$34:$K$777,СВЦЭМ!$A$34:$A$777,$A375,СВЦЭМ!$B$34:$B$777,I$366)+'СЕТ СН'!$F$13</f>
        <v>474.94068040000002</v>
      </c>
      <c r="J375" s="37">
        <f>SUMIFS(СВЦЭМ!$K$34:$K$777,СВЦЭМ!$A$34:$A$777,$A375,СВЦЭМ!$B$34:$B$777,J$366)+'СЕТ СН'!$F$13</f>
        <v>425.59640116999998</v>
      </c>
      <c r="K375" s="37">
        <f>SUMIFS(СВЦЭМ!$K$34:$K$777,СВЦЭМ!$A$34:$A$777,$A375,СВЦЭМ!$B$34:$B$777,K$366)+'СЕТ СН'!$F$13</f>
        <v>425.85201810000001</v>
      </c>
      <c r="L375" s="37">
        <f>SUMIFS(СВЦЭМ!$K$34:$K$777,СВЦЭМ!$A$34:$A$777,$A375,СВЦЭМ!$B$34:$B$777,L$366)+'СЕТ СН'!$F$13</f>
        <v>433.80833790000003</v>
      </c>
      <c r="M375" s="37">
        <f>SUMIFS(СВЦЭМ!$K$34:$K$777,СВЦЭМ!$A$34:$A$777,$A375,СВЦЭМ!$B$34:$B$777,M$366)+'СЕТ СН'!$F$13</f>
        <v>458.13675038999997</v>
      </c>
      <c r="N375" s="37">
        <f>SUMIFS(СВЦЭМ!$K$34:$K$777,СВЦЭМ!$A$34:$A$777,$A375,СВЦЭМ!$B$34:$B$777,N$366)+'СЕТ СН'!$F$13</f>
        <v>452.93346473000003</v>
      </c>
      <c r="O375" s="37">
        <f>SUMIFS(СВЦЭМ!$K$34:$K$777,СВЦЭМ!$A$34:$A$777,$A375,СВЦЭМ!$B$34:$B$777,O$366)+'СЕТ СН'!$F$13</f>
        <v>453.95638541</v>
      </c>
      <c r="P375" s="37">
        <f>SUMIFS(СВЦЭМ!$K$34:$K$777,СВЦЭМ!$A$34:$A$777,$A375,СВЦЭМ!$B$34:$B$777,P$366)+'СЕТ СН'!$F$13</f>
        <v>449.31162848999998</v>
      </c>
      <c r="Q375" s="37">
        <f>SUMIFS(СВЦЭМ!$K$34:$K$777,СВЦЭМ!$A$34:$A$777,$A375,СВЦЭМ!$B$34:$B$777,Q$366)+'СЕТ СН'!$F$13</f>
        <v>444.69041449000002</v>
      </c>
      <c r="R375" s="37">
        <f>SUMIFS(СВЦЭМ!$K$34:$K$777,СВЦЭМ!$A$34:$A$777,$A375,СВЦЭМ!$B$34:$B$777,R$366)+'СЕТ СН'!$F$13</f>
        <v>444.01519604999999</v>
      </c>
      <c r="S375" s="37">
        <f>SUMIFS(СВЦЭМ!$K$34:$K$777,СВЦЭМ!$A$34:$A$777,$A375,СВЦЭМ!$B$34:$B$777,S$366)+'СЕТ СН'!$F$13</f>
        <v>443.74733407000002</v>
      </c>
      <c r="T375" s="37">
        <f>SUMIFS(СВЦЭМ!$K$34:$K$777,СВЦЭМ!$A$34:$A$777,$A375,СВЦЭМ!$B$34:$B$777,T$366)+'СЕТ СН'!$F$13</f>
        <v>443.01995042999999</v>
      </c>
      <c r="U375" s="37">
        <f>SUMIFS(СВЦЭМ!$K$34:$K$777,СВЦЭМ!$A$34:$A$777,$A375,СВЦЭМ!$B$34:$B$777,U$366)+'СЕТ СН'!$F$13</f>
        <v>441.72196560999998</v>
      </c>
      <c r="V375" s="37">
        <f>SUMIFS(СВЦЭМ!$K$34:$K$777,СВЦЭМ!$A$34:$A$777,$A375,СВЦЭМ!$B$34:$B$777,V$366)+'СЕТ СН'!$F$13</f>
        <v>450.19206616999998</v>
      </c>
      <c r="W375" s="37">
        <f>SUMIFS(СВЦЭМ!$K$34:$K$777,СВЦЭМ!$A$34:$A$777,$A375,СВЦЭМ!$B$34:$B$777,W$366)+'СЕТ СН'!$F$13</f>
        <v>468.60577820999998</v>
      </c>
      <c r="X375" s="37">
        <f>SUMIFS(СВЦЭМ!$K$34:$K$777,СВЦЭМ!$A$34:$A$777,$A375,СВЦЭМ!$B$34:$B$777,X$366)+'СЕТ СН'!$F$13</f>
        <v>396.84601497</v>
      </c>
      <c r="Y375" s="37">
        <f>SUMIFS(СВЦЭМ!$K$34:$K$777,СВЦЭМ!$A$34:$A$777,$A375,СВЦЭМ!$B$34:$B$777,Y$366)+'СЕТ СН'!$F$13</f>
        <v>414.09721609000002</v>
      </c>
    </row>
    <row r="376" spans="1:25" ht="15.75" x14ac:dyDescent="0.2">
      <c r="A376" s="36">
        <f t="shared" si="10"/>
        <v>42592</v>
      </c>
      <c r="B376" s="37">
        <f>SUMIFS(СВЦЭМ!$K$34:$K$777,СВЦЭМ!$A$34:$A$777,$A376,СВЦЭМ!$B$34:$B$777,B$366)+'СЕТ СН'!$F$13</f>
        <v>456.5307282</v>
      </c>
      <c r="C376" s="37">
        <f>SUMIFS(СВЦЭМ!$K$34:$K$777,СВЦЭМ!$A$34:$A$777,$A376,СВЦЭМ!$B$34:$B$777,C$366)+'СЕТ СН'!$F$13</f>
        <v>485.32987100999998</v>
      </c>
      <c r="D376" s="37">
        <f>SUMIFS(СВЦЭМ!$K$34:$K$777,СВЦЭМ!$A$34:$A$777,$A376,СВЦЭМ!$B$34:$B$777,D$366)+'СЕТ СН'!$F$13</f>
        <v>502.99944541999997</v>
      </c>
      <c r="E376" s="37">
        <f>SUMIFS(СВЦЭМ!$K$34:$K$777,СВЦЭМ!$A$34:$A$777,$A376,СВЦЭМ!$B$34:$B$777,E$366)+'СЕТ СН'!$F$13</f>
        <v>516.18755494000004</v>
      </c>
      <c r="F376" s="37">
        <f>SUMIFS(СВЦЭМ!$K$34:$K$777,СВЦЭМ!$A$34:$A$777,$A376,СВЦЭМ!$B$34:$B$777,F$366)+'СЕТ СН'!$F$13</f>
        <v>525.80348942000001</v>
      </c>
      <c r="G376" s="37">
        <f>SUMIFS(СВЦЭМ!$K$34:$K$777,СВЦЭМ!$A$34:$A$777,$A376,СВЦЭМ!$B$34:$B$777,G$366)+'СЕТ СН'!$F$13</f>
        <v>523.27275281000004</v>
      </c>
      <c r="H376" s="37">
        <f>SUMIFS(СВЦЭМ!$K$34:$K$777,СВЦЭМ!$A$34:$A$777,$A376,СВЦЭМ!$B$34:$B$777,H$366)+'СЕТ СН'!$F$13</f>
        <v>491.70104809999998</v>
      </c>
      <c r="I376" s="37">
        <f>SUMIFS(СВЦЭМ!$K$34:$K$777,СВЦЭМ!$A$34:$A$777,$A376,СВЦЭМ!$B$34:$B$777,I$366)+'СЕТ СН'!$F$13</f>
        <v>478.26263605000003</v>
      </c>
      <c r="J376" s="37">
        <f>SUMIFS(СВЦЭМ!$K$34:$K$777,СВЦЭМ!$A$34:$A$777,$A376,СВЦЭМ!$B$34:$B$777,J$366)+'СЕТ СН'!$F$13</f>
        <v>424.21556586999998</v>
      </c>
      <c r="K376" s="37">
        <f>SUMIFS(СВЦЭМ!$K$34:$K$777,СВЦЭМ!$A$34:$A$777,$A376,СВЦЭМ!$B$34:$B$777,K$366)+'СЕТ СН'!$F$13</f>
        <v>422.89924538000002</v>
      </c>
      <c r="L376" s="37">
        <f>SUMIFS(СВЦЭМ!$K$34:$K$777,СВЦЭМ!$A$34:$A$777,$A376,СВЦЭМ!$B$34:$B$777,L$366)+'СЕТ СН'!$F$13</f>
        <v>466.01345012000002</v>
      </c>
      <c r="M376" s="37">
        <f>SUMIFS(СВЦЭМ!$K$34:$K$777,СВЦЭМ!$A$34:$A$777,$A376,СВЦЭМ!$B$34:$B$777,M$366)+'СЕТ СН'!$F$13</f>
        <v>510.44710612</v>
      </c>
      <c r="N376" s="37">
        <f>SUMIFS(СВЦЭМ!$K$34:$K$777,СВЦЭМ!$A$34:$A$777,$A376,СВЦЭМ!$B$34:$B$777,N$366)+'СЕТ СН'!$F$13</f>
        <v>506.19385069999998</v>
      </c>
      <c r="O376" s="37">
        <f>SUMIFS(СВЦЭМ!$K$34:$K$777,СВЦЭМ!$A$34:$A$777,$A376,СВЦЭМ!$B$34:$B$777,O$366)+'СЕТ СН'!$F$13</f>
        <v>509.85919982000001</v>
      </c>
      <c r="P376" s="37">
        <f>SUMIFS(СВЦЭМ!$K$34:$K$777,СВЦЭМ!$A$34:$A$777,$A376,СВЦЭМ!$B$34:$B$777,P$366)+'СЕТ СН'!$F$13</f>
        <v>494.42395613000002</v>
      </c>
      <c r="Q376" s="37">
        <f>SUMIFS(СВЦЭМ!$K$34:$K$777,СВЦЭМ!$A$34:$A$777,$A376,СВЦЭМ!$B$34:$B$777,Q$366)+'СЕТ СН'!$F$13</f>
        <v>433.48638340999997</v>
      </c>
      <c r="R376" s="37">
        <f>SUMIFS(СВЦЭМ!$K$34:$K$777,СВЦЭМ!$A$34:$A$777,$A376,СВЦЭМ!$B$34:$B$777,R$366)+'СЕТ СН'!$F$13</f>
        <v>445.49420411</v>
      </c>
      <c r="S376" s="37">
        <f>SUMIFS(СВЦЭМ!$K$34:$K$777,СВЦЭМ!$A$34:$A$777,$A376,СВЦЭМ!$B$34:$B$777,S$366)+'СЕТ СН'!$F$13</f>
        <v>503.16560928000001</v>
      </c>
      <c r="T376" s="37">
        <f>SUMIFS(СВЦЭМ!$K$34:$K$777,СВЦЭМ!$A$34:$A$777,$A376,СВЦЭМ!$B$34:$B$777,T$366)+'СЕТ СН'!$F$13</f>
        <v>501.43462213999999</v>
      </c>
      <c r="U376" s="37">
        <f>SUMIFS(СВЦЭМ!$K$34:$K$777,СВЦЭМ!$A$34:$A$777,$A376,СВЦЭМ!$B$34:$B$777,U$366)+'СЕТ СН'!$F$13</f>
        <v>500.16558363000001</v>
      </c>
      <c r="V376" s="37">
        <f>SUMIFS(СВЦЭМ!$K$34:$K$777,СВЦЭМ!$A$34:$A$777,$A376,СВЦЭМ!$B$34:$B$777,V$366)+'СЕТ СН'!$F$13</f>
        <v>506.48289797000001</v>
      </c>
      <c r="W376" s="37">
        <f>SUMIFS(СВЦЭМ!$K$34:$K$777,СВЦЭМ!$A$34:$A$777,$A376,СВЦЭМ!$B$34:$B$777,W$366)+'СЕТ СН'!$F$13</f>
        <v>416.54702802999998</v>
      </c>
      <c r="X376" s="37">
        <f>SUMIFS(СВЦЭМ!$K$34:$K$777,СВЦЭМ!$A$34:$A$777,$A376,СВЦЭМ!$B$34:$B$777,X$366)+'СЕТ СН'!$F$13</f>
        <v>392.27350039999999</v>
      </c>
      <c r="Y376" s="37">
        <f>SUMIFS(СВЦЭМ!$K$34:$K$777,СВЦЭМ!$A$34:$A$777,$A376,СВЦЭМ!$B$34:$B$777,Y$366)+'СЕТ СН'!$F$13</f>
        <v>409.51541721000001</v>
      </c>
    </row>
    <row r="377" spans="1:25" ht="15.75" x14ac:dyDescent="0.2">
      <c r="A377" s="36">
        <f t="shared" si="10"/>
        <v>42593</v>
      </c>
      <c r="B377" s="37">
        <f>SUMIFS(СВЦЭМ!$K$34:$K$777,СВЦЭМ!$A$34:$A$777,$A377,СВЦЭМ!$B$34:$B$777,B$366)+'СЕТ СН'!$F$13</f>
        <v>454.45450103000002</v>
      </c>
      <c r="C377" s="37">
        <f>SUMIFS(СВЦЭМ!$K$34:$K$777,СВЦЭМ!$A$34:$A$777,$A377,СВЦЭМ!$B$34:$B$777,C$366)+'СЕТ СН'!$F$13</f>
        <v>488.00759436999999</v>
      </c>
      <c r="D377" s="37">
        <f>SUMIFS(СВЦЭМ!$K$34:$K$777,СВЦЭМ!$A$34:$A$777,$A377,СВЦЭМ!$B$34:$B$777,D$366)+'СЕТ СН'!$F$13</f>
        <v>507.87900187999998</v>
      </c>
      <c r="E377" s="37">
        <f>SUMIFS(СВЦЭМ!$K$34:$K$777,СВЦЭМ!$A$34:$A$777,$A377,СВЦЭМ!$B$34:$B$777,E$366)+'СЕТ СН'!$F$13</f>
        <v>519.96491529000002</v>
      </c>
      <c r="F377" s="37">
        <f>SUMIFS(СВЦЭМ!$K$34:$K$777,СВЦЭМ!$A$34:$A$777,$A377,СВЦЭМ!$B$34:$B$777,F$366)+'СЕТ СН'!$F$13</f>
        <v>527.90500563000001</v>
      </c>
      <c r="G377" s="37">
        <f>SUMIFS(СВЦЭМ!$K$34:$K$777,СВЦЭМ!$A$34:$A$777,$A377,СВЦЭМ!$B$34:$B$777,G$366)+'СЕТ СН'!$F$13</f>
        <v>527.71541725999998</v>
      </c>
      <c r="H377" s="37">
        <f>SUMIFS(СВЦЭМ!$K$34:$K$777,СВЦЭМ!$A$34:$A$777,$A377,СВЦЭМ!$B$34:$B$777,H$366)+'СЕТ СН'!$F$13</f>
        <v>492.62616291000001</v>
      </c>
      <c r="I377" s="37">
        <f>SUMIFS(СВЦЭМ!$K$34:$K$777,СВЦЭМ!$A$34:$A$777,$A377,СВЦЭМ!$B$34:$B$777,I$366)+'СЕТ СН'!$F$13</f>
        <v>498.29122107000001</v>
      </c>
      <c r="J377" s="37">
        <f>SUMIFS(СВЦЭМ!$K$34:$K$777,СВЦЭМ!$A$34:$A$777,$A377,СВЦЭМ!$B$34:$B$777,J$366)+'СЕТ СН'!$F$13</f>
        <v>438.92086059000002</v>
      </c>
      <c r="K377" s="37">
        <f>SUMIFS(СВЦЭМ!$K$34:$K$777,СВЦЭМ!$A$34:$A$777,$A377,СВЦЭМ!$B$34:$B$777,K$366)+'СЕТ СН'!$F$13</f>
        <v>427.92600471999998</v>
      </c>
      <c r="L377" s="37">
        <f>SUMIFS(СВЦЭМ!$K$34:$K$777,СВЦЭМ!$A$34:$A$777,$A377,СВЦЭМ!$B$34:$B$777,L$366)+'СЕТ СН'!$F$13</f>
        <v>424.61333561999999</v>
      </c>
      <c r="M377" s="37">
        <f>SUMIFS(СВЦЭМ!$K$34:$K$777,СВЦЭМ!$A$34:$A$777,$A377,СВЦЭМ!$B$34:$B$777,M$366)+'СЕТ СН'!$F$13</f>
        <v>412.63958967000002</v>
      </c>
      <c r="N377" s="37">
        <f>SUMIFS(СВЦЭМ!$K$34:$K$777,СВЦЭМ!$A$34:$A$777,$A377,СВЦЭМ!$B$34:$B$777,N$366)+'СЕТ СН'!$F$13</f>
        <v>406.28137471000002</v>
      </c>
      <c r="O377" s="37">
        <f>SUMIFS(СВЦЭМ!$K$34:$K$777,СВЦЭМ!$A$34:$A$777,$A377,СВЦЭМ!$B$34:$B$777,O$366)+'СЕТ СН'!$F$13</f>
        <v>418.48937140999999</v>
      </c>
      <c r="P377" s="37">
        <f>SUMIFS(СВЦЭМ!$K$34:$K$777,СВЦЭМ!$A$34:$A$777,$A377,СВЦЭМ!$B$34:$B$777,P$366)+'СЕТ СН'!$F$13</f>
        <v>427.50053858000001</v>
      </c>
      <c r="Q377" s="37">
        <f>SUMIFS(СВЦЭМ!$K$34:$K$777,СВЦЭМ!$A$34:$A$777,$A377,СВЦЭМ!$B$34:$B$777,Q$366)+'СЕТ СН'!$F$13</f>
        <v>414.33363265999998</v>
      </c>
      <c r="R377" s="37">
        <f>SUMIFS(СВЦЭМ!$K$34:$K$777,СВЦЭМ!$A$34:$A$777,$A377,СВЦЭМ!$B$34:$B$777,R$366)+'СЕТ СН'!$F$13</f>
        <v>407.30902376</v>
      </c>
      <c r="S377" s="37">
        <f>SUMIFS(СВЦЭМ!$K$34:$K$777,СВЦЭМ!$A$34:$A$777,$A377,СВЦЭМ!$B$34:$B$777,S$366)+'СЕТ СН'!$F$13</f>
        <v>402.95548745000002</v>
      </c>
      <c r="T377" s="37">
        <f>SUMIFS(СВЦЭМ!$K$34:$K$777,СВЦЭМ!$A$34:$A$777,$A377,СВЦЭМ!$B$34:$B$777,T$366)+'СЕТ СН'!$F$13</f>
        <v>395.80882797999999</v>
      </c>
      <c r="U377" s="37">
        <f>SUMIFS(СВЦЭМ!$K$34:$K$777,СВЦЭМ!$A$34:$A$777,$A377,СВЦЭМ!$B$34:$B$777,U$366)+'СЕТ СН'!$F$13</f>
        <v>392.27758054999998</v>
      </c>
      <c r="V377" s="37">
        <f>SUMIFS(СВЦЭМ!$K$34:$K$777,СВЦЭМ!$A$34:$A$777,$A377,СВЦЭМ!$B$34:$B$777,V$366)+'СЕТ СН'!$F$13</f>
        <v>397.66813552999997</v>
      </c>
      <c r="W377" s="37">
        <f>SUMIFS(СВЦЭМ!$K$34:$K$777,СВЦЭМ!$A$34:$A$777,$A377,СВЦЭМ!$B$34:$B$777,W$366)+'СЕТ СН'!$F$13</f>
        <v>404.73534183999999</v>
      </c>
      <c r="X377" s="37">
        <f>SUMIFS(СВЦЭМ!$K$34:$K$777,СВЦЭМ!$A$34:$A$777,$A377,СВЦЭМ!$B$34:$B$777,X$366)+'СЕТ СН'!$F$13</f>
        <v>381.33295566999999</v>
      </c>
      <c r="Y377" s="37">
        <f>SUMIFS(СВЦЭМ!$K$34:$K$777,СВЦЭМ!$A$34:$A$777,$A377,СВЦЭМ!$B$34:$B$777,Y$366)+'СЕТ СН'!$F$13</f>
        <v>418.35536028000001</v>
      </c>
    </row>
    <row r="378" spans="1:25" ht="15.75" x14ac:dyDescent="0.2">
      <c r="A378" s="36">
        <f t="shared" si="10"/>
        <v>42594</v>
      </c>
      <c r="B378" s="37">
        <f>SUMIFS(СВЦЭМ!$K$34:$K$777,СВЦЭМ!$A$34:$A$777,$A378,СВЦЭМ!$B$34:$B$777,B$366)+'СЕТ СН'!$F$13</f>
        <v>466.24712255999998</v>
      </c>
      <c r="C378" s="37">
        <f>SUMIFS(СВЦЭМ!$K$34:$K$777,СВЦЭМ!$A$34:$A$777,$A378,СВЦЭМ!$B$34:$B$777,C$366)+'СЕТ СН'!$F$13</f>
        <v>504.50762491</v>
      </c>
      <c r="D378" s="37">
        <f>SUMIFS(СВЦЭМ!$K$34:$K$777,СВЦЭМ!$A$34:$A$777,$A378,СВЦЭМ!$B$34:$B$777,D$366)+'СЕТ СН'!$F$13</f>
        <v>518.72422130999996</v>
      </c>
      <c r="E378" s="37">
        <f>SUMIFS(СВЦЭМ!$K$34:$K$777,СВЦЭМ!$A$34:$A$777,$A378,СВЦЭМ!$B$34:$B$777,E$366)+'СЕТ СН'!$F$13</f>
        <v>527.56239442000003</v>
      </c>
      <c r="F378" s="37">
        <f>SUMIFS(СВЦЭМ!$K$34:$K$777,СВЦЭМ!$A$34:$A$777,$A378,СВЦЭМ!$B$34:$B$777,F$366)+'СЕТ СН'!$F$13</f>
        <v>539.07654134999996</v>
      </c>
      <c r="G378" s="37">
        <f>SUMIFS(СВЦЭМ!$K$34:$K$777,СВЦЭМ!$A$34:$A$777,$A378,СВЦЭМ!$B$34:$B$777,G$366)+'СЕТ СН'!$F$13</f>
        <v>535.26733387000002</v>
      </c>
      <c r="H378" s="37">
        <f>SUMIFS(СВЦЭМ!$K$34:$K$777,СВЦЭМ!$A$34:$A$777,$A378,СВЦЭМ!$B$34:$B$777,H$366)+'СЕТ СН'!$F$13</f>
        <v>512.45913574999997</v>
      </c>
      <c r="I378" s="37">
        <f>SUMIFS(СВЦЭМ!$K$34:$K$777,СВЦЭМ!$A$34:$A$777,$A378,СВЦЭМ!$B$34:$B$777,I$366)+'СЕТ СН'!$F$13</f>
        <v>506.77184683000002</v>
      </c>
      <c r="J378" s="37">
        <f>SUMIFS(СВЦЭМ!$K$34:$K$777,СВЦЭМ!$A$34:$A$777,$A378,СВЦЭМ!$B$34:$B$777,J$366)+'СЕТ СН'!$F$13</f>
        <v>456.47846729999998</v>
      </c>
      <c r="K378" s="37">
        <f>SUMIFS(СВЦЭМ!$K$34:$K$777,СВЦЭМ!$A$34:$A$777,$A378,СВЦЭМ!$B$34:$B$777,K$366)+'СЕТ СН'!$F$13</f>
        <v>431.28135248000001</v>
      </c>
      <c r="L378" s="37">
        <f>SUMIFS(СВЦЭМ!$K$34:$K$777,СВЦЭМ!$A$34:$A$777,$A378,СВЦЭМ!$B$34:$B$777,L$366)+'СЕТ СН'!$F$13</f>
        <v>425.00961811000002</v>
      </c>
      <c r="M378" s="37">
        <f>SUMIFS(СВЦЭМ!$K$34:$K$777,СВЦЭМ!$A$34:$A$777,$A378,СВЦЭМ!$B$34:$B$777,M$366)+'СЕТ СН'!$F$13</f>
        <v>436.62139191</v>
      </c>
      <c r="N378" s="37">
        <f>SUMIFS(СВЦЭМ!$K$34:$K$777,СВЦЭМ!$A$34:$A$777,$A378,СВЦЭМ!$B$34:$B$777,N$366)+'СЕТ СН'!$F$13</f>
        <v>431.45999258000001</v>
      </c>
      <c r="O378" s="37">
        <f>SUMIFS(СВЦЭМ!$K$34:$K$777,СВЦЭМ!$A$34:$A$777,$A378,СВЦЭМ!$B$34:$B$777,O$366)+'СЕТ СН'!$F$13</f>
        <v>436.95254046000002</v>
      </c>
      <c r="P378" s="37">
        <f>SUMIFS(СВЦЭМ!$K$34:$K$777,СВЦЭМ!$A$34:$A$777,$A378,СВЦЭМ!$B$34:$B$777,P$366)+'СЕТ СН'!$F$13</f>
        <v>437.36732348999999</v>
      </c>
      <c r="Q378" s="37">
        <f>SUMIFS(СВЦЭМ!$K$34:$K$777,СВЦЭМ!$A$34:$A$777,$A378,СВЦЭМ!$B$34:$B$777,Q$366)+'СЕТ СН'!$F$13</f>
        <v>435.85377573</v>
      </c>
      <c r="R378" s="37">
        <f>SUMIFS(СВЦЭМ!$K$34:$K$777,СВЦЭМ!$A$34:$A$777,$A378,СВЦЭМ!$B$34:$B$777,R$366)+'СЕТ СН'!$F$13</f>
        <v>432.87825344999999</v>
      </c>
      <c r="S378" s="37">
        <f>SUMIFS(СВЦЭМ!$K$34:$K$777,СВЦЭМ!$A$34:$A$777,$A378,СВЦЭМ!$B$34:$B$777,S$366)+'СЕТ СН'!$F$13</f>
        <v>430.86198000000002</v>
      </c>
      <c r="T378" s="37">
        <f>SUMIFS(СВЦЭМ!$K$34:$K$777,СВЦЭМ!$A$34:$A$777,$A378,СВЦЭМ!$B$34:$B$777,T$366)+'СЕТ СН'!$F$13</f>
        <v>401.69493051000001</v>
      </c>
      <c r="U378" s="37">
        <f>SUMIFS(СВЦЭМ!$K$34:$K$777,СВЦЭМ!$A$34:$A$777,$A378,СВЦЭМ!$B$34:$B$777,U$366)+'СЕТ СН'!$F$13</f>
        <v>364.76798131999999</v>
      </c>
      <c r="V378" s="37">
        <f>SUMIFS(СВЦЭМ!$K$34:$K$777,СВЦЭМ!$A$34:$A$777,$A378,СВЦЭМ!$B$34:$B$777,V$366)+'СЕТ СН'!$F$13</f>
        <v>384.19760153999999</v>
      </c>
      <c r="W378" s="37">
        <f>SUMIFS(СВЦЭМ!$K$34:$K$777,СВЦЭМ!$A$34:$A$777,$A378,СВЦЭМ!$B$34:$B$777,W$366)+'СЕТ СН'!$F$13</f>
        <v>400.99417635999998</v>
      </c>
      <c r="X378" s="37">
        <f>SUMIFS(СВЦЭМ!$K$34:$K$777,СВЦЭМ!$A$34:$A$777,$A378,СВЦЭМ!$B$34:$B$777,X$366)+'СЕТ СН'!$F$13</f>
        <v>393.65907935000001</v>
      </c>
      <c r="Y378" s="37">
        <f>SUMIFS(СВЦЭМ!$K$34:$K$777,СВЦЭМ!$A$34:$A$777,$A378,СВЦЭМ!$B$34:$B$777,Y$366)+'СЕТ СН'!$F$13</f>
        <v>436.00638280999999</v>
      </c>
    </row>
    <row r="379" spans="1:25" ht="15.75" x14ac:dyDescent="0.2">
      <c r="A379" s="36">
        <f t="shared" si="10"/>
        <v>42595</v>
      </c>
      <c r="B379" s="37">
        <f>SUMIFS(СВЦЭМ!$K$34:$K$777,СВЦЭМ!$A$34:$A$777,$A379,СВЦЭМ!$B$34:$B$777,B$366)+'СЕТ СН'!$F$13</f>
        <v>463.7818221</v>
      </c>
      <c r="C379" s="37">
        <f>SUMIFS(СВЦЭМ!$K$34:$K$777,СВЦЭМ!$A$34:$A$777,$A379,СВЦЭМ!$B$34:$B$777,C$366)+'СЕТ СН'!$F$13</f>
        <v>506.94675733000003</v>
      </c>
      <c r="D379" s="37">
        <f>SUMIFS(СВЦЭМ!$K$34:$K$777,СВЦЭМ!$A$34:$A$777,$A379,СВЦЭМ!$B$34:$B$777,D$366)+'СЕТ СН'!$F$13</f>
        <v>517.82965805000003</v>
      </c>
      <c r="E379" s="37">
        <f>SUMIFS(СВЦЭМ!$K$34:$K$777,СВЦЭМ!$A$34:$A$777,$A379,СВЦЭМ!$B$34:$B$777,E$366)+'СЕТ СН'!$F$13</f>
        <v>532.89902076999999</v>
      </c>
      <c r="F379" s="37">
        <f>SUMIFS(СВЦЭМ!$K$34:$K$777,СВЦЭМ!$A$34:$A$777,$A379,СВЦЭМ!$B$34:$B$777,F$366)+'СЕТ СН'!$F$13</f>
        <v>534.83472552000001</v>
      </c>
      <c r="G379" s="37">
        <f>SUMIFS(СВЦЭМ!$K$34:$K$777,СВЦЭМ!$A$34:$A$777,$A379,СВЦЭМ!$B$34:$B$777,G$366)+'СЕТ СН'!$F$13</f>
        <v>533.82407264999995</v>
      </c>
      <c r="H379" s="37">
        <f>SUMIFS(СВЦЭМ!$K$34:$K$777,СВЦЭМ!$A$34:$A$777,$A379,СВЦЭМ!$B$34:$B$777,H$366)+'СЕТ СН'!$F$13</f>
        <v>514.69938915</v>
      </c>
      <c r="I379" s="37">
        <f>SUMIFS(СВЦЭМ!$K$34:$K$777,СВЦЭМ!$A$34:$A$777,$A379,СВЦЭМ!$B$34:$B$777,I$366)+'СЕТ СН'!$F$13</f>
        <v>520.46640964999995</v>
      </c>
      <c r="J379" s="37">
        <f>SUMIFS(СВЦЭМ!$K$34:$K$777,СВЦЭМ!$A$34:$A$777,$A379,СВЦЭМ!$B$34:$B$777,J$366)+'СЕТ СН'!$F$13</f>
        <v>469.01340020999999</v>
      </c>
      <c r="K379" s="37">
        <f>SUMIFS(СВЦЭМ!$K$34:$K$777,СВЦЭМ!$A$34:$A$777,$A379,СВЦЭМ!$B$34:$B$777,K$366)+'СЕТ СН'!$F$13</f>
        <v>434.91174174000002</v>
      </c>
      <c r="L379" s="37">
        <f>SUMIFS(СВЦЭМ!$K$34:$K$777,СВЦЭМ!$A$34:$A$777,$A379,СВЦЭМ!$B$34:$B$777,L$366)+'СЕТ СН'!$F$13</f>
        <v>436.61691511999999</v>
      </c>
      <c r="M379" s="37">
        <f>SUMIFS(СВЦЭМ!$K$34:$K$777,СВЦЭМ!$A$34:$A$777,$A379,СВЦЭМ!$B$34:$B$777,M$366)+'СЕТ СН'!$F$13</f>
        <v>423.69350982999998</v>
      </c>
      <c r="N379" s="37">
        <f>SUMIFS(СВЦЭМ!$K$34:$K$777,СВЦЭМ!$A$34:$A$777,$A379,СВЦЭМ!$B$34:$B$777,N$366)+'СЕТ СН'!$F$13</f>
        <v>407.43469393999999</v>
      </c>
      <c r="O379" s="37">
        <f>SUMIFS(СВЦЭМ!$K$34:$K$777,СВЦЭМ!$A$34:$A$777,$A379,СВЦЭМ!$B$34:$B$777,O$366)+'СЕТ СН'!$F$13</f>
        <v>405.74481367999999</v>
      </c>
      <c r="P379" s="37">
        <f>SUMIFS(СВЦЭМ!$K$34:$K$777,СВЦЭМ!$A$34:$A$777,$A379,СВЦЭМ!$B$34:$B$777,P$366)+'СЕТ СН'!$F$13</f>
        <v>397.48347785999999</v>
      </c>
      <c r="Q379" s="37">
        <f>SUMIFS(СВЦЭМ!$K$34:$K$777,СВЦЭМ!$A$34:$A$777,$A379,СВЦЭМ!$B$34:$B$777,Q$366)+'СЕТ СН'!$F$13</f>
        <v>397.58267919000002</v>
      </c>
      <c r="R379" s="37">
        <f>SUMIFS(СВЦЭМ!$K$34:$K$777,СВЦЭМ!$A$34:$A$777,$A379,СВЦЭМ!$B$34:$B$777,R$366)+'СЕТ СН'!$F$13</f>
        <v>397.76878771000003</v>
      </c>
      <c r="S379" s="37">
        <f>SUMIFS(СВЦЭМ!$K$34:$K$777,СВЦЭМ!$A$34:$A$777,$A379,СВЦЭМ!$B$34:$B$777,S$366)+'СЕТ СН'!$F$13</f>
        <v>399.68462095000001</v>
      </c>
      <c r="T379" s="37">
        <f>SUMIFS(СВЦЭМ!$K$34:$K$777,СВЦЭМ!$A$34:$A$777,$A379,СВЦЭМ!$B$34:$B$777,T$366)+'СЕТ СН'!$F$13</f>
        <v>402.83928251999998</v>
      </c>
      <c r="U379" s="37">
        <f>SUMIFS(СВЦЭМ!$K$34:$K$777,СВЦЭМ!$A$34:$A$777,$A379,СВЦЭМ!$B$34:$B$777,U$366)+'СЕТ СН'!$F$13</f>
        <v>404.84871241000002</v>
      </c>
      <c r="V379" s="37">
        <f>SUMIFS(СВЦЭМ!$K$34:$K$777,СВЦЭМ!$A$34:$A$777,$A379,СВЦЭМ!$B$34:$B$777,V$366)+'СЕТ СН'!$F$13</f>
        <v>417.56546469</v>
      </c>
      <c r="W379" s="37">
        <f>SUMIFS(СВЦЭМ!$K$34:$K$777,СВЦЭМ!$A$34:$A$777,$A379,СВЦЭМ!$B$34:$B$777,W$366)+'СЕТ СН'!$F$13</f>
        <v>428.23521718000001</v>
      </c>
      <c r="X379" s="37">
        <f>SUMIFS(СВЦЭМ!$K$34:$K$777,СВЦЭМ!$A$34:$A$777,$A379,СВЦЭМ!$B$34:$B$777,X$366)+'СЕТ СН'!$F$13</f>
        <v>399.82619446000001</v>
      </c>
      <c r="Y379" s="37">
        <f>SUMIFS(СВЦЭМ!$K$34:$K$777,СВЦЭМ!$A$34:$A$777,$A379,СВЦЭМ!$B$34:$B$777,Y$366)+'СЕТ СН'!$F$13</f>
        <v>420.60350912000001</v>
      </c>
    </row>
    <row r="380" spans="1:25" ht="15.75" x14ac:dyDescent="0.2">
      <c r="A380" s="36">
        <f t="shared" si="10"/>
        <v>42596</v>
      </c>
      <c r="B380" s="37">
        <f>SUMIFS(СВЦЭМ!$K$34:$K$777,СВЦЭМ!$A$34:$A$777,$A380,СВЦЭМ!$B$34:$B$777,B$366)+'СЕТ СН'!$F$13</f>
        <v>460.02771579</v>
      </c>
      <c r="C380" s="37">
        <f>SUMIFS(СВЦЭМ!$K$34:$K$777,СВЦЭМ!$A$34:$A$777,$A380,СВЦЭМ!$B$34:$B$777,C$366)+'СЕТ СН'!$F$13</f>
        <v>498.17952217999999</v>
      </c>
      <c r="D380" s="37">
        <f>SUMIFS(СВЦЭМ!$K$34:$K$777,СВЦЭМ!$A$34:$A$777,$A380,СВЦЭМ!$B$34:$B$777,D$366)+'СЕТ СН'!$F$13</f>
        <v>517.55258232999995</v>
      </c>
      <c r="E380" s="37">
        <f>SUMIFS(СВЦЭМ!$K$34:$K$777,СВЦЭМ!$A$34:$A$777,$A380,СВЦЭМ!$B$34:$B$777,E$366)+'СЕТ СН'!$F$13</f>
        <v>530.73251015999995</v>
      </c>
      <c r="F380" s="37">
        <f>SUMIFS(СВЦЭМ!$K$34:$K$777,СВЦЭМ!$A$34:$A$777,$A380,СВЦЭМ!$B$34:$B$777,F$366)+'СЕТ СН'!$F$13</f>
        <v>535.87077443999999</v>
      </c>
      <c r="G380" s="37">
        <f>SUMIFS(СВЦЭМ!$K$34:$K$777,СВЦЭМ!$A$34:$A$777,$A380,СВЦЭМ!$B$34:$B$777,G$366)+'СЕТ СН'!$F$13</f>
        <v>538.59373225000002</v>
      </c>
      <c r="H380" s="37">
        <f>SUMIFS(СВЦЭМ!$K$34:$K$777,СВЦЭМ!$A$34:$A$777,$A380,СВЦЭМ!$B$34:$B$777,H$366)+'СЕТ СН'!$F$13</f>
        <v>518.99132016999999</v>
      </c>
      <c r="I380" s="37">
        <f>SUMIFS(СВЦЭМ!$K$34:$K$777,СВЦЭМ!$A$34:$A$777,$A380,СВЦЭМ!$B$34:$B$777,I$366)+'СЕТ СН'!$F$13</f>
        <v>522.03407674000005</v>
      </c>
      <c r="J380" s="37">
        <f>SUMIFS(СВЦЭМ!$K$34:$K$777,СВЦЭМ!$A$34:$A$777,$A380,СВЦЭМ!$B$34:$B$777,J$366)+'СЕТ СН'!$F$13</f>
        <v>464.8386964</v>
      </c>
      <c r="K380" s="37">
        <f>SUMIFS(СВЦЭМ!$K$34:$K$777,СВЦЭМ!$A$34:$A$777,$A380,СВЦЭМ!$B$34:$B$777,K$366)+'СЕТ СН'!$F$13</f>
        <v>411.57972337000001</v>
      </c>
      <c r="L380" s="37">
        <f>SUMIFS(СВЦЭМ!$K$34:$K$777,СВЦЭМ!$A$34:$A$777,$A380,СВЦЭМ!$B$34:$B$777,L$366)+'СЕТ СН'!$F$13</f>
        <v>399.62771142000003</v>
      </c>
      <c r="M380" s="37">
        <f>SUMIFS(СВЦЭМ!$K$34:$K$777,СВЦЭМ!$A$34:$A$777,$A380,СВЦЭМ!$B$34:$B$777,M$366)+'СЕТ СН'!$F$13</f>
        <v>426.86612811999998</v>
      </c>
      <c r="N380" s="37">
        <f>SUMIFS(СВЦЭМ!$K$34:$K$777,СВЦЭМ!$A$34:$A$777,$A380,СВЦЭМ!$B$34:$B$777,N$366)+'СЕТ СН'!$F$13</f>
        <v>425.22456235999999</v>
      </c>
      <c r="O380" s="37">
        <f>SUMIFS(СВЦЭМ!$K$34:$K$777,СВЦЭМ!$A$34:$A$777,$A380,СВЦЭМ!$B$34:$B$777,O$366)+'СЕТ СН'!$F$13</f>
        <v>429.08336872000001</v>
      </c>
      <c r="P380" s="37">
        <f>SUMIFS(СВЦЭМ!$K$34:$K$777,СВЦЭМ!$A$34:$A$777,$A380,СВЦЭМ!$B$34:$B$777,P$366)+'СЕТ СН'!$F$13</f>
        <v>425.45319345000001</v>
      </c>
      <c r="Q380" s="37">
        <f>SUMIFS(СВЦЭМ!$K$34:$K$777,СВЦЭМ!$A$34:$A$777,$A380,СВЦЭМ!$B$34:$B$777,Q$366)+'СЕТ СН'!$F$13</f>
        <v>425.13310160999998</v>
      </c>
      <c r="R380" s="37">
        <f>SUMIFS(СВЦЭМ!$K$34:$K$777,СВЦЭМ!$A$34:$A$777,$A380,СВЦЭМ!$B$34:$B$777,R$366)+'СЕТ СН'!$F$13</f>
        <v>422.79867411999999</v>
      </c>
      <c r="S380" s="37">
        <f>SUMIFS(СВЦЭМ!$K$34:$K$777,СВЦЭМ!$A$34:$A$777,$A380,СВЦЭМ!$B$34:$B$777,S$366)+'СЕТ СН'!$F$13</f>
        <v>429.02916354000001</v>
      </c>
      <c r="T380" s="37">
        <f>SUMIFS(СВЦЭМ!$K$34:$K$777,СВЦЭМ!$A$34:$A$777,$A380,СВЦЭМ!$B$34:$B$777,T$366)+'СЕТ СН'!$F$13</f>
        <v>428.87318066</v>
      </c>
      <c r="U380" s="37">
        <f>SUMIFS(СВЦЭМ!$K$34:$K$777,СВЦЭМ!$A$34:$A$777,$A380,СВЦЭМ!$B$34:$B$777,U$366)+'СЕТ СН'!$F$13</f>
        <v>433.06700603000002</v>
      </c>
      <c r="V380" s="37">
        <f>SUMIFS(СВЦЭМ!$K$34:$K$777,СВЦЭМ!$A$34:$A$777,$A380,СВЦЭМ!$B$34:$B$777,V$366)+'СЕТ СН'!$F$13</f>
        <v>415.93011931000001</v>
      </c>
      <c r="W380" s="37">
        <f>SUMIFS(СВЦЭМ!$K$34:$K$777,СВЦЭМ!$A$34:$A$777,$A380,СВЦЭМ!$B$34:$B$777,W$366)+'СЕТ СН'!$F$13</f>
        <v>391.39038909999999</v>
      </c>
      <c r="X380" s="37">
        <f>SUMIFS(СВЦЭМ!$K$34:$K$777,СВЦЭМ!$A$34:$A$777,$A380,СВЦЭМ!$B$34:$B$777,X$366)+'СЕТ СН'!$F$13</f>
        <v>390.50035179999998</v>
      </c>
      <c r="Y380" s="37">
        <f>SUMIFS(СВЦЭМ!$K$34:$K$777,СВЦЭМ!$A$34:$A$777,$A380,СВЦЭМ!$B$34:$B$777,Y$366)+'СЕТ СН'!$F$13</f>
        <v>447.89192019000001</v>
      </c>
    </row>
    <row r="381" spans="1:25" ht="15.75" x14ac:dyDescent="0.2">
      <c r="A381" s="36">
        <f t="shared" si="10"/>
        <v>42597</v>
      </c>
      <c r="B381" s="37">
        <f>SUMIFS(СВЦЭМ!$K$34:$K$777,СВЦЭМ!$A$34:$A$777,$A381,СВЦЭМ!$B$34:$B$777,B$366)+'СЕТ СН'!$F$13</f>
        <v>476.60625920000001</v>
      </c>
      <c r="C381" s="37">
        <f>SUMIFS(СВЦЭМ!$K$34:$K$777,СВЦЭМ!$A$34:$A$777,$A381,СВЦЭМ!$B$34:$B$777,C$366)+'СЕТ СН'!$F$13</f>
        <v>513.27953178999996</v>
      </c>
      <c r="D381" s="37">
        <f>SUMIFS(СВЦЭМ!$K$34:$K$777,СВЦЭМ!$A$34:$A$777,$A381,СВЦЭМ!$B$34:$B$777,D$366)+'СЕТ СН'!$F$13</f>
        <v>506.61294464000002</v>
      </c>
      <c r="E381" s="37">
        <f>SUMIFS(СВЦЭМ!$K$34:$K$777,СВЦЭМ!$A$34:$A$777,$A381,СВЦЭМ!$B$34:$B$777,E$366)+'СЕТ СН'!$F$13</f>
        <v>524.15648097999997</v>
      </c>
      <c r="F381" s="37">
        <f>SUMIFS(СВЦЭМ!$K$34:$K$777,СВЦЭМ!$A$34:$A$777,$A381,СВЦЭМ!$B$34:$B$777,F$366)+'СЕТ СН'!$F$13</f>
        <v>528.55258598</v>
      </c>
      <c r="G381" s="37">
        <f>SUMIFS(СВЦЭМ!$K$34:$K$777,СВЦЭМ!$A$34:$A$777,$A381,СВЦЭМ!$B$34:$B$777,G$366)+'СЕТ СН'!$F$13</f>
        <v>526.80795436999995</v>
      </c>
      <c r="H381" s="37">
        <f>SUMIFS(СВЦЭМ!$K$34:$K$777,СВЦЭМ!$A$34:$A$777,$A381,СВЦЭМ!$B$34:$B$777,H$366)+'СЕТ СН'!$F$13</f>
        <v>504.72460244000001</v>
      </c>
      <c r="I381" s="37">
        <f>SUMIFS(СВЦЭМ!$K$34:$K$777,СВЦЭМ!$A$34:$A$777,$A381,СВЦЭМ!$B$34:$B$777,I$366)+'СЕТ СН'!$F$13</f>
        <v>499.86818102000001</v>
      </c>
      <c r="J381" s="37">
        <f>SUMIFS(СВЦЭМ!$K$34:$K$777,СВЦЭМ!$A$34:$A$777,$A381,СВЦЭМ!$B$34:$B$777,J$366)+'СЕТ СН'!$F$13</f>
        <v>435.1859642</v>
      </c>
      <c r="K381" s="37">
        <f>SUMIFS(СВЦЭМ!$K$34:$K$777,СВЦЭМ!$A$34:$A$777,$A381,СВЦЭМ!$B$34:$B$777,K$366)+'СЕТ СН'!$F$13</f>
        <v>387.43357215999998</v>
      </c>
      <c r="L381" s="37">
        <f>SUMIFS(СВЦЭМ!$K$34:$K$777,СВЦЭМ!$A$34:$A$777,$A381,СВЦЭМ!$B$34:$B$777,L$366)+'СЕТ СН'!$F$13</f>
        <v>356.48219921999998</v>
      </c>
      <c r="M381" s="37">
        <f>SUMIFS(СВЦЭМ!$K$34:$K$777,СВЦЭМ!$A$34:$A$777,$A381,СВЦЭМ!$B$34:$B$777,M$366)+'СЕТ СН'!$F$13</f>
        <v>353.20504411000002</v>
      </c>
      <c r="N381" s="37">
        <f>SUMIFS(СВЦЭМ!$K$34:$K$777,СВЦЭМ!$A$34:$A$777,$A381,СВЦЭМ!$B$34:$B$777,N$366)+'СЕТ СН'!$F$13</f>
        <v>357.73512872999999</v>
      </c>
      <c r="O381" s="37">
        <f>SUMIFS(СВЦЭМ!$K$34:$K$777,СВЦЭМ!$A$34:$A$777,$A381,СВЦЭМ!$B$34:$B$777,O$366)+'СЕТ СН'!$F$13</f>
        <v>351.10652076999997</v>
      </c>
      <c r="P381" s="37">
        <f>SUMIFS(СВЦЭМ!$K$34:$K$777,СВЦЭМ!$A$34:$A$777,$A381,СВЦЭМ!$B$34:$B$777,P$366)+'СЕТ СН'!$F$13</f>
        <v>356.07154491</v>
      </c>
      <c r="Q381" s="37">
        <f>SUMIFS(СВЦЭМ!$K$34:$K$777,СВЦЭМ!$A$34:$A$777,$A381,СВЦЭМ!$B$34:$B$777,Q$366)+'СЕТ СН'!$F$13</f>
        <v>358.51173714999999</v>
      </c>
      <c r="R381" s="37">
        <f>SUMIFS(СВЦЭМ!$K$34:$K$777,СВЦЭМ!$A$34:$A$777,$A381,СВЦЭМ!$B$34:$B$777,R$366)+'СЕТ СН'!$F$13</f>
        <v>357.49953073</v>
      </c>
      <c r="S381" s="37">
        <f>SUMIFS(СВЦЭМ!$K$34:$K$777,СВЦЭМ!$A$34:$A$777,$A381,СВЦЭМ!$B$34:$B$777,S$366)+'СЕТ СН'!$F$13</f>
        <v>360.64247123000001</v>
      </c>
      <c r="T381" s="37">
        <f>SUMIFS(СВЦЭМ!$K$34:$K$777,СВЦЭМ!$A$34:$A$777,$A381,СВЦЭМ!$B$34:$B$777,T$366)+'СЕТ СН'!$F$13</f>
        <v>367.59404432000002</v>
      </c>
      <c r="U381" s="37">
        <f>SUMIFS(СВЦЭМ!$K$34:$K$777,СВЦЭМ!$A$34:$A$777,$A381,СВЦЭМ!$B$34:$B$777,U$366)+'СЕТ СН'!$F$13</f>
        <v>365.90370517000002</v>
      </c>
      <c r="V381" s="37">
        <f>SUMIFS(СВЦЭМ!$K$34:$K$777,СВЦЭМ!$A$34:$A$777,$A381,СВЦЭМ!$B$34:$B$777,V$366)+'СЕТ СН'!$F$13</f>
        <v>350.93503464999998</v>
      </c>
      <c r="W381" s="37">
        <f>SUMIFS(СВЦЭМ!$K$34:$K$777,СВЦЭМ!$A$34:$A$777,$A381,СВЦЭМ!$B$34:$B$777,W$366)+'СЕТ СН'!$F$13</f>
        <v>351.59775287000002</v>
      </c>
      <c r="X381" s="37">
        <f>SUMIFS(СВЦЭМ!$K$34:$K$777,СВЦЭМ!$A$34:$A$777,$A381,СВЦЭМ!$B$34:$B$777,X$366)+'СЕТ СН'!$F$13</f>
        <v>366.58822693000002</v>
      </c>
      <c r="Y381" s="37">
        <f>SUMIFS(СВЦЭМ!$K$34:$K$777,СВЦЭМ!$A$34:$A$777,$A381,СВЦЭМ!$B$34:$B$777,Y$366)+'СЕТ СН'!$F$13</f>
        <v>419.25586755</v>
      </c>
    </row>
    <row r="382" spans="1:25" ht="15.75" x14ac:dyDescent="0.2">
      <c r="A382" s="36">
        <f t="shared" si="10"/>
        <v>42598</v>
      </c>
      <c r="B382" s="37">
        <f>SUMIFS(СВЦЭМ!$K$34:$K$777,СВЦЭМ!$A$34:$A$777,$A382,СВЦЭМ!$B$34:$B$777,B$366)+'СЕТ СН'!$F$13</f>
        <v>446.51051539999997</v>
      </c>
      <c r="C382" s="37">
        <f>SUMIFS(СВЦЭМ!$K$34:$K$777,СВЦЭМ!$A$34:$A$777,$A382,СВЦЭМ!$B$34:$B$777,C$366)+'СЕТ СН'!$F$13</f>
        <v>485.75558821999999</v>
      </c>
      <c r="D382" s="37">
        <f>SUMIFS(СВЦЭМ!$K$34:$K$777,СВЦЭМ!$A$34:$A$777,$A382,СВЦЭМ!$B$34:$B$777,D$366)+'СЕТ СН'!$F$13</f>
        <v>514.16443627000001</v>
      </c>
      <c r="E382" s="37">
        <f>SUMIFS(СВЦЭМ!$K$34:$K$777,СВЦЭМ!$A$34:$A$777,$A382,СВЦЭМ!$B$34:$B$777,E$366)+'СЕТ СН'!$F$13</f>
        <v>528.17638265000005</v>
      </c>
      <c r="F382" s="37">
        <f>SUMIFS(СВЦЭМ!$K$34:$K$777,СВЦЭМ!$A$34:$A$777,$A382,СВЦЭМ!$B$34:$B$777,F$366)+'СЕТ СН'!$F$13</f>
        <v>535.19491307999999</v>
      </c>
      <c r="G382" s="37">
        <f>SUMIFS(СВЦЭМ!$K$34:$K$777,СВЦЭМ!$A$34:$A$777,$A382,СВЦЭМ!$B$34:$B$777,G$366)+'СЕТ СН'!$F$13</f>
        <v>533.38207779000004</v>
      </c>
      <c r="H382" s="37">
        <f>SUMIFS(СВЦЭМ!$K$34:$K$777,СВЦЭМ!$A$34:$A$777,$A382,СВЦЭМ!$B$34:$B$777,H$366)+'СЕТ СН'!$F$13</f>
        <v>504.65234070000002</v>
      </c>
      <c r="I382" s="37">
        <f>SUMIFS(СВЦЭМ!$K$34:$K$777,СВЦЭМ!$A$34:$A$777,$A382,СВЦЭМ!$B$34:$B$777,I$366)+'СЕТ СН'!$F$13</f>
        <v>474.74362869999999</v>
      </c>
      <c r="J382" s="37">
        <f>SUMIFS(СВЦЭМ!$K$34:$K$777,СВЦЭМ!$A$34:$A$777,$A382,СВЦЭМ!$B$34:$B$777,J$366)+'СЕТ СН'!$F$13</f>
        <v>415.17062258999999</v>
      </c>
      <c r="K382" s="37">
        <f>SUMIFS(СВЦЭМ!$K$34:$K$777,СВЦЭМ!$A$34:$A$777,$A382,СВЦЭМ!$B$34:$B$777,K$366)+'СЕТ СН'!$F$13</f>
        <v>378.83432426000002</v>
      </c>
      <c r="L382" s="37">
        <f>SUMIFS(СВЦЭМ!$K$34:$K$777,СВЦЭМ!$A$34:$A$777,$A382,СВЦЭМ!$B$34:$B$777,L$366)+'СЕТ СН'!$F$13</f>
        <v>350.00202854000003</v>
      </c>
      <c r="M382" s="37">
        <f>SUMIFS(СВЦЭМ!$K$34:$K$777,СВЦЭМ!$A$34:$A$777,$A382,СВЦЭМ!$B$34:$B$777,M$366)+'СЕТ СН'!$F$13</f>
        <v>357.99164717000002</v>
      </c>
      <c r="N382" s="37">
        <f>SUMIFS(СВЦЭМ!$K$34:$K$777,СВЦЭМ!$A$34:$A$777,$A382,СВЦЭМ!$B$34:$B$777,N$366)+'СЕТ СН'!$F$13</f>
        <v>377.84772519000001</v>
      </c>
      <c r="O382" s="37">
        <f>SUMIFS(СВЦЭМ!$K$34:$K$777,СВЦЭМ!$A$34:$A$777,$A382,СВЦЭМ!$B$34:$B$777,O$366)+'СЕТ СН'!$F$13</f>
        <v>390.60993144999998</v>
      </c>
      <c r="P382" s="37">
        <f>SUMIFS(СВЦЭМ!$K$34:$K$777,СВЦЭМ!$A$34:$A$777,$A382,СВЦЭМ!$B$34:$B$777,P$366)+'СЕТ СН'!$F$13</f>
        <v>367.30359047000002</v>
      </c>
      <c r="Q382" s="37">
        <f>SUMIFS(СВЦЭМ!$K$34:$K$777,СВЦЭМ!$A$34:$A$777,$A382,СВЦЭМ!$B$34:$B$777,Q$366)+'СЕТ СН'!$F$13</f>
        <v>355.47051692999997</v>
      </c>
      <c r="R382" s="37">
        <f>SUMIFS(СВЦЭМ!$K$34:$K$777,СВЦЭМ!$A$34:$A$777,$A382,СВЦЭМ!$B$34:$B$777,R$366)+'СЕТ СН'!$F$13</f>
        <v>354.23457232999999</v>
      </c>
      <c r="S382" s="37">
        <f>SUMIFS(СВЦЭМ!$K$34:$K$777,СВЦЭМ!$A$34:$A$777,$A382,СВЦЭМ!$B$34:$B$777,S$366)+'СЕТ СН'!$F$13</f>
        <v>358.48573718</v>
      </c>
      <c r="T382" s="37">
        <f>SUMIFS(СВЦЭМ!$K$34:$K$777,СВЦЭМ!$A$34:$A$777,$A382,СВЦЭМ!$B$34:$B$777,T$366)+'СЕТ СН'!$F$13</f>
        <v>363.82038334999999</v>
      </c>
      <c r="U382" s="37">
        <f>SUMIFS(СВЦЭМ!$K$34:$K$777,СВЦЭМ!$A$34:$A$777,$A382,СВЦЭМ!$B$34:$B$777,U$366)+'СЕТ СН'!$F$13</f>
        <v>367.11509474000002</v>
      </c>
      <c r="V382" s="37">
        <f>SUMIFS(СВЦЭМ!$K$34:$K$777,СВЦЭМ!$A$34:$A$777,$A382,СВЦЭМ!$B$34:$B$777,V$366)+'СЕТ СН'!$F$13</f>
        <v>357.02535638000001</v>
      </c>
      <c r="W382" s="37">
        <f>SUMIFS(СВЦЭМ!$K$34:$K$777,СВЦЭМ!$A$34:$A$777,$A382,СВЦЭМ!$B$34:$B$777,W$366)+'СЕТ СН'!$F$13</f>
        <v>365.28695148000003</v>
      </c>
      <c r="X382" s="37">
        <f>SUMIFS(СВЦЭМ!$K$34:$K$777,СВЦЭМ!$A$34:$A$777,$A382,СВЦЭМ!$B$34:$B$777,X$366)+'СЕТ СН'!$F$13</f>
        <v>370.21469780000001</v>
      </c>
      <c r="Y382" s="37">
        <f>SUMIFS(СВЦЭМ!$K$34:$K$777,СВЦЭМ!$A$34:$A$777,$A382,СВЦЭМ!$B$34:$B$777,Y$366)+'СЕТ СН'!$F$13</f>
        <v>419.13482128999999</v>
      </c>
    </row>
    <row r="383" spans="1:25" ht="15.75" x14ac:dyDescent="0.2">
      <c r="A383" s="36">
        <f t="shared" si="10"/>
        <v>42599</v>
      </c>
      <c r="B383" s="37">
        <f>SUMIFS(СВЦЭМ!$K$34:$K$777,СВЦЭМ!$A$34:$A$777,$A383,СВЦЭМ!$B$34:$B$777,B$366)+'СЕТ СН'!$F$13</f>
        <v>438.59824887000002</v>
      </c>
      <c r="C383" s="37">
        <f>SUMIFS(СВЦЭМ!$K$34:$K$777,СВЦЭМ!$A$34:$A$777,$A383,СВЦЭМ!$B$34:$B$777,C$366)+'СЕТ СН'!$F$13</f>
        <v>486.38958262</v>
      </c>
      <c r="D383" s="37">
        <f>SUMIFS(СВЦЭМ!$K$34:$K$777,СВЦЭМ!$A$34:$A$777,$A383,СВЦЭМ!$B$34:$B$777,D$366)+'СЕТ СН'!$F$13</f>
        <v>516.23095346000002</v>
      </c>
      <c r="E383" s="37">
        <f>SUMIFS(СВЦЭМ!$K$34:$K$777,СВЦЭМ!$A$34:$A$777,$A383,СВЦЭМ!$B$34:$B$777,E$366)+'СЕТ СН'!$F$13</f>
        <v>529.52236075999997</v>
      </c>
      <c r="F383" s="37">
        <f>SUMIFS(СВЦЭМ!$K$34:$K$777,СВЦЭМ!$A$34:$A$777,$A383,СВЦЭМ!$B$34:$B$777,F$366)+'СЕТ СН'!$F$13</f>
        <v>541.53072599999996</v>
      </c>
      <c r="G383" s="37">
        <f>SUMIFS(СВЦЭМ!$K$34:$K$777,СВЦЭМ!$A$34:$A$777,$A383,СВЦЭМ!$B$34:$B$777,G$366)+'СЕТ СН'!$F$13</f>
        <v>538.39134694999996</v>
      </c>
      <c r="H383" s="37">
        <f>SUMIFS(СВЦЭМ!$K$34:$K$777,СВЦЭМ!$A$34:$A$777,$A383,СВЦЭМ!$B$34:$B$777,H$366)+'СЕТ СН'!$F$13</f>
        <v>499.55187094000001</v>
      </c>
      <c r="I383" s="37">
        <f>SUMIFS(СВЦЭМ!$K$34:$K$777,СВЦЭМ!$A$34:$A$777,$A383,СВЦЭМ!$B$34:$B$777,I$366)+'СЕТ СН'!$F$13</f>
        <v>466.88472653999997</v>
      </c>
      <c r="J383" s="37">
        <f>SUMIFS(СВЦЭМ!$K$34:$K$777,СВЦЭМ!$A$34:$A$777,$A383,СВЦЭМ!$B$34:$B$777,J$366)+'СЕТ СН'!$F$13</f>
        <v>404.4338626</v>
      </c>
      <c r="K383" s="37">
        <f>SUMIFS(СВЦЭМ!$K$34:$K$777,СВЦЭМ!$A$34:$A$777,$A383,СВЦЭМ!$B$34:$B$777,K$366)+'СЕТ СН'!$F$13</f>
        <v>369.19639231000002</v>
      </c>
      <c r="L383" s="37">
        <f>SUMIFS(СВЦЭМ!$K$34:$K$777,СВЦЭМ!$A$34:$A$777,$A383,СВЦЭМ!$B$34:$B$777,L$366)+'СЕТ СН'!$F$13</f>
        <v>346.48890634999998</v>
      </c>
      <c r="M383" s="37">
        <f>SUMIFS(СВЦЭМ!$K$34:$K$777,СВЦЭМ!$A$34:$A$777,$A383,СВЦЭМ!$B$34:$B$777,M$366)+'СЕТ СН'!$F$13</f>
        <v>339.42811931</v>
      </c>
      <c r="N383" s="37">
        <f>SUMIFS(СВЦЭМ!$K$34:$K$777,СВЦЭМ!$A$34:$A$777,$A383,СВЦЭМ!$B$34:$B$777,N$366)+'СЕТ СН'!$F$13</f>
        <v>347.39967125999999</v>
      </c>
      <c r="O383" s="37">
        <f>SUMIFS(СВЦЭМ!$K$34:$K$777,СВЦЭМ!$A$34:$A$777,$A383,СВЦЭМ!$B$34:$B$777,O$366)+'СЕТ СН'!$F$13</f>
        <v>343.76466674</v>
      </c>
      <c r="P383" s="37">
        <f>SUMIFS(СВЦЭМ!$K$34:$K$777,СВЦЭМ!$A$34:$A$777,$A383,СВЦЭМ!$B$34:$B$777,P$366)+'СЕТ СН'!$F$13</f>
        <v>346.48895851999998</v>
      </c>
      <c r="Q383" s="37">
        <f>SUMIFS(СВЦЭМ!$K$34:$K$777,СВЦЭМ!$A$34:$A$777,$A383,СВЦЭМ!$B$34:$B$777,Q$366)+'СЕТ СН'!$F$13</f>
        <v>348.65679842999998</v>
      </c>
      <c r="R383" s="37">
        <f>SUMIFS(СВЦЭМ!$K$34:$K$777,СВЦЭМ!$A$34:$A$777,$A383,СВЦЭМ!$B$34:$B$777,R$366)+'СЕТ СН'!$F$13</f>
        <v>357.77803561000002</v>
      </c>
      <c r="S383" s="37">
        <f>SUMIFS(СВЦЭМ!$K$34:$K$777,СВЦЭМ!$A$34:$A$777,$A383,СВЦЭМ!$B$34:$B$777,S$366)+'СЕТ СН'!$F$13</f>
        <v>370.50964983</v>
      </c>
      <c r="T383" s="37">
        <f>SUMIFS(СВЦЭМ!$K$34:$K$777,СВЦЭМ!$A$34:$A$777,$A383,СВЦЭМ!$B$34:$B$777,T$366)+'СЕТ СН'!$F$13</f>
        <v>401.29028019999998</v>
      </c>
      <c r="U383" s="37">
        <f>SUMIFS(СВЦЭМ!$K$34:$K$777,СВЦЭМ!$A$34:$A$777,$A383,СВЦЭМ!$B$34:$B$777,U$366)+'СЕТ СН'!$F$13</f>
        <v>405.53118129000001</v>
      </c>
      <c r="V383" s="37">
        <f>SUMIFS(СВЦЭМ!$K$34:$K$777,СВЦЭМ!$A$34:$A$777,$A383,СВЦЭМ!$B$34:$B$777,V$366)+'СЕТ СН'!$F$13</f>
        <v>388.34760053000002</v>
      </c>
      <c r="W383" s="37">
        <f>SUMIFS(СВЦЭМ!$K$34:$K$777,СВЦЭМ!$A$34:$A$777,$A383,СВЦЭМ!$B$34:$B$777,W$366)+'СЕТ СН'!$F$13</f>
        <v>380.96080183999999</v>
      </c>
      <c r="X383" s="37">
        <f>SUMIFS(СВЦЭМ!$K$34:$K$777,СВЦЭМ!$A$34:$A$777,$A383,СВЦЭМ!$B$34:$B$777,X$366)+'СЕТ СН'!$F$13</f>
        <v>376.27669076000001</v>
      </c>
      <c r="Y383" s="37">
        <f>SUMIFS(СВЦЭМ!$K$34:$K$777,СВЦЭМ!$A$34:$A$777,$A383,СВЦЭМ!$B$34:$B$777,Y$366)+'СЕТ СН'!$F$13</f>
        <v>416.44255326000001</v>
      </c>
    </row>
    <row r="384" spans="1:25" ht="15.75" x14ac:dyDescent="0.2">
      <c r="A384" s="36">
        <f t="shared" si="10"/>
        <v>42600</v>
      </c>
      <c r="B384" s="37">
        <f>SUMIFS(СВЦЭМ!$K$34:$K$777,СВЦЭМ!$A$34:$A$777,$A384,СВЦЭМ!$B$34:$B$777,B$366)+'СЕТ СН'!$F$13</f>
        <v>411.64926715000001</v>
      </c>
      <c r="C384" s="37">
        <f>SUMIFS(СВЦЭМ!$K$34:$K$777,СВЦЭМ!$A$34:$A$777,$A384,СВЦЭМ!$B$34:$B$777,C$366)+'СЕТ СН'!$F$13</f>
        <v>443.52447274000002</v>
      </c>
      <c r="D384" s="37">
        <f>SUMIFS(СВЦЭМ!$K$34:$K$777,СВЦЭМ!$A$34:$A$777,$A384,СВЦЭМ!$B$34:$B$777,D$366)+'СЕТ СН'!$F$13</f>
        <v>466.92314445</v>
      </c>
      <c r="E384" s="37">
        <f>SUMIFS(СВЦЭМ!$K$34:$K$777,СВЦЭМ!$A$34:$A$777,$A384,СВЦЭМ!$B$34:$B$777,E$366)+'СЕТ СН'!$F$13</f>
        <v>477.35265650999997</v>
      </c>
      <c r="F384" s="37">
        <f>SUMIFS(СВЦЭМ!$K$34:$K$777,СВЦЭМ!$A$34:$A$777,$A384,СВЦЭМ!$B$34:$B$777,F$366)+'СЕТ СН'!$F$13</f>
        <v>488.63400294000002</v>
      </c>
      <c r="G384" s="37">
        <f>SUMIFS(СВЦЭМ!$K$34:$K$777,СВЦЭМ!$A$34:$A$777,$A384,СВЦЭМ!$B$34:$B$777,G$366)+'СЕТ СН'!$F$13</f>
        <v>486.49445572000002</v>
      </c>
      <c r="H384" s="37">
        <f>SUMIFS(СВЦЭМ!$K$34:$K$777,СВЦЭМ!$A$34:$A$777,$A384,СВЦЭМ!$B$34:$B$777,H$366)+'СЕТ СН'!$F$13</f>
        <v>466.91791597000002</v>
      </c>
      <c r="I384" s="37">
        <f>SUMIFS(СВЦЭМ!$K$34:$K$777,СВЦЭМ!$A$34:$A$777,$A384,СВЦЭМ!$B$34:$B$777,I$366)+'СЕТ СН'!$F$13</f>
        <v>431.44168816000001</v>
      </c>
      <c r="J384" s="37">
        <f>SUMIFS(СВЦЭМ!$K$34:$K$777,СВЦЭМ!$A$34:$A$777,$A384,СВЦЭМ!$B$34:$B$777,J$366)+'СЕТ СН'!$F$13</f>
        <v>372.20550372999998</v>
      </c>
      <c r="K384" s="37">
        <f>SUMIFS(СВЦЭМ!$K$34:$K$777,СВЦЭМ!$A$34:$A$777,$A384,СВЦЭМ!$B$34:$B$777,K$366)+'СЕТ СН'!$F$13</f>
        <v>337.68005355000003</v>
      </c>
      <c r="L384" s="37">
        <f>SUMIFS(СВЦЭМ!$K$34:$K$777,СВЦЭМ!$A$34:$A$777,$A384,СВЦЭМ!$B$34:$B$777,L$366)+'СЕТ СН'!$F$13</f>
        <v>317.90173357999998</v>
      </c>
      <c r="M384" s="37">
        <f>SUMIFS(СВЦЭМ!$K$34:$K$777,СВЦЭМ!$A$34:$A$777,$A384,СВЦЭМ!$B$34:$B$777,M$366)+'СЕТ СН'!$F$13</f>
        <v>326.46494848999998</v>
      </c>
      <c r="N384" s="37">
        <f>SUMIFS(СВЦЭМ!$K$34:$K$777,СВЦЭМ!$A$34:$A$777,$A384,СВЦЭМ!$B$34:$B$777,N$366)+'СЕТ СН'!$F$13</f>
        <v>317.69531056</v>
      </c>
      <c r="O384" s="37">
        <f>SUMIFS(СВЦЭМ!$K$34:$K$777,СВЦЭМ!$A$34:$A$777,$A384,СВЦЭМ!$B$34:$B$777,O$366)+'СЕТ СН'!$F$13</f>
        <v>320.88182590999998</v>
      </c>
      <c r="P384" s="37">
        <f>SUMIFS(СВЦЭМ!$K$34:$K$777,СВЦЭМ!$A$34:$A$777,$A384,СВЦЭМ!$B$34:$B$777,P$366)+'СЕТ СН'!$F$13</f>
        <v>312.83197100000001</v>
      </c>
      <c r="Q384" s="37">
        <f>SUMIFS(СВЦЭМ!$K$34:$K$777,СВЦЭМ!$A$34:$A$777,$A384,СВЦЭМ!$B$34:$B$777,Q$366)+'СЕТ СН'!$F$13</f>
        <v>309.35245486999997</v>
      </c>
      <c r="R384" s="37">
        <f>SUMIFS(СВЦЭМ!$K$34:$K$777,СВЦЭМ!$A$34:$A$777,$A384,СВЦЭМ!$B$34:$B$777,R$366)+'СЕТ СН'!$F$13</f>
        <v>309.87143889999999</v>
      </c>
      <c r="S384" s="37">
        <f>SUMIFS(СВЦЭМ!$K$34:$K$777,СВЦЭМ!$A$34:$A$777,$A384,СВЦЭМ!$B$34:$B$777,S$366)+'СЕТ СН'!$F$13</f>
        <v>313.94546220000001</v>
      </c>
      <c r="T384" s="37">
        <f>SUMIFS(СВЦЭМ!$K$34:$K$777,СВЦЭМ!$A$34:$A$777,$A384,СВЦЭМ!$B$34:$B$777,T$366)+'СЕТ СН'!$F$13</f>
        <v>316.23961352999999</v>
      </c>
      <c r="U384" s="37">
        <f>SUMIFS(СВЦЭМ!$K$34:$K$777,СВЦЭМ!$A$34:$A$777,$A384,СВЦЭМ!$B$34:$B$777,U$366)+'СЕТ СН'!$F$13</f>
        <v>314.85642275999999</v>
      </c>
      <c r="V384" s="37">
        <f>SUMIFS(СВЦЭМ!$K$34:$K$777,СВЦЭМ!$A$34:$A$777,$A384,СВЦЭМ!$B$34:$B$777,V$366)+'СЕТ СН'!$F$13</f>
        <v>323.60409286999999</v>
      </c>
      <c r="W384" s="37">
        <f>SUMIFS(СВЦЭМ!$K$34:$K$777,СВЦЭМ!$A$34:$A$777,$A384,СВЦЭМ!$B$34:$B$777,W$366)+'СЕТ СН'!$F$13</f>
        <v>339.16804344000002</v>
      </c>
      <c r="X384" s="37">
        <f>SUMIFS(СВЦЭМ!$K$34:$K$777,СВЦЭМ!$A$34:$A$777,$A384,СВЦЭМ!$B$34:$B$777,X$366)+'СЕТ СН'!$F$13</f>
        <v>327.20348997000002</v>
      </c>
      <c r="Y384" s="37">
        <f>SUMIFS(СВЦЭМ!$K$34:$K$777,СВЦЭМ!$A$34:$A$777,$A384,СВЦЭМ!$B$34:$B$777,Y$366)+'СЕТ СН'!$F$13</f>
        <v>368.67016093000001</v>
      </c>
    </row>
    <row r="385" spans="1:26" ht="15.75" x14ac:dyDescent="0.2">
      <c r="A385" s="36">
        <f t="shared" si="10"/>
        <v>42601</v>
      </c>
      <c r="B385" s="37">
        <f>SUMIFS(СВЦЭМ!$K$34:$K$777,СВЦЭМ!$A$34:$A$777,$A385,СВЦЭМ!$B$34:$B$777,B$366)+'СЕТ СН'!$F$13</f>
        <v>419.37347139000002</v>
      </c>
      <c r="C385" s="37">
        <f>SUMIFS(СВЦЭМ!$K$34:$K$777,СВЦЭМ!$A$34:$A$777,$A385,СВЦЭМ!$B$34:$B$777,C$366)+'СЕТ СН'!$F$13</f>
        <v>460.45756290000003</v>
      </c>
      <c r="D385" s="37">
        <f>SUMIFS(СВЦЭМ!$K$34:$K$777,СВЦЭМ!$A$34:$A$777,$A385,СВЦЭМ!$B$34:$B$777,D$366)+'СЕТ СН'!$F$13</f>
        <v>485.64337677999998</v>
      </c>
      <c r="E385" s="37">
        <f>SUMIFS(СВЦЭМ!$K$34:$K$777,СВЦЭМ!$A$34:$A$777,$A385,СВЦЭМ!$B$34:$B$777,E$366)+'СЕТ СН'!$F$13</f>
        <v>485.28746353999998</v>
      </c>
      <c r="F385" s="37">
        <f>SUMIFS(СВЦЭМ!$K$34:$K$777,СВЦЭМ!$A$34:$A$777,$A385,СВЦЭМ!$B$34:$B$777,F$366)+'СЕТ СН'!$F$13</f>
        <v>492.30924646</v>
      </c>
      <c r="G385" s="37">
        <f>SUMIFS(СВЦЭМ!$K$34:$K$777,СВЦЭМ!$A$34:$A$777,$A385,СВЦЭМ!$B$34:$B$777,G$366)+'СЕТ СН'!$F$13</f>
        <v>482.27660099000002</v>
      </c>
      <c r="H385" s="37">
        <f>SUMIFS(СВЦЭМ!$K$34:$K$777,СВЦЭМ!$A$34:$A$777,$A385,СВЦЭМ!$B$34:$B$777,H$366)+'СЕТ СН'!$F$13</f>
        <v>459.59692651</v>
      </c>
      <c r="I385" s="37">
        <f>SUMIFS(СВЦЭМ!$K$34:$K$777,СВЦЭМ!$A$34:$A$777,$A385,СВЦЭМ!$B$34:$B$777,I$366)+'СЕТ СН'!$F$13</f>
        <v>413.52757379000002</v>
      </c>
      <c r="J385" s="37">
        <f>SUMIFS(СВЦЭМ!$K$34:$K$777,СВЦЭМ!$A$34:$A$777,$A385,СВЦЭМ!$B$34:$B$777,J$366)+'СЕТ СН'!$F$13</f>
        <v>365.66389170000002</v>
      </c>
      <c r="K385" s="37">
        <f>SUMIFS(СВЦЭМ!$K$34:$K$777,СВЦЭМ!$A$34:$A$777,$A385,СВЦЭМ!$B$34:$B$777,K$366)+'СЕТ СН'!$F$13</f>
        <v>326.28302680000002</v>
      </c>
      <c r="L385" s="37">
        <f>SUMIFS(СВЦЭМ!$K$34:$K$777,СВЦЭМ!$A$34:$A$777,$A385,СВЦЭМ!$B$34:$B$777,L$366)+'СЕТ СН'!$F$13</f>
        <v>315.28344016</v>
      </c>
      <c r="M385" s="37">
        <f>SUMIFS(СВЦЭМ!$K$34:$K$777,СВЦЭМ!$A$34:$A$777,$A385,СВЦЭМ!$B$34:$B$777,M$366)+'СЕТ СН'!$F$13</f>
        <v>317.48104819000002</v>
      </c>
      <c r="N385" s="37">
        <f>SUMIFS(СВЦЭМ!$K$34:$K$777,СВЦЭМ!$A$34:$A$777,$A385,СВЦЭМ!$B$34:$B$777,N$366)+'СЕТ СН'!$F$13</f>
        <v>334.71972190000002</v>
      </c>
      <c r="O385" s="37">
        <f>SUMIFS(СВЦЭМ!$K$34:$K$777,СВЦЭМ!$A$34:$A$777,$A385,СВЦЭМ!$B$34:$B$777,O$366)+'СЕТ СН'!$F$13</f>
        <v>345.45179519999999</v>
      </c>
      <c r="P385" s="37">
        <f>SUMIFS(СВЦЭМ!$K$34:$K$777,СВЦЭМ!$A$34:$A$777,$A385,СВЦЭМ!$B$34:$B$777,P$366)+'СЕТ СН'!$F$13</f>
        <v>344.21543725999999</v>
      </c>
      <c r="Q385" s="37">
        <f>SUMIFS(СВЦЭМ!$K$34:$K$777,СВЦЭМ!$A$34:$A$777,$A385,СВЦЭМ!$B$34:$B$777,Q$366)+'СЕТ СН'!$F$13</f>
        <v>348.36228840000001</v>
      </c>
      <c r="R385" s="37">
        <f>SUMIFS(СВЦЭМ!$K$34:$K$777,СВЦЭМ!$A$34:$A$777,$A385,СВЦЭМ!$B$34:$B$777,R$366)+'СЕТ СН'!$F$13</f>
        <v>345.64838588999999</v>
      </c>
      <c r="S385" s="37">
        <f>SUMIFS(СВЦЭМ!$K$34:$K$777,СВЦЭМ!$A$34:$A$777,$A385,СВЦЭМ!$B$34:$B$777,S$366)+'СЕТ СН'!$F$13</f>
        <v>343.05933716999999</v>
      </c>
      <c r="T385" s="37">
        <f>SUMIFS(СВЦЭМ!$K$34:$K$777,СВЦЭМ!$A$34:$A$777,$A385,СВЦЭМ!$B$34:$B$777,T$366)+'СЕТ СН'!$F$13</f>
        <v>338.85002377000001</v>
      </c>
      <c r="U385" s="37">
        <f>SUMIFS(СВЦЭМ!$K$34:$K$777,СВЦЭМ!$A$34:$A$777,$A385,СВЦЭМ!$B$34:$B$777,U$366)+'СЕТ СН'!$F$13</f>
        <v>343.05724530999998</v>
      </c>
      <c r="V385" s="37">
        <f>SUMIFS(СВЦЭМ!$K$34:$K$777,СВЦЭМ!$A$34:$A$777,$A385,СВЦЭМ!$B$34:$B$777,V$366)+'СЕТ СН'!$F$13</f>
        <v>343.97956807999998</v>
      </c>
      <c r="W385" s="37">
        <f>SUMIFS(СВЦЭМ!$K$34:$K$777,СВЦЭМ!$A$34:$A$777,$A385,СВЦЭМ!$B$34:$B$777,W$366)+'СЕТ СН'!$F$13</f>
        <v>341.73405015999998</v>
      </c>
      <c r="X385" s="37">
        <f>SUMIFS(СВЦЭМ!$K$34:$K$777,СВЦЭМ!$A$34:$A$777,$A385,СВЦЭМ!$B$34:$B$777,X$366)+'СЕТ СН'!$F$13</f>
        <v>318.29199265</v>
      </c>
      <c r="Y385" s="37">
        <f>SUMIFS(СВЦЭМ!$K$34:$K$777,СВЦЭМ!$A$34:$A$777,$A385,СВЦЭМ!$B$34:$B$777,Y$366)+'СЕТ СН'!$F$13</f>
        <v>340.86792549</v>
      </c>
    </row>
    <row r="386" spans="1:26" ht="15.75" x14ac:dyDescent="0.2">
      <c r="A386" s="36">
        <f t="shared" si="10"/>
        <v>42602</v>
      </c>
      <c r="B386" s="37">
        <f>SUMIFS(СВЦЭМ!$K$34:$K$777,СВЦЭМ!$A$34:$A$777,$A386,СВЦЭМ!$B$34:$B$777,B$366)+'СЕТ СН'!$F$13</f>
        <v>361.50074257</v>
      </c>
      <c r="C386" s="37">
        <f>SUMIFS(СВЦЭМ!$K$34:$K$777,СВЦЭМ!$A$34:$A$777,$A386,СВЦЭМ!$B$34:$B$777,C$366)+'СЕТ СН'!$F$13</f>
        <v>370.88711085</v>
      </c>
      <c r="D386" s="37">
        <f>SUMIFS(СВЦЭМ!$K$34:$K$777,СВЦЭМ!$A$34:$A$777,$A386,СВЦЭМ!$B$34:$B$777,D$366)+'СЕТ СН'!$F$13</f>
        <v>397.54114406999997</v>
      </c>
      <c r="E386" s="37">
        <f>SUMIFS(СВЦЭМ!$K$34:$K$777,СВЦЭМ!$A$34:$A$777,$A386,СВЦЭМ!$B$34:$B$777,E$366)+'СЕТ СН'!$F$13</f>
        <v>410.66297878</v>
      </c>
      <c r="F386" s="37">
        <f>SUMIFS(СВЦЭМ!$K$34:$K$777,СВЦЭМ!$A$34:$A$777,$A386,СВЦЭМ!$B$34:$B$777,F$366)+'СЕТ СН'!$F$13</f>
        <v>414.85064190000003</v>
      </c>
      <c r="G386" s="37">
        <f>SUMIFS(СВЦЭМ!$K$34:$K$777,СВЦЭМ!$A$34:$A$777,$A386,СВЦЭМ!$B$34:$B$777,G$366)+'СЕТ СН'!$F$13</f>
        <v>411.81974556</v>
      </c>
      <c r="H386" s="37">
        <f>SUMIFS(СВЦЭМ!$K$34:$K$777,СВЦЭМ!$A$34:$A$777,$A386,СВЦЭМ!$B$34:$B$777,H$366)+'СЕТ СН'!$F$13</f>
        <v>414.71338299000001</v>
      </c>
      <c r="I386" s="37">
        <f>SUMIFS(СВЦЭМ!$K$34:$K$777,СВЦЭМ!$A$34:$A$777,$A386,СВЦЭМ!$B$34:$B$777,I$366)+'СЕТ СН'!$F$13</f>
        <v>407.08330245000002</v>
      </c>
      <c r="J386" s="37">
        <f>SUMIFS(СВЦЭМ!$K$34:$K$777,СВЦЭМ!$A$34:$A$777,$A386,СВЦЭМ!$B$34:$B$777,J$366)+'СЕТ СН'!$F$13</f>
        <v>372.85835594999998</v>
      </c>
      <c r="K386" s="37">
        <f>SUMIFS(СВЦЭМ!$K$34:$K$777,СВЦЭМ!$A$34:$A$777,$A386,СВЦЭМ!$B$34:$B$777,K$366)+'СЕТ СН'!$F$13</f>
        <v>342.72776359</v>
      </c>
      <c r="L386" s="37">
        <f>SUMIFS(СВЦЭМ!$K$34:$K$777,СВЦЭМ!$A$34:$A$777,$A386,СВЦЭМ!$B$34:$B$777,L$366)+'СЕТ СН'!$F$13</f>
        <v>329.88906397</v>
      </c>
      <c r="M386" s="37">
        <f>SUMIFS(СВЦЭМ!$K$34:$K$777,СВЦЭМ!$A$34:$A$777,$A386,СВЦЭМ!$B$34:$B$777,M$366)+'СЕТ СН'!$F$13</f>
        <v>399.76480199999997</v>
      </c>
      <c r="N386" s="37">
        <f>SUMIFS(СВЦЭМ!$K$34:$K$777,СВЦЭМ!$A$34:$A$777,$A386,СВЦЭМ!$B$34:$B$777,N$366)+'СЕТ СН'!$F$13</f>
        <v>397.09195913000002</v>
      </c>
      <c r="O386" s="37">
        <f>SUMIFS(СВЦЭМ!$K$34:$K$777,СВЦЭМ!$A$34:$A$777,$A386,СВЦЭМ!$B$34:$B$777,O$366)+'СЕТ СН'!$F$13</f>
        <v>395.55260177999997</v>
      </c>
      <c r="P386" s="37">
        <f>SUMIFS(СВЦЭМ!$K$34:$K$777,СВЦЭМ!$A$34:$A$777,$A386,СВЦЭМ!$B$34:$B$777,P$366)+'СЕТ СН'!$F$13</f>
        <v>378.32756582000002</v>
      </c>
      <c r="Q386" s="37">
        <f>SUMIFS(СВЦЭМ!$K$34:$K$777,СВЦЭМ!$A$34:$A$777,$A386,СВЦЭМ!$B$34:$B$777,Q$366)+'СЕТ СН'!$F$13</f>
        <v>373.24356841000002</v>
      </c>
      <c r="R386" s="37">
        <f>SUMIFS(СВЦЭМ!$K$34:$K$777,СВЦЭМ!$A$34:$A$777,$A386,СВЦЭМ!$B$34:$B$777,R$366)+'СЕТ СН'!$F$13</f>
        <v>357.88805329000002</v>
      </c>
      <c r="S386" s="37">
        <f>SUMIFS(СВЦЭМ!$K$34:$K$777,СВЦЭМ!$A$34:$A$777,$A386,СВЦЭМ!$B$34:$B$777,S$366)+'СЕТ СН'!$F$13</f>
        <v>344.23089748000001</v>
      </c>
      <c r="T386" s="37">
        <f>SUMIFS(СВЦЭМ!$K$34:$K$777,СВЦЭМ!$A$34:$A$777,$A386,СВЦЭМ!$B$34:$B$777,T$366)+'СЕТ СН'!$F$13</f>
        <v>344.46857921999998</v>
      </c>
      <c r="U386" s="37">
        <f>SUMIFS(СВЦЭМ!$K$34:$K$777,СВЦЭМ!$A$34:$A$777,$A386,СВЦЭМ!$B$34:$B$777,U$366)+'СЕТ СН'!$F$13</f>
        <v>343.96758317000001</v>
      </c>
      <c r="V386" s="37">
        <f>SUMIFS(СВЦЭМ!$K$34:$K$777,СВЦЭМ!$A$34:$A$777,$A386,СВЦЭМ!$B$34:$B$777,V$366)+'СЕТ СН'!$F$13</f>
        <v>341.39009183000002</v>
      </c>
      <c r="W386" s="37">
        <f>SUMIFS(СВЦЭМ!$K$34:$K$777,СВЦЭМ!$A$34:$A$777,$A386,СВЦЭМ!$B$34:$B$777,W$366)+'СЕТ СН'!$F$13</f>
        <v>351.13326800999999</v>
      </c>
      <c r="X386" s="37">
        <f>SUMIFS(СВЦЭМ!$K$34:$K$777,СВЦЭМ!$A$34:$A$777,$A386,СВЦЭМ!$B$34:$B$777,X$366)+'СЕТ СН'!$F$13</f>
        <v>345.00276201000003</v>
      </c>
      <c r="Y386" s="37">
        <f>SUMIFS(СВЦЭМ!$K$34:$K$777,СВЦЭМ!$A$34:$A$777,$A386,СВЦЭМ!$B$34:$B$777,Y$366)+'СЕТ СН'!$F$13</f>
        <v>370.81105279000002</v>
      </c>
    </row>
    <row r="387" spans="1:26" ht="15.75" x14ac:dyDescent="0.2">
      <c r="A387" s="36">
        <f t="shared" si="10"/>
        <v>42603</v>
      </c>
      <c r="B387" s="37">
        <f>SUMIFS(СВЦЭМ!$K$34:$K$777,СВЦЭМ!$A$34:$A$777,$A387,СВЦЭМ!$B$34:$B$777,B$366)+'СЕТ СН'!$F$13</f>
        <v>428.58254436999999</v>
      </c>
      <c r="C387" s="37">
        <f>SUMIFS(СВЦЭМ!$K$34:$K$777,СВЦЭМ!$A$34:$A$777,$A387,СВЦЭМ!$B$34:$B$777,C$366)+'СЕТ СН'!$F$13</f>
        <v>466.66485792999998</v>
      </c>
      <c r="D387" s="37">
        <f>SUMIFS(СВЦЭМ!$K$34:$K$777,СВЦЭМ!$A$34:$A$777,$A387,СВЦЭМ!$B$34:$B$777,D$366)+'СЕТ СН'!$F$13</f>
        <v>500.28517638</v>
      </c>
      <c r="E387" s="37">
        <f>SUMIFS(СВЦЭМ!$K$34:$K$777,СВЦЭМ!$A$34:$A$777,$A387,СВЦЭМ!$B$34:$B$777,E$366)+'СЕТ СН'!$F$13</f>
        <v>514.65625928999998</v>
      </c>
      <c r="F387" s="37">
        <f>SUMIFS(СВЦЭМ!$K$34:$K$777,СВЦЭМ!$A$34:$A$777,$A387,СВЦЭМ!$B$34:$B$777,F$366)+'СЕТ СН'!$F$13</f>
        <v>520.15135642999996</v>
      </c>
      <c r="G387" s="37">
        <f>SUMIFS(СВЦЭМ!$K$34:$K$777,СВЦЭМ!$A$34:$A$777,$A387,СВЦЭМ!$B$34:$B$777,G$366)+'СЕТ СН'!$F$13</f>
        <v>517.10108909999997</v>
      </c>
      <c r="H387" s="37">
        <f>SUMIFS(СВЦЭМ!$K$34:$K$777,СВЦЭМ!$A$34:$A$777,$A387,СВЦЭМ!$B$34:$B$777,H$366)+'СЕТ СН'!$F$13</f>
        <v>505.05283793000001</v>
      </c>
      <c r="I387" s="37">
        <f>SUMIFS(СВЦЭМ!$K$34:$K$777,СВЦЭМ!$A$34:$A$777,$A387,СВЦЭМ!$B$34:$B$777,I$366)+'СЕТ СН'!$F$13</f>
        <v>480.65066336000001</v>
      </c>
      <c r="J387" s="37">
        <f>SUMIFS(СВЦЭМ!$K$34:$K$777,СВЦЭМ!$A$34:$A$777,$A387,СВЦЭМ!$B$34:$B$777,J$366)+'СЕТ СН'!$F$13</f>
        <v>422.48821959999998</v>
      </c>
      <c r="K387" s="37">
        <f>SUMIFS(СВЦЭМ!$K$34:$K$777,СВЦЭМ!$A$34:$A$777,$A387,СВЦЭМ!$B$34:$B$777,K$366)+'СЕТ СН'!$F$13</f>
        <v>366.90312944999999</v>
      </c>
      <c r="L387" s="37">
        <f>SUMIFS(СВЦЭМ!$K$34:$K$777,СВЦЭМ!$A$34:$A$777,$A387,СВЦЭМ!$B$34:$B$777,L$366)+'СЕТ СН'!$F$13</f>
        <v>364.54781204</v>
      </c>
      <c r="M387" s="37">
        <f>SUMIFS(СВЦЭМ!$K$34:$K$777,СВЦЭМ!$A$34:$A$777,$A387,СВЦЭМ!$B$34:$B$777,M$366)+'СЕТ СН'!$F$13</f>
        <v>399.21815350999998</v>
      </c>
      <c r="N387" s="37">
        <f>SUMIFS(СВЦЭМ!$K$34:$K$777,СВЦЭМ!$A$34:$A$777,$A387,СВЦЭМ!$B$34:$B$777,N$366)+'СЕТ СН'!$F$13</f>
        <v>401.96496005</v>
      </c>
      <c r="O387" s="37">
        <f>SUMIFS(СВЦЭМ!$K$34:$K$777,СВЦЭМ!$A$34:$A$777,$A387,СВЦЭМ!$B$34:$B$777,O$366)+'СЕТ СН'!$F$13</f>
        <v>406.52783097000002</v>
      </c>
      <c r="P387" s="37">
        <f>SUMIFS(СВЦЭМ!$K$34:$K$777,СВЦЭМ!$A$34:$A$777,$A387,СВЦЭМ!$B$34:$B$777,P$366)+'СЕТ СН'!$F$13</f>
        <v>394.77110718</v>
      </c>
      <c r="Q387" s="37">
        <f>SUMIFS(СВЦЭМ!$K$34:$K$777,СВЦЭМ!$A$34:$A$777,$A387,СВЦЭМ!$B$34:$B$777,Q$366)+'СЕТ СН'!$F$13</f>
        <v>393.68487140000002</v>
      </c>
      <c r="R387" s="37">
        <f>SUMIFS(СВЦЭМ!$K$34:$K$777,СВЦЭМ!$A$34:$A$777,$A387,СВЦЭМ!$B$34:$B$777,R$366)+'СЕТ СН'!$F$13</f>
        <v>386.48944065000001</v>
      </c>
      <c r="S387" s="37">
        <f>SUMIFS(СВЦЭМ!$K$34:$K$777,СВЦЭМ!$A$34:$A$777,$A387,СВЦЭМ!$B$34:$B$777,S$366)+'СЕТ СН'!$F$13</f>
        <v>384.42757652</v>
      </c>
      <c r="T387" s="37">
        <f>SUMIFS(СВЦЭМ!$K$34:$K$777,СВЦЭМ!$A$34:$A$777,$A387,СВЦЭМ!$B$34:$B$777,T$366)+'СЕТ СН'!$F$13</f>
        <v>385.53231047999998</v>
      </c>
      <c r="U387" s="37">
        <f>SUMIFS(СВЦЭМ!$K$34:$K$777,СВЦЭМ!$A$34:$A$777,$A387,СВЦЭМ!$B$34:$B$777,U$366)+'СЕТ СН'!$F$13</f>
        <v>389.99559476000002</v>
      </c>
      <c r="V387" s="37">
        <f>SUMIFS(СВЦЭМ!$K$34:$K$777,СВЦЭМ!$A$34:$A$777,$A387,СВЦЭМ!$B$34:$B$777,V$366)+'СЕТ СН'!$F$13</f>
        <v>354.47908962000002</v>
      </c>
      <c r="W387" s="37">
        <f>SUMIFS(СВЦЭМ!$K$34:$K$777,СВЦЭМ!$A$34:$A$777,$A387,СВЦЭМ!$B$34:$B$777,W$366)+'СЕТ СН'!$F$13</f>
        <v>419.50387990000002</v>
      </c>
      <c r="X387" s="37">
        <f>SUMIFS(СВЦЭМ!$K$34:$K$777,СВЦЭМ!$A$34:$A$777,$A387,СВЦЭМ!$B$34:$B$777,X$366)+'СЕТ СН'!$F$13</f>
        <v>392.92275993999999</v>
      </c>
      <c r="Y387" s="37">
        <f>SUMIFS(СВЦЭМ!$K$34:$K$777,СВЦЭМ!$A$34:$A$777,$A387,СВЦЭМ!$B$34:$B$777,Y$366)+'СЕТ СН'!$F$13</f>
        <v>367.17920796999999</v>
      </c>
    </row>
    <row r="388" spans="1:26" ht="15.75" x14ac:dyDescent="0.2">
      <c r="A388" s="36">
        <f t="shared" si="10"/>
        <v>42604</v>
      </c>
      <c r="B388" s="37">
        <f>SUMIFS(СВЦЭМ!$K$34:$K$777,СВЦЭМ!$A$34:$A$777,$A388,СВЦЭМ!$B$34:$B$777,B$366)+'СЕТ СН'!$F$13</f>
        <v>376.36504267999999</v>
      </c>
      <c r="C388" s="37">
        <f>SUMIFS(СВЦЭМ!$K$34:$K$777,СВЦЭМ!$A$34:$A$777,$A388,СВЦЭМ!$B$34:$B$777,C$366)+'СЕТ СН'!$F$13</f>
        <v>421.87608267000002</v>
      </c>
      <c r="D388" s="37">
        <f>SUMIFS(СВЦЭМ!$K$34:$K$777,СВЦЭМ!$A$34:$A$777,$A388,СВЦЭМ!$B$34:$B$777,D$366)+'СЕТ СН'!$F$13</f>
        <v>446.27846620000003</v>
      </c>
      <c r="E388" s="37">
        <f>SUMIFS(СВЦЭМ!$K$34:$K$777,СВЦЭМ!$A$34:$A$777,$A388,СВЦЭМ!$B$34:$B$777,E$366)+'СЕТ СН'!$F$13</f>
        <v>445.31479436000001</v>
      </c>
      <c r="F388" s="37">
        <f>SUMIFS(СВЦЭМ!$K$34:$K$777,СВЦЭМ!$A$34:$A$777,$A388,СВЦЭМ!$B$34:$B$777,F$366)+'СЕТ СН'!$F$13</f>
        <v>457.00568330999999</v>
      </c>
      <c r="G388" s="37">
        <f>SUMIFS(СВЦЭМ!$K$34:$K$777,СВЦЭМ!$A$34:$A$777,$A388,СВЦЭМ!$B$34:$B$777,G$366)+'СЕТ СН'!$F$13</f>
        <v>465.14465989000001</v>
      </c>
      <c r="H388" s="37">
        <f>SUMIFS(СВЦЭМ!$K$34:$K$777,СВЦЭМ!$A$34:$A$777,$A388,СВЦЭМ!$B$34:$B$777,H$366)+'СЕТ СН'!$F$13</f>
        <v>430.70309171999997</v>
      </c>
      <c r="I388" s="37">
        <f>SUMIFS(СВЦЭМ!$K$34:$K$777,СВЦЭМ!$A$34:$A$777,$A388,СВЦЭМ!$B$34:$B$777,I$366)+'СЕТ СН'!$F$13</f>
        <v>406.16110555</v>
      </c>
      <c r="J388" s="37">
        <f>SUMIFS(СВЦЭМ!$K$34:$K$777,СВЦЭМ!$A$34:$A$777,$A388,СВЦЭМ!$B$34:$B$777,J$366)+'СЕТ СН'!$F$13</f>
        <v>348.24837952000001</v>
      </c>
      <c r="K388" s="37">
        <f>SUMIFS(СВЦЭМ!$K$34:$K$777,СВЦЭМ!$A$34:$A$777,$A388,СВЦЭМ!$B$34:$B$777,K$366)+'СЕТ СН'!$F$13</f>
        <v>320.22084151000001</v>
      </c>
      <c r="L388" s="37">
        <f>SUMIFS(СВЦЭМ!$K$34:$K$777,СВЦЭМ!$A$34:$A$777,$A388,СВЦЭМ!$B$34:$B$777,L$366)+'СЕТ СН'!$F$13</f>
        <v>333.86719503</v>
      </c>
      <c r="M388" s="37">
        <f>SUMIFS(СВЦЭМ!$K$34:$K$777,СВЦЭМ!$A$34:$A$777,$A388,СВЦЭМ!$B$34:$B$777,M$366)+'СЕТ СН'!$F$13</f>
        <v>361.56809203</v>
      </c>
      <c r="N388" s="37">
        <f>SUMIFS(СВЦЭМ!$K$34:$K$777,СВЦЭМ!$A$34:$A$777,$A388,СВЦЭМ!$B$34:$B$777,N$366)+'СЕТ СН'!$F$13</f>
        <v>356.22029788999998</v>
      </c>
      <c r="O388" s="37">
        <f>SUMIFS(СВЦЭМ!$K$34:$K$777,СВЦЭМ!$A$34:$A$777,$A388,СВЦЭМ!$B$34:$B$777,O$366)+'СЕТ СН'!$F$13</f>
        <v>363.60957517000003</v>
      </c>
      <c r="P388" s="37">
        <f>SUMIFS(СВЦЭМ!$K$34:$K$777,СВЦЭМ!$A$34:$A$777,$A388,СВЦЭМ!$B$34:$B$777,P$366)+'СЕТ СН'!$F$13</f>
        <v>358.96471387000003</v>
      </c>
      <c r="Q388" s="37">
        <f>SUMIFS(СВЦЭМ!$K$34:$K$777,СВЦЭМ!$A$34:$A$777,$A388,СВЦЭМ!$B$34:$B$777,Q$366)+'СЕТ СН'!$F$13</f>
        <v>354.69499988000001</v>
      </c>
      <c r="R388" s="37">
        <f>SUMIFS(СВЦЭМ!$K$34:$K$777,СВЦЭМ!$A$34:$A$777,$A388,СВЦЭМ!$B$34:$B$777,R$366)+'СЕТ СН'!$F$13</f>
        <v>352.45129902000002</v>
      </c>
      <c r="S388" s="37">
        <f>SUMIFS(СВЦЭМ!$K$34:$K$777,СВЦЭМ!$A$34:$A$777,$A388,СВЦЭМ!$B$34:$B$777,S$366)+'СЕТ СН'!$F$13</f>
        <v>348.65525729000001</v>
      </c>
      <c r="T388" s="37">
        <f>SUMIFS(СВЦЭМ!$K$34:$K$777,СВЦЭМ!$A$34:$A$777,$A388,СВЦЭМ!$B$34:$B$777,T$366)+'СЕТ СН'!$F$13</f>
        <v>291.69313355000003</v>
      </c>
      <c r="U388" s="37">
        <f>SUMIFS(СВЦЭМ!$K$34:$K$777,СВЦЭМ!$A$34:$A$777,$A388,СВЦЭМ!$B$34:$B$777,U$366)+'СЕТ СН'!$F$13</f>
        <v>292.28062699999998</v>
      </c>
      <c r="V388" s="37">
        <f>SUMIFS(СВЦЭМ!$K$34:$K$777,СВЦЭМ!$A$34:$A$777,$A388,СВЦЭМ!$B$34:$B$777,V$366)+'СЕТ СН'!$F$13</f>
        <v>305.06324321</v>
      </c>
      <c r="W388" s="37">
        <f>SUMIFS(СВЦЭМ!$K$34:$K$777,СВЦЭМ!$A$34:$A$777,$A388,СВЦЭМ!$B$34:$B$777,W$366)+'СЕТ СН'!$F$13</f>
        <v>305.56207025999998</v>
      </c>
      <c r="X388" s="37">
        <f>SUMIFS(СВЦЭМ!$K$34:$K$777,СВЦЭМ!$A$34:$A$777,$A388,СВЦЭМ!$B$34:$B$777,X$366)+'СЕТ СН'!$F$13</f>
        <v>302.68826452000002</v>
      </c>
      <c r="Y388" s="37">
        <f>SUMIFS(СВЦЭМ!$K$34:$K$777,СВЦЭМ!$A$34:$A$777,$A388,СВЦЭМ!$B$34:$B$777,Y$366)+'СЕТ СН'!$F$13</f>
        <v>342.86675953000002</v>
      </c>
    </row>
    <row r="389" spans="1:26" ht="15.75" x14ac:dyDescent="0.2">
      <c r="A389" s="36">
        <f t="shared" si="10"/>
        <v>42605</v>
      </c>
      <c r="B389" s="37">
        <f>SUMIFS(СВЦЭМ!$K$34:$K$777,СВЦЭМ!$A$34:$A$777,$A389,СВЦЭМ!$B$34:$B$777,B$366)+'СЕТ СН'!$F$13</f>
        <v>382.67643827000001</v>
      </c>
      <c r="C389" s="37">
        <f>SUMIFS(СВЦЭМ!$K$34:$K$777,СВЦЭМ!$A$34:$A$777,$A389,СВЦЭМ!$B$34:$B$777,C$366)+'СЕТ СН'!$F$13</f>
        <v>417.05255707999999</v>
      </c>
      <c r="D389" s="37">
        <f>SUMIFS(СВЦЭМ!$K$34:$K$777,СВЦЭМ!$A$34:$A$777,$A389,СВЦЭМ!$B$34:$B$777,D$366)+'СЕТ СН'!$F$13</f>
        <v>442.57260430999997</v>
      </c>
      <c r="E389" s="37">
        <f>SUMIFS(СВЦЭМ!$K$34:$K$777,СВЦЭМ!$A$34:$A$777,$A389,СВЦЭМ!$B$34:$B$777,E$366)+'СЕТ СН'!$F$13</f>
        <v>436.53756879000002</v>
      </c>
      <c r="F389" s="37">
        <f>SUMIFS(СВЦЭМ!$K$34:$K$777,СВЦЭМ!$A$34:$A$777,$A389,СВЦЭМ!$B$34:$B$777,F$366)+'СЕТ СН'!$F$13</f>
        <v>436.89675595</v>
      </c>
      <c r="G389" s="37">
        <f>SUMIFS(СВЦЭМ!$K$34:$K$777,СВЦЭМ!$A$34:$A$777,$A389,СВЦЭМ!$B$34:$B$777,G$366)+'СЕТ СН'!$F$13</f>
        <v>437.26934328999999</v>
      </c>
      <c r="H389" s="37">
        <f>SUMIFS(СВЦЭМ!$K$34:$K$777,СВЦЭМ!$A$34:$A$777,$A389,СВЦЭМ!$B$34:$B$777,H$366)+'СЕТ СН'!$F$13</f>
        <v>430.78298188999997</v>
      </c>
      <c r="I389" s="37">
        <f>SUMIFS(СВЦЭМ!$K$34:$K$777,СВЦЭМ!$A$34:$A$777,$A389,СВЦЭМ!$B$34:$B$777,I$366)+'СЕТ СН'!$F$13</f>
        <v>397.78729322999999</v>
      </c>
      <c r="J389" s="37">
        <f>SUMIFS(СВЦЭМ!$K$34:$K$777,СВЦЭМ!$A$34:$A$777,$A389,СВЦЭМ!$B$34:$B$777,J$366)+'СЕТ СН'!$F$13</f>
        <v>436.12957532000001</v>
      </c>
      <c r="K389" s="37">
        <f>SUMIFS(СВЦЭМ!$K$34:$K$777,СВЦЭМ!$A$34:$A$777,$A389,СВЦЭМ!$B$34:$B$777,K$366)+'СЕТ СН'!$F$13</f>
        <v>310.10751414999999</v>
      </c>
      <c r="L389" s="37">
        <f>SUMIFS(СВЦЭМ!$K$34:$K$777,СВЦЭМ!$A$34:$A$777,$A389,СВЦЭМ!$B$34:$B$777,L$366)+'СЕТ СН'!$F$13</f>
        <v>298.66241826999999</v>
      </c>
      <c r="M389" s="37">
        <f>SUMIFS(СВЦЭМ!$K$34:$K$777,СВЦЭМ!$A$34:$A$777,$A389,СВЦЭМ!$B$34:$B$777,M$366)+'СЕТ СН'!$F$13</f>
        <v>290.79373706000001</v>
      </c>
      <c r="N389" s="37">
        <f>SUMIFS(СВЦЭМ!$K$34:$K$777,СВЦЭМ!$A$34:$A$777,$A389,СВЦЭМ!$B$34:$B$777,N$366)+'СЕТ СН'!$F$13</f>
        <v>286.94212190000002</v>
      </c>
      <c r="O389" s="37">
        <f>SUMIFS(СВЦЭМ!$K$34:$K$777,СВЦЭМ!$A$34:$A$777,$A389,СВЦЭМ!$B$34:$B$777,O$366)+'СЕТ СН'!$F$13</f>
        <v>294.20556354000001</v>
      </c>
      <c r="P389" s="37">
        <f>SUMIFS(СВЦЭМ!$K$34:$K$777,СВЦЭМ!$A$34:$A$777,$A389,СВЦЭМ!$B$34:$B$777,P$366)+'СЕТ СН'!$F$13</f>
        <v>290.55308366000003</v>
      </c>
      <c r="Q389" s="37">
        <f>SUMIFS(СВЦЭМ!$K$34:$K$777,СВЦЭМ!$A$34:$A$777,$A389,СВЦЭМ!$B$34:$B$777,Q$366)+'СЕТ СН'!$F$13</f>
        <v>287.61370608999999</v>
      </c>
      <c r="R389" s="37">
        <f>SUMIFS(СВЦЭМ!$K$34:$K$777,СВЦЭМ!$A$34:$A$777,$A389,СВЦЭМ!$B$34:$B$777,R$366)+'СЕТ СН'!$F$13</f>
        <v>289.11792228000002</v>
      </c>
      <c r="S389" s="37">
        <f>SUMIFS(СВЦЭМ!$K$34:$K$777,СВЦЭМ!$A$34:$A$777,$A389,СВЦЭМ!$B$34:$B$777,S$366)+'СЕТ СН'!$F$13</f>
        <v>286.82840238</v>
      </c>
      <c r="T389" s="37">
        <f>SUMIFS(СВЦЭМ!$K$34:$K$777,СВЦЭМ!$A$34:$A$777,$A389,СВЦЭМ!$B$34:$B$777,T$366)+'СЕТ СН'!$F$13</f>
        <v>285.90215796000001</v>
      </c>
      <c r="U389" s="37">
        <f>SUMIFS(СВЦЭМ!$K$34:$K$777,СВЦЭМ!$A$34:$A$777,$A389,СВЦЭМ!$B$34:$B$777,U$366)+'СЕТ СН'!$F$13</f>
        <v>285.160865</v>
      </c>
      <c r="V389" s="37">
        <f>SUMIFS(СВЦЭМ!$K$34:$K$777,СВЦЭМ!$A$34:$A$777,$A389,СВЦЭМ!$B$34:$B$777,V$366)+'СЕТ СН'!$F$13</f>
        <v>297.65986366999999</v>
      </c>
      <c r="W389" s="37">
        <f>SUMIFS(СВЦЭМ!$K$34:$K$777,СВЦЭМ!$A$34:$A$777,$A389,СВЦЭМ!$B$34:$B$777,W$366)+'СЕТ СН'!$F$13</f>
        <v>302.33204983000002</v>
      </c>
      <c r="X389" s="37">
        <f>SUMIFS(СВЦЭМ!$K$34:$K$777,СВЦЭМ!$A$34:$A$777,$A389,СВЦЭМ!$B$34:$B$777,X$366)+'СЕТ СН'!$F$13</f>
        <v>354.41300676999998</v>
      </c>
      <c r="Y389" s="37">
        <f>SUMIFS(СВЦЭМ!$K$34:$K$777,СВЦЭМ!$A$34:$A$777,$A389,СВЦЭМ!$B$34:$B$777,Y$366)+'СЕТ СН'!$F$13</f>
        <v>336.20720182999997</v>
      </c>
    </row>
    <row r="390" spans="1:26" ht="15.75" x14ac:dyDescent="0.2">
      <c r="A390" s="36">
        <f t="shared" si="10"/>
        <v>42606</v>
      </c>
      <c r="B390" s="37">
        <f>SUMIFS(СВЦЭМ!$K$34:$K$777,СВЦЭМ!$A$34:$A$777,$A390,СВЦЭМ!$B$34:$B$777,B$366)+'СЕТ СН'!$F$13</f>
        <v>395.02361767000002</v>
      </c>
      <c r="C390" s="37">
        <f>SUMIFS(СВЦЭМ!$K$34:$K$777,СВЦЭМ!$A$34:$A$777,$A390,СВЦЭМ!$B$34:$B$777,C$366)+'СЕТ СН'!$F$13</f>
        <v>436.16527323000003</v>
      </c>
      <c r="D390" s="37">
        <f>SUMIFS(СВЦЭМ!$K$34:$K$777,СВЦЭМ!$A$34:$A$777,$A390,СВЦЭМ!$B$34:$B$777,D$366)+'СЕТ СН'!$F$13</f>
        <v>447.68858977999997</v>
      </c>
      <c r="E390" s="37">
        <f>SUMIFS(СВЦЭМ!$K$34:$K$777,СВЦЭМ!$A$34:$A$777,$A390,СВЦЭМ!$B$34:$B$777,E$366)+'СЕТ СН'!$F$13</f>
        <v>453.98953662000002</v>
      </c>
      <c r="F390" s="37">
        <f>SUMIFS(СВЦЭМ!$K$34:$K$777,СВЦЭМ!$A$34:$A$777,$A390,СВЦЭМ!$B$34:$B$777,F$366)+'СЕТ СН'!$F$13</f>
        <v>443.52595649</v>
      </c>
      <c r="G390" s="37">
        <f>SUMIFS(СВЦЭМ!$K$34:$K$777,СВЦЭМ!$A$34:$A$777,$A390,СВЦЭМ!$B$34:$B$777,G$366)+'СЕТ СН'!$F$13</f>
        <v>439.85436456999997</v>
      </c>
      <c r="H390" s="37">
        <f>SUMIFS(СВЦЭМ!$K$34:$K$777,СВЦЭМ!$A$34:$A$777,$A390,СВЦЭМ!$B$34:$B$777,H$366)+'СЕТ СН'!$F$13</f>
        <v>413.03983603</v>
      </c>
      <c r="I390" s="37">
        <f>SUMIFS(СВЦЭМ!$K$34:$K$777,СВЦЭМ!$A$34:$A$777,$A390,СВЦЭМ!$B$34:$B$777,I$366)+'СЕТ СН'!$F$13</f>
        <v>392.42662086000001</v>
      </c>
      <c r="J390" s="37">
        <f>SUMIFS(СВЦЭМ!$K$34:$K$777,СВЦЭМ!$A$34:$A$777,$A390,СВЦЭМ!$B$34:$B$777,J$366)+'СЕТ СН'!$F$13</f>
        <v>346.26518721000002</v>
      </c>
      <c r="K390" s="37">
        <f>SUMIFS(СВЦЭМ!$K$34:$K$777,СВЦЭМ!$A$34:$A$777,$A390,СВЦЭМ!$B$34:$B$777,K$366)+'СЕТ СН'!$F$13</f>
        <v>306.93142847000001</v>
      </c>
      <c r="L390" s="37">
        <f>SUMIFS(СВЦЭМ!$K$34:$K$777,СВЦЭМ!$A$34:$A$777,$A390,СВЦЭМ!$B$34:$B$777,L$366)+'СЕТ СН'!$F$13</f>
        <v>302.82006054999999</v>
      </c>
      <c r="M390" s="37">
        <f>SUMIFS(СВЦЭМ!$K$34:$K$777,СВЦЭМ!$A$34:$A$777,$A390,СВЦЭМ!$B$34:$B$777,M$366)+'СЕТ СН'!$F$13</f>
        <v>333.02217195999998</v>
      </c>
      <c r="N390" s="37">
        <f>SUMIFS(СВЦЭМ!$K$34:$K$777,СВЦЭМ!$A$34:$A$777,$A390,СВЦЭМ!$B$34:$B$777,N$366)+'СЕТ СН'!$F$13</f>
        <v>306.70500219000002</v>
      </c>
      <c r="O390" s="37">
        <f>SUMIFS(СВЦЭМ!$K$34:$K$777,СВЦЭМ!$A$34:$A$777,$A390,СВЦЭМ!$B$34:$B$777,O$366)+'СЕТ СН'!$F$13</f>
        <v>333.82398075999998</v>
      </c>
      <c r="P390" s="37">
        <f>SUMIFS(СВЦЭМ!$K$34:$K$777,СВЦЭМ!$A$34:$A$777,$A390,СВЦЭМ!$B$34:$B$777,P$366)+'СЕТ СН'!$F$13</f>
        <v>341.43584762</v>
      </c>
      <c r="Q390" s="37">
        <f>SUMIFS(СВЦЭМ!$K$34:$K$777,СВЦЭМ!$A$34:$A$777,$A390,СВЦЭМ!$B$34:$B$777,Q$366)+'СЕТ СН'!$F$13</f>
        <v>325.56409495999998</v>
      </c>
      <c r="R390" s="37">
        <f>SUMIFS(СВЦЭМ!$K$34:$K$777,СВЦЭМ!$A$34:$A$777,$A390,СВЦЭМ!$B$34:$B$777,R$366)+'СЕТ СН'!$F$13</f>
        <v>318.68127957000002</v>
      </c>
      <c r="S390" s="37">
        <f>SUMIFS(СВЦЭМ!$K$34:$K$777,СВЦЭМ!$A$34:$A$777,$A390,СВЦЭМ!$B$34:$B$777,S$366)+'СЕТ СН'!$F$13</f>
        <v>316.44993399999998</v>
      </c>
      <c r="T390" s="37">
        <f>SUMIFS(СВЦЭМ!$K$34:$K$777,СВЦЭМ!$A$34:$A$777,$A390,СВЦЭМ!$B$34:$B$777,T$366)+'СЕТ СН'!$F$13</f>
        <v>341.09416205000002</v>
      </c>
      <c r="U390" s="37">
        <f>SUMIFS(СВЦЭМ!$K$34:$K$777,СВЦЭМ!$A$34:$A$777,$A390,СВЦЭМ!$B$34:$B$777,U$366)+'СЕТ СН'!$F$13</f>
        <v>355.46278638000001</v>
      </c>
      <c r="V390" s="37">
        <f>SUMIFS(СВЦЭМ!$K$34:$K$777,СВЦЭМ!$A$34:$A$777,$A390,СВЦЭМ!$B$34:$B$777,V$366)+'СЕТ СН'!$F$13</f>
        <v>360.36268326999999</v>
      </c>
      <c r="W390" s="37">
        <f>SUMIFS(СВЦЭМ!$K$34:$K$777,СВЦЭМ!$A$34:$A$777,$A390,СВЦЭМ!$B$34:$B$777,W$366)+'СЕТ СН'!$F$13</f>
        <v>364.57079757999998</v>
      </c>
      <c r="X390" s="37">
        <f>SUMIFS(СВЦЭМ!$K$34:$K$777,СВЦЭМ!$A$34:$A$777,$A390,СВЦЭМ!$B$34:$B$777,X$366)+'СЕТ СН'!$F$13</f>
        <v>325.43532219000002</v>
      </c>
      <c r="Y390" s="37">
        <f>SUMIFS(СВЦЭМ!$K$34:$K$777,СВЦЭМ!$A$34:$A$777,$A390,СВЦЭМ!$B$34:$B$777,Y$366)+'СЕТ СН'!$F$13</f>
        <v>337.20751755999999</v>
      </c>
    </row>
    <row r="391" spans="1:26" ht="15.75" x14ac:dyDescent="0.2">
      <c r="A391" s="36">
        <f t="shared" si="10"/>
        <v>42607</v>
      </c>
      <c r="B391" s="37">
        <f>SUMIFS(СВЦЭМ!$K$34:$K$777,СВЦЭМ!$A$34:$A$777,$A391,СВЦЭМ!$B$34:$B$777,B$366)+'СЕТ СН'!$F$13</f>
        <v>390.13234246000002</v>
      </c>
      <c r="C391" s="37">
        <f>SUMIFS(СВЦЭМ!$K$34:$K$777,СВЦЭМ!$A$34:$A$777,$A391,СВЦЭМ!$B$34:$B$777,C$366)+'СЕТ СН'!$F$13</f>
        <v>437.28700698</v>
      </c>
      <c r="D391" s="37">
        <f>SUMIFS(СВЦЭМ!$K$34:$K$777,СВЦЭМ!$A$34:$A$777,$A391,СВЦЭМ!$B$34:$B$777,D$366)+'СЕТ СН'!$F$13</f>
        <v>463.64504964999998</v>
      </c>
      <c r="E391" s="37">
        <f>SUMIFS(СВЦЭМ!$K$34:$K$777,СВЦЭМ!$A$34:$A$777,$A391,СВЦЭМ!$B$34:$B$777,E$366)+'СЕТ СН'!$F$13</f>
        <v>468.36023989</v>
      </c>
      <c r="F391" s="37">
        <f>SUMIFS(СВЦЭМ!$K$34:$K$777,СВЦЭМ!$A$34:$A$777,$A391,СВЦЭМ!$B$34:$B$777,F$366)+'СЕТ СН'!$F$13</f>
        <v>468.67019295</v>
      </c>
      <c r="G391" s="37">
        <f>SUMIFS(СВЦЭМ!$K$34:$K$777,СВЦЭМ!$A$34:$A$777,$A391,СВЦЭМ!$B$34:$B$777,G$366)+'СЕТ СН'!$F$13</f>
        <v>458.84625863999997</v>
      </c>
      <c r="H391" s="37">
        <f>SUMIFS(СВЦЭМ!$K$34:$K$777,СВЦЭМ!$A$34:$A$777,$A391,СВЦЭМ!$B$34:$B$777,H$366)+'СЕТ СН'!$F$13</f>
        <v>431.81083997000002</v>
      </c>
      <c r="I391" s="37">
        <f>SUMIFS(СВЦЭМ!$K$34:$K$777,СВЦЭМ!$A$34:$A$777,$A391,СВЦЭМ!$B$34:$B$777,I$366)+'СЕТ СН'!$F$13</f>
        <v>386.49120226000002</v>
      </c>
      <c r="J391" s="37">
        <f>SUMIFS(СВЦЭМ!$K$34:$K$777,СВЦЭМ!$A$34:$A$777,$A391,СВЦЭМ!$B$34:$B$777,J$366)+'СЕТ СН'!$F$13</f>
        <v>343.04073296000001</v>
      </c>
      <c r="K391" s="37">
        <f>SUMIFS(СВЦЭМ!$K$34:$K$777,СВЦЭМ!$A$34:$A$777,$A391,СВЦЭМ!$B$34:$B$777,K$366)+'СЕТ СН'!$F$13</f>
        <v>308.79637230999998</v>
      </c>
      <c r="L391" s="37">
        <f>SUMIFS(СВЦЭМ!$K$34:$K$777,СВЦЭМ!$A$34:$A$777,$A391,СВЦЭМ!$B$34:$B$777,L$366)+'СЕТ СН'!$F$13</f>
        <v>308.53441151999999</v>
      </c>
      <c r="M391" s="37">
        <f>SUMIFS(СВЦЭМ!$K$34:$K$777,СВЦЭМ!$A$34:$A$777,$A391,СВЦЭМ!$B$34:$B$777,M$366)+'СЕТ СН'!$F$13</f>
        <v>343.30748462000003</v>
      </c>
      <c r="N391" s="37">
        <f>SUMIFS(СВЦЭМ!$K$34:$K$777,СВЦЭМ!$A$34:$A$777,$A391,СВЦЭМ!$B$34:$B$777,N$366)+'СЕТ СН'!$F$13</f>
        <v>336.80949063999998</v>
      </c>
      <c r="O391" s="37">
        <f>SUMIFS(СВЦЭМ!$K$34:$K$777,СВЦЭМ!$A$34:$A$777,$A391,СВЦЭМ!$B$34:$B$777,O$366)+'СЕТ СН'!$F$13</f>
        <v>340.36190531</v>
      </c>
      <c r="P391" s="37">
        <f>SUMIFS(СВЦЭМ!$K$34:$K$777,СВЦЭМ!$A$34:$A$777,$A391,СВЦЭМ!$B$34:$B$777,P$366)+'СЕТ СН'!$F$13</f>
        <v>318.23945094999999</v>
      </c>
      <c r="Q391" s="37">
        <f>SUMIFS(СВЦЭМ!$K$34:$K$777,СВЦЭМ!$A$34:$A$777,$A391,СВЦЭМ!$B$34:$B$777,Q$366)+'СЕТ СН'!$F$13</f>
        <v>318.64362146000002</v>
      </c>
      <c r="R391" s="37">
        <f>SUMIFS(СВЦЭМ!$K$34:$K$777,СВЦЭМ!$A$34:$A$777,$A391,СВЦЭМ!$B$34:$B$777,R$366)+'СЕТ СН'!$F$13</f>
        <v>320.05387216000003</v>
      </c>
      <c r="S391" s="37">
        <f>SUMIFS(СВЦЭМ!$K$34:$K$777,СВЦЭМ!$A$34:$A$777,$A391,СВЦЭМ!$B$34:$B$777,S$366)+'СЕТ СН'!$F$13</f>
        <v>324.58401511</v>
      </c>
      <c r="T391" s="37">
        <f>SUMIFS(СВЦЭМ!$K$34:$K$777,СВЦЭМ!$A$34:$A$777,$A391,СВЦЭМ!$B$34:$B$777,T$366)+'СЕТ СН'!$F$13</f>
        <v>356.53418166</v>
      </c>
      <c r="U391" s="37">
        <f>SUMIFS(СВЦЭМ!$K$34:$K$777,СВЦЭМ!$A$34:$A$777,$A391,СВЦЭМ!$B$34:$B$777,U$366)+'СЕТ СН'!$F$13</f>
        <v>344.61575418000001</v>
      </c>
      <c r="V391" s="37">
        <f>SUMIFS(СВЦЭМ!$K$34:$K$777,СВЦЭМ!$A$34:$A$777,$A391,СВЦЭМ!$B$34:$B$777,V$366)+'СЕТ СН'!$F$13</f>
        <v>358.96692937</v>
      </c>
      <c r="W391" s="37">
        <f>SUMIFS(СВЦЭМ!$K$34:$K$777,СВЦЭМ!$A$34:$A$777,$A391,СВЦЭМ!$B$34:$B$777,W$366)+'СЕТ СН'!$F$13</f>
        <v>358.85943559999998</v>
      </c>
      <c r="X391" s="37">
        <f>SUMIFS(СВЦЭМ!$K$34:$K$777,СВЦЭМ!$A$34:$A$777,$A391,СВЦЭМ!$B$34:$B$777,X$366)+'СЕТ СН'!$F$13</f>
        <v>324.09250960999998</v>
      </c>
      <c r="Y391" s="37">
        <f>SUMIFS(СВЦЭМ!$K$34:$K$777,СВЦЭМ!$A$34:$A$777,$A391,СВЦЭМ!$B$34:$B$777,Y$366)+'СЕТ СН'!$F$13</f>
        <v>332.89639140000003</v>
      </c>
    </row>
    <row r="392" spans="1:26" ht="15.75" x14ac:dyDescent="0.2">
      <c r="A392" s="36">
        <f t="shared" si="10"/>
        <v>42608</v>
      </c>
      <c r="B392" s="37">
        <f>SUMIFS(СВЦЭМ!$K$34:$K$777,СВЦЭМ!$A$34:$A$777,$A392,СВЦЭМ!$B$34:$B$777,B$366)+'СЕТ СН'!$F$13</f>
        <v>386.39719487000002</v>
      </c>
      <c r="C392" s="37">
        <f>SUMIFS(СВЦЭМ!$K$34:$K$777,СВЦЭМ!$A$34:$A$777,$A392,СВЦЭМ!$B$34:$B$777,C$366)+'СЕТ СН'!$F$13</f>
        <v>422.60624199</v>
      </c>
      <c r="D392" s="37">
        <f>SUMIFS(СВЦЭМ!$K$34:$K$777,СВЦЭМ!$A$34:$A$777,$A392,СВЦЭМ!$B$34:$B$777,D$366)+'СЕТ СН'!$F$13</f>
        <v>448.49341382</v>
      </c>
      <c r="E392" s="37">
        <f>SUMIFS(СВЦЭМ!$K$34:$K$777,СВЦЭМ!$A$34:$A$777,$A392,СВЦЭМ!$B$34:$B$777,E$366)+'СЕТ СН'!$F$13</f>
        <v>456.90913969000002</v>
      </c>
      <c r="F392" s="37">
        <f>SUMIFS(СВЦЭМ!$K$34:$K$777,СВЦЭМ!$A$34:$A$777,$A392,СВЦЭМ!$B$34:$B$777,F$366)+'СЕТ СН'!$F$13</f>
        <v>457.10036740999999</v>
      </c>
      <c r="G392" s="37">
        <f>SUMIFS(СВЦЭМ!$K$34:$K$777,СВЦЭМ!$A$34:$A$777,$A392,СВЦЭМ!$B$34:$B$777,G$366)+'СЕТ СН'!$F$13</f>
        <v>453.14716331</v>
      </c>
      <c r="H392" s="37">
        <f>SUMIFS(СВЦЭМ!$K$34:$K$777,СВЦЭМ!$A$34:$A$777,$A392,СВЦЭМ!$B$34:$B$777,H$366)+'СЕТ СН'!$F$13</f>
        <v>424.24911187999999</v>
      </c>
      <c r="I392" s="37">
        <f>SUMIFS(СВЦЭМ!$K$34:$K$777,СВЦЭМ!$A$34:$A$777,$A392,СВЦЭМ!$B$34:$B$777,I$366)+'СЕТ СН'!$F$13</f>
        <v>378.32590904</v>
      </c>
      <c r="J392" s="37">
        <f>SUMIFS(СВЦЭМ!$K$34:$K$777,СВЦЭМ!$A$34:$A$777,$A392,СВЦЭМ!$B$34:$B$777,J$366)+'СЕТ СН'!$F$13</f>
        <v>333.38558053999998</v>
      </c>
      <c r="K392" s="37">
        <f>SUMIFS(СВЦЭМ!$K$34:$K$777,СВЦЭМ!$A$34:$A$777,$A392,СВЦЭМ!$B$34:$B$777,K$366)+'СЕТ СН'!$F$13</f>
        <v>305.84217455999999</v>
      </c>
      <c r="L392" s="37">
        <f>SUMIFS(СВЦЭМ!$K$34:$K$777,СВЦЭМ!$A$34:$A$777,$A392,СВЦЭМ!$B$34:$B$777,L$366)+'СЕТ СН'!$F$13</f>
        <v>307.34319526000002</v>
      </c>
      <c r="M392" s="37">
        <f>SUMIFS(СВЦЭМ!$K$34:$K$777,СВЦЭМ!$A$34:$A$777,$A392,СВЦЭМ!$B$34:$B$777,M$366)+'СЕТ СН'!$F$13</f>
        <v>328.87630465000001</v>
      </c>
      <c r="N392" s="37">
        <f>SUMIFS(СВЦЭМ!$K$34:$K$777,СВЦЭМ!$A$34:$A$777,$A392,СВЦЭМ!$B$34:$B$777,N$366)+'СЕТ СН'!$F$13</f>
        <v>324.29493681999998</v>
      </c>
      <c r="O392" s="37">
        <f>SUMIFS(СВЦЭМ!$K$34:$K$777,СВЦЭМ!$A$34:$A$777,$A392,СВЦЭМ!$B$34:$B$777,O$366)+'СЕТ СН'!$F$13</f>
        <v>335.00956206000001</v>
      </c>
      <c r="P392" s="37">
        <f>SUMIFS(СВЦЭМ!$K$34:$K$777,СВЦЭМ!$A$34:$A$777,$A392,СВЦЭМ!$B$34:$B$777,P$366)+'СЕТ СН'!$F$13</f>
        <v>335.73563135000001</v>
      </c>
      <c r="Q392" s="37">
        <f>SUMIFS(СВЦЭМ!$K$34:$K$777,СВЦЭМ!$A$34:$A$777,$A392,СВЦЭМ!$B$34:$B$777,Q$366)+'СЕТ СН'!$F$13</f>
        <v>330.34085943000002</v>
      </c>
      <c r="R392" s="37">
        <f>SUMIFS(СВЦЭМ!$K$34:$K$777,СВЦЭМ!$A$34:$A$777,$A392,СВЦЭМ!$B$34:$B$777,R$366)+'СЕТ СН'!$F$13</f>
        <v>323.21155735000002</v>
      </c>
      <c r="S392" s="37">
        <f>SUMIFS(СВЦЭМ!$K$34:$K$777,СВЦЭМ!$A$34:$A$777,$A392,СВЦЭМ!$B$34:$B$777,S$366)+'СЕТ СН'!$F$13</f>
        <v>323.09608809999997</v>
      </c>
      <c r="T392" s="37">
        <f>SUMIFS(СВЦЭМ!$K$34:$K$777,СВЦЭМ!$A$34:$A$777,$A392,СВЦЭМ!$B$34:$B$777,T$366)+'СЕТ СН'!$F$13</f>
        <v>323.77965449999999</v>
      </c>
      <c r="U392" s="37">
        <f>SUMIFS(СВЦЭМ!$K$34:$K$777,СВЦЭМ!$A$34:$A$777,$A392,СВЦЭМ!$B$34:$B$777,U$366)+'СЕТ СН'!$F$13</f>
        <v>324.56002416000001</v>
      </c>
      <c r="V392" s="37">
        <f>SUMIFS(СВЦЭМ!$K$34:$K$777,СВЦЭМ!$A$34:$A$777,$A392,СВЦЭМ!$B$34:$B$777,V$366)+'СЕТ СН'!$F$13</f>
        <v>336.56861774999999</v>
      </c>
      <c r="W392" s="37">
        <f>SUMIFS(СВЦЭМ!$K$34:$K$777,СВЦЭМ!$A$34:$A$777,$A392,СВЦЭМ!$B$34:$B$777,W$366)+'СЕТ СН'!$F$13</f>
        <v>341.73036466999997</v>
      </c>
      <c r="X392" s="37">
        <f>SUMIFS(СВЦЭМ!$K$34:$K$777,СВЦЭМ!$A$34:$A$777,$A392,СВЦЭМ!$B$34:$B$777,X$366)+'СЕТ СН'!$F$13</f>
        <v>317.07269639999998</v>
      </c>
      <c r="Y392" s="37">
        <f>SUMIFS(СВЦЭМ!$K$34:$K$777,СВЦЭМ!$A$34:$A$777,$A392,СВЦЭМ!$B$34:$B$777,Y$366)+'СЕТ СН'!$F$13</f>
        <v>329.23032152000002</v>
      </c>
    </row>
    <row r="393" spans="1:26" ht="15.75" x14ac:dyDescent="0.2">
      <c r="A393" s="36">
        <f t="shared" si="10"/>
        <v>42609</v>
      </c>
      <c r="B393" s="37">
        <f>SUMIFS(СВЦЭМ!$K$34:$K$777,СВЦЭМ!$A$34:$A$777,$A393,СВЦЭМ!$B$34:$B$777,B$366)+'СЕТ СН'!$F$13</f>
        <v>360.45012709000002</v>
      </c>
      <c r="C393" s="37">
        <f>SUMIFS(СВЦЭМ!$K$34:$K$777,СВЦЭМ!$A$34:$A$777,$A393,СВЦЭМ!$B$34:$B$777,C$366)+'СЕТ СН'!$F$13</f>
        <v>397.51407926000002</v>
      </c>
      <c r="D393" s="37">
        <f>SUMIFS(СВЦЭМ!$K$34:$K$777,СВЦЭМ!$A$34:$A$777,$A393,СВЦЭМ!$B$34:$B$777,D$366)+'СЕТ СН'!$F$13</f>
        <v>419.15795256000001</v>
      </c>
      <c r="E393" s="37">
        <f>SUMIFS(СВЦЭМ!$K$34:$K$777,СВЦЭМ!$A$34:$A$777,$A393,СВЦЭМ!$B$34:$B$777,E$366)+'СЕТ СН'!$F$13</f>
        <v>431.40876737000002</v>
      </c>
      <c r="F393" s="37">
        <f>SUMIFS(СВЦЭМ!$K$34:$K$777,СВЦЭМ!$A$34:$A$777,$A393,СВЦЭМ!$B$34:$B$777,F$366)+'СЕТ СН'!$F$13</f>
        <v>426.08405391999997</v>
      </c>
      <c r="G393" s="37">
        <f>SUMIFS(СВЦЭМ!$K$34:$K$777,СВЦЭМ!$A$34:$A$777,$A393,СВЦЭМ!$B$34:$B$777,G$366)+'СЕТ СН'!$F$13</f>
        <v>426.05986273000002</v>
      </c>
      <c r="H393" s="37">
        <f>SUMIFS(СВЦЭМ!$K$34:$K$777,СВЦЭМ!$A$34:$A$777,$A393,СВЦЭМ!$B$34:$B$777,H$366)+'СЕТ СН'!$F$13</f>
        <v>419.73648709999998</v>
      </c>
      <c r="I393" s="37">
        <f>SUMIFS(СВЦЭМ!$K$34:$K$777,СВЦЭМ!$A$34:$A$777,$A393,СВЦЭМ!$B$34:$B$777,I$366)+'СЕТ СН'!$F$13</f>
        <v>418.57334436000002</v>
      </c>
      <c r="J393" s="37">
        <f>SUMIFS(СВЦЭМ!$K$34:$K$777,СВЦЭМ!$A$34:$A$777,$A393,СВЦЭМ!$B$34:$B$777,J$366)+'СЕТ СН'!$F$13</f>
        <v>385.21169805</v>
      </c>
      <c r="K393" s="37">
        <f>SUMIFS(СВЦЭМ!$K$34:$K$777,СВЦЭМ!$A$34:$A$777,$A393,СВЦЭМ!$B$34:$B$777,K$366)+'СЕТ СН'!$F$13</f>
        <v>348.42347790000002</v>
      </c>
      <c r="L393" s="37">
        <f>SUMIFS(СВЦЭМ!$K$34:$K$777,СВЦЭМ!$A$34:$A$777,$A393,СВЦЭМ!$B$34:$B$777,L$366)+'СЕТ СН'!$F$13</f>
        <v>385.21000457000002</v>
      </c>
      <c r="M393" s="37">
        <f>SUMIFS(СВЦЭМ!$K$34:$K$777,СВЦЭМ!$A$34:$A$777,$A393,СВЦЭМ!$B$34:$B$777,M$366)+'СЕТ СН'!$F$13</f>
        <v>443.77052257000003</v>
      </c>
      <c r="N393" s="37">
        <f>SUMIFS(СВЦЭМ!$K$34:$K$777,СВЦЭМ!$A$34:$A$777,$A393,СВЦЭМ!$B$34:$B$777,N$366)+'СЕТ СН'!$F$13</f>
        <v>461.59010168999998</v>
      </c>
      <c r="O393" s="37">
        <f>SUMIFS(СВЦЭМ!$K$34:$K$777,СВЦЭМ!$A$34:$A$777,$A393,СВЦЭМ!$B$34:$B$777,O$366)+'СЕТ СН'!$F$13</f>
        <v>446.07185059</v>
      </c>
      <c r="P393" s="37">
        <f>SUMIFS(СВЦЭМ!$K$34:$K$777,СВЦЭМ!$A$34:$A$777,$A393,СВЦЭМ!$B$34:$B$777,P$366)+'СЕТ СН'!$F$13</f>
        <v>412.20305359000002</v>
      </c>
      <c r="Q393" s="37">
        <f>SUMIFS(СВЦЭМ!$K$34:$K$777,СВЦЭМ!$A$34:$A$777,$A393,СВЦЭМ!$B$34:$B$777,Q$366)+'СЕТ СН'!$F$13</f>
        <v>402.16366713000002</v>
      </c>
      <c r="R393" s="37">
        <f>SUMIFS(СВЦЭМ!$K$34:$K$777,СВЦЭМ!$A$34:$A$777,$A393,СВЦЭМ!$B$34:$B$777,R$366)+'СЕТ СН'!$F$13</f>
        <v>391.87150076</v>
      </c>
      <c r="S393" s="37">
        <f>SUMIFS(СВЦЭМ!$K$34:$K$777,СВЦЭМ!$A$34:$A$777,$A393,СВЦЭМ!$B$34:$B$777,S$366)+'СЕТ СН'!$F$13</f>
        <v>396.53960819999998</v>
      </c>
      <c r="T393" s="37">
        <f>SUMIFS(СВЦЭМ!$K$34:$K$777,СВЦЭМ!$A$34:$A$777,$A393,СВЦЭМ!$B$34:$B$777,T$366)+'СЕТ СН'!$F$13</f>
        <v>400.28062475000002</v>
      </c>
      <c r="U393" s="37">
        <f>SUMIFS(СВЦЭМ!$K$34:$K$777,СВЦЭМ!$A$34:$A$777,$A393,СВЦЭМ!$B$34:$B$777,U$366)+'СЕТ СН'!$F$13</f>
        <v>397.92845865999999</v>
      </c>
      <c r="V393" s="37">
        <f>SUMIFS(СВЦЭМ!$K$34:$K$777,СВЦЭМ!$A$34:$A$777,$A393,СВЦЭМ!$B$34:$B$777,V$366)+'СЕТ СН'!$F$13</f>
        <v>411.72972296</v>
      </c>
      <c r="W393" s="37">
        <f>SUMIFS(СВЦЭМ!$K$34:$K$777,СВЦЭМ!$A$34:$A$777,$A393,СВЦЭМ!$B$34:$B$777,W$366)+'СЕТ СН'!$F$13</f>
        <v>429.65772150999999</v>
      </c>
      <c r="X393" s="37">
        <f>SUMIFS(СВЦЭМ!$K$34:$K$777,СВЦЭМ!$A$34:$A$777,$A393,СВЦЭМ!$B$34:$B$777,X$366)+'СЕТ СН'!$F$13</f>
        <v>385.50883391999997</v>
      </c>
      <c r="Y393" s="37">
        <f>SUMIFS(СВЦЭМ!$K$34:$K$777,СВЦЭМ!$A$34:$A$777,$A393,СВЦЭМ!$B$34:$B$777,Y$366)+'СЕТ СН'!$F$13</f>
        <v>397.93427193999997</v>
      </c>
    </row>
    <row r="394" spans="1:26" ht="15.75" x14ac:dyDescent="0.2">
      <c r="A394" s="36">
        <f t="shared" si="10"/>
        <v>42610</v>
      </c>
      <c r="B394" s="37">
        <f>SUMIFS(СВЦЭМ!$K$34:$K$777,СВЦЭМ!$A$34:$A$777,$A394,СВЦЭМ!$B$34:$B$777,B$366)+'СЕТ СН'!$F$13</f>
        <v>443.12436929</v>
      </c>
      <c r="C394" s="37">
        <f>SUMIFS(СВЦЭМ!$K$34:$K$777,СВЦЭМ!$A$34:$A$777,$A394,СВЦЭМ!$B$34:$B$777,C$366)+'СЕТ СН'!$F$13</f>
        <v>494.57014863000001</v>
      </c>
      <c r="D394" s="37">
        <f>SUMIFS(СВЦЭМ!$K$34:$K$777,СВЦЭМ!$A$34:$A$777,$A394,СВЦЭМ!$B$34:$B$777,D$366)+'СЕТ СН'!$F$13</f>
        <v>515.58878398000002</v>
      </c>
      <c r="E394" s="37">
        <f>SUMIFS(СВЦЭМ!$K$34:$K$777,СВЦЭМ!$A$34:$A$777,$A394,СВЦЭМ!$B$34:$B$777,E$366)+'СЕТ СН'!$F$13</f>
        <v>519.89823955999998</v>
      </c>
      <c r="F394" s="37">
        <f>SUMIFS(СВЦЭМ!$K$34:$K$777,СВЦЭМ!$A$34:$A$777,$A394,СВЦЭМ!$B$34:$B$777,F$366)+'СЕТ СН'!$F$13</f>
        <v>523.75045788</v>
      </c>
      <c r="G394" s="37">
        <f>SUMIFS(СВЦЭМ!$K$34:$K$777,СВЦЭМ!$A$34:$A$777,$A394,СВЦЭМ!$B$34:$B$777,G$366)+'СЕТ СН'!$F$13</f>
        <v>521.61581826999998</v>
      </c>
      <c r="H394" s="37">
        <f>SUMIFS(СВЦЭМ!$K$34:$K$777,СВЦЭМ!$A$34:$A$777,$A394,СВЦЭМ!$B$34:$B$777,H$366)+'СЕТ СН'!$F$13</f>
        <v>511.17729493000002</v>
      </c>
      <c r="I394" s="37">
        <f>SUMIFS(СВЦЭМ!$K$34:$K$777,СВЦЭМ!$A$34:$A$777,$A394,СВЦЭМ!$B$34:$B$777,I$366)+'СЕТ СН'!$F$13</f>
        <v>485.48912396999998</v>
      </c>
      <c r="J394" s="37">
        <f>SUMIFS(СВЦЭМ!$K$34:$K$777,СВЦЭМ!$A$34:$A$777,$A394,СВЦЭМ!$B$34:$B$777,J$366)+'СЕТ СН'!$F$13</f>
        <v>428.34823093</v>
      </c>
      <c r="K394" s="37">
        <f>SUMIFS(СВЦЭМ!$K$34:$K$777,СВЦЭМ!$A$34:$A$777,$A394,СВЦЭМ!$B$34:$B$777,K$366)+'СЕТ СН'!$F$13</f>
        <v>389.92372981</v>
      </c>
      <c r="L394" s="37">
        <f>SUMIFS(СВЦЭМ!$K$34:$K$777,СВЦЭМ!$A$34:$A$777,$A394,СВЦЭМ!$B$34:$B$777,L$366)+'СЕТ СН'!$F$13</f>
        <v>373.63102660999999</v>
      </c>
      <c r="M394" s="37">
        <f>SUMIFS(СВЦЭМ!$K$34:$K$777,СВЦЭМ!$A$34:$A$777,$A394,СВЦЭМ!$B$34:$B$777,M$366)+'СЕТ СН'!$F$13</f>
        <v>369.32716927000001</v>
      </c>
      <c r="N394" s="37">
        <f>SUMIFS(СВЦЭМ!$K$34:$K$777,СВЦЭМ!$A$34:$A$777,$A394,СВЦЭМ!$B$34:$B$777,N$366)+'СЕТ СН'!$F$13</f>
        <v>376.48648130999999</v>
      </c>
      <c r="O394" s="37">
        <f>SUMIFS(СВЦЭМ!$K$34:$K$777,СВЦЭМ!$A$34:$A$777,$A394,СВЦЭМ!$B$34:$B$777,O$366)+'СЕТ СН'!$F$13</f>
        <v>372.05262778999997</v>
      </c>
      <c r="P394" s="37">
        <f>SUMIFS(СВЦЭМ!$K$34:$K$777,СВЦЭМ!$A$34:$A$777,$A394,СВЦЭМ!$B$34:$B$777,P$366)+'СЕТ СН'!$F$13</f>
        <v>404.33618110999998</v>
      </c>
      <c r="Q394" s="37">
        <f>SUMIFS(СВЦЭМ!$K$34:$K$777,СВЦЭМ!$A$34:$A$777,$A394,СВЦЭМ!$B$34:$B$777,Q$366)+'СЕТ СН'!$F$13</f>
        <v>399.36037829000003</v>
      </c>
      <c r="R394" s="37">
        <f>SUMIFS(СВЦЭМ!$K$34:$K$777,СВЦЭМ!$A$34:$A$777,$A394,СВЦЭМ!$B$34:$B$777,R$366)+'СЕТ СН'!$F$13</f>
        <v>398.26280718999999</v>
      </c>
      <c r="S394" s="37">
        <f>SUMIFS(СВЦЭМ!$K$34:$K$777,СВЦЭМ!$A$34:$A$777,$A394,СВЦЭМ!$B$34:$B$777,S$366)+'СЕТ СН'!$F$13</f>
        <v>401.68788555999998</v>
      </c>
      <c r="T394" s="37">
        <f>SUMIFS(СВЦЭМ!$K$34:$K$777,СВЦЭМ!$A$34:$A$777,$A394,СВЦЭМ!$B$34:$B$777,T$366)+'СЕТ СН'!$F$13</f>
        <v>406.92696849999999</v>
      </c>
      <c r="U394" s="37">
        <f>SUMIFS(СВЦЭМ!$K$34:$K$777,СВЦЭМ!$A$34:$A$777,$A394,СВЦЭМ!$B$34:$B$777,U$366)+'СЕТ СН'!$F$13</f>
        <v>385.59886485999999</v>
      </c>
      <c r="V394" s="37">
        <f>SUMIFS(СВЦЭМ!$K$34:$K$777,СВЦЭМ!$A$34:$A$777,$A394,СВЦЭМ!$B$34:$B$777,V$366)+'СЕТ СН'!$F$13</f>
        <v>366.68042064000002</v>
      </c>
      <c r="W394" s="37">
        <f>SUMIFS(СВЦЭМ!$K$34:$K$777,СВЦЭМ!$A$34:$A$777,$A394,СВЦЭМ!$B$34:$B$777,W$366)+'СЕТ СН'!$F$13</f>
        <v>444.10346944999998</v>
      </c>
      <c r="X394" s="37">
        <f>SUMIFS(СВЦЭМ!$K$34:$K$777,СВЦЭМ!$A$34:$A$777,$A394,СВЦЭМ!$B$34:$B$777,X$366)+'СЕТ СН'!$F$13</f>
        <v>383.83497444</v>
      </c>
      <c r="Y394" s="37">
        <f>SUMIFS(СВЦЭМ!$K$34:$K$777,СВЦЭМ!$A$34:$A$777,$A394,СВЦЭМ!$B$34:$B$777,Y$366)+'СЕТ СН'!$F$13</f>
        <v>393.19243967</v>
      </c>
    </row>
    <row r="395" spans="1:26" ht="15.75" x14ac:dyDescent="0.2">
      <c r="A395" s="36">
        <f t="shared" si="10"/>
        <v>42611</v>
      </c>
      <c r="B395" s="37">
        <f>SUMIFS(СВЦЭМ!$K$34:$K$777,СВЦЭМ!$A$34:$A$777,$A395,СВЦЭМ!$B$34:$B$777,B$366)+'СЕТ СН'!$F$13</f>
        <v>455.81383022</v>
      </c>
      <c r="C395" s="37">
        <f>SUMIFS(СВЦЭМ!$K$34:$K$777,СВЦЭМ!$A$34:$A$777,$A395,СВЦЭМ!$B$34:$B$777,C$366)+'СЕТ СН'!$F$13</f>
        <v>499.46760148999999</v>
      </c>
      <c r="D395" s="37">
        <f>SUMIFS(СВЦЭМ!$K$34:$K$777,СВЦЭМ!$A$34:$A$777,$A395,СВЦЭМ!$B$34:$B$777,D$366)+'СЕТ СН'!$F$13</f>
        <v>514.27823277000005</v>
      </c>
      <c r="E395" s="37">
        <f>SUMIFS(СВЦЭМ!$K$34:$K$777,СВЦЭМ!$A$34:$A$777,$A395,СВЦЭМ!$B$34:$B$777,E$366)+'СЕТ СН'!$F$13</f>
        <v>519.92690961000005</v>
      </c>
      <c r="F395" s="37">
        <f>SUMIFS(СВЦЭМ!$K$34:$K$777,СВЦЭМ!$A$34:$A$777,$A395,СВЦЭМ!$B$34:$B$777,F$366)+'СЕТ СН'!$F$13</f>
        <v>525.96922196000003</v>
      </c>
      <c r="G395" s="37">
        <f>SUMIFS(СВЦЭМ!$K$34:$K$777,СВЦЭМ!$A$34:$A$777,$A395,СВЦЭМ!$B$34:$B$777,G$366)+'СЕТ СН'!$F$13</f>
        <v>521.91959435000001</v>
      </c>
      <c r="H395" s="37">
        <f>SUMIFS(СВЦЭМ!$K$34:$K$777,СВЦЭМ!$A$34:$A$777,$A395,СВЦЭМ!$B$34:$B$777,H$366)+'СЕТ СН'!$F$13</f>
        <v>509.31509758999999</v>
      </c>
      <c r="I395" s="37">
        <f>SUMIFS(СВЦЭМ!$K$34:$K$777,СВЦЭМ!$A$34:$A$777,$A395,СВЦЭМ!$B$34:$B$777,I$366)+'СЕТ СН'!$F$13</f>
        <v>456.72491076</v>
      </c>
      <c r="J395" s="37">
        <f>SUMIFS(СВЦЭМ!$K$34:$K$777,СВЦЭМ!$A$34:$A$777,$A395,СВЦЭМ!$B$34:$B$777,J$366)+'СЕТ СН'!$F$13</f>
        <v>454.52692617000002</v>
      </c>
      <c r="K395" s="37">
        <f>SUMIFS(СВЦЭМ!$K$34:$K$777,СВЦЭМ!$A$34:$A$777,$A395,СВЦЭМ!$B$34:$B$777,K$366)+'СЕТ СН'!$F$13</f>
        <v>451.48335053</v>
      </c>
      <c r="L395" s="37">
        <f>SUMIFS(СВЦЭМ!$K$34:$K$777,СВЦЭМ!$A$34:$A$777,$A395,СВЦЭМ!$B$34:$B$777,L$366)+'СЕТ СН'!$F$13</f>
        <v>442.10633360999998</v>
      </c>
      <c r="M395" s="37">
        <f>SUMIFS(СВЦЭМ!$K$34:$K$777,СВЦЭМ!$A$34:$A$777,$A395,СВЦЭМ!$B$34:$B$777,M$366)+'СЕТ СН'!$F$13</f>
        <v>450.19652239999999</v>
      </c>
      <c r="N395" s="37">
        <f>SUMIFS(СВЦЭМ!$K$34:$K$777,СВЦЭМ!$A$34:$A$777,$A395,СВЦЭМ!$B$34:$B$777,N$366)+'СЕТ СН'!$F$13</f>
        <v>446.33134286000001</v>
      </c>
      <c r="O395" s="37">
        <f>SUMIFS(СВЦЭМ!$K$34:$K$777,СВЦЭМ!$A$34:$A$777,$A395,СВЦЭМ!$B$34:$B$777,O$366)+'СЕТ СН'!$F$13</f>
        <v>452.32677335</v>
      </c>
      <c r="P395" s="37">
        <f>SUMIFS(СВЦЭМ!$K$34:$K$777,СВЦЭМ!$A$34:$A$777,$A395,СВЦЭМ!$B$34:$B$777,P$366)+'СЕТ СН'!$F$13</f>
        <v>449.20563190000001</v>
      </c>
      <c r="Q395" s="37">
        <f>SUMIFS(СВЦЭМ!$K$34:$K$777,СВЦЭМ!$A$34:$A$777,$A395,СВЦЭМ!$B$34:$B$777,Q$366)+'СЕТ СН'!$F$13</f>
        <v>443.47723137000003</v>
      </c>
      <c r="R395" s="37">
        <f>SUMIFS(СВЦЭМ!$K$34:$K$777,СВЦЭМ!$A$34:$A$777,$A395,СВЦЭМ!$B$34:$B$777,R$366)+'СЕТ СН'!$F$13</f>
        <v>440.98461710999999</v>
      </c>
      <c r="S395" s="37">
        <f>SUMIFS(СВЦЭМ!$K$34:$K$777,СВЦЭМ!$A$34:$A$777,$A395,СВЦЭМ!$B$34:$B$777,S$366)+'СЕТ СН'!$F$13</f>
        <v>440.73923135000001</v>
      </c>
      <c r="T395" s="37">
        <f>SUMIFS(СВЦЭМ!$K$34:$K$777,СВЦЭМ!$A$34:$A$777,$A395,СВЦЭМ!$B$34:$B$777,T$366)+'СЕТ СН'!$F$13</f>
        <v>441.19759040999998</v>
      </c>
      <c r="U395" s="37">
        <f>SUMIFS(СВЦЭМ!$K$34:$K$777,СВЦЭМ!$A$34:$A$777,$A395,СВЦЭМ!$B$34:$B$777,U$366)+'СЕТ СН'!$F$13</f>
        <v>425.19073500000002</v>
      </c>
      <c r="V395" s="37">
        <f>SUMIFS(СВЦЭМ!$K$34:$K$777,СВЦЭМ!$A$34:$A$777,$A395,СВЦЭМ!$B$34:$B$777,V$366)+'СЕТ СН'!$F$13</f>
        <v>440.07504928999998</v>
      </c>
      <c r="W395" s="37">
        <f>SUMIFS(СВЦЭМ!$K$34:$K$777,СВЦЭМ!$A$34:$A$777,$A395,СВЦЭМ!$B$34:$B$777,W$366)+'СЕТ СН'!$F$13</f>
        <v>434.45436040999999</v>
      </c>
      <c r="X395" s="37">
        <f>SUMIFS(СВЦЭМ!$K$34:$K$777,СВЦЭМ!$A$34:$A$777,$A395,СВЦЭМ!$B$34:$B$777,X$366)+'СЕТ СН'!$F$13</f>
        <v>415.98358357000001</v>
      </c>
      <c r="Y395" s="37">
        <f>SUMIFS(СВЦЭМ!$K$34:$K$777,СВЦЭМ!$A$34:$A$777,$A395,СВЦЭМ!$B$34:$B$777,Y$366)+'СЕТ СН'!$F$13</f>
        <v>401.54377333000002</v>
      </c>
    </row>
    <row r="396" spans="1:26" ht="15.75" x14ac:dyDescent="0.2">
      <c r="A396" s="36">
        <f t="shared" si="10"/>
        <v>42612</v>
      </c>
      <c r="B396" s="37">
        <f>SUMIFS(СВЦЭМ!$K$34:$K$777,СВЦЭМ!$A$34:$A$777,$A396,СВЦЭМ!$B$34:$B$777,B$366)+'СЕТ СН'!$F$13</f>
        <v>444.99740247</v>
      </c>
      <c r="C396" s="37">
        <f>SUMIFS(СВЦЭМ!$K$34:$K$777,СВЦЭМ!$A$34:$A$777,$A396,СВЦЭМ!$B$34:$B$777,C$366)+'СЕТ СН'!$F$13</f>
        <v>490.26310138999997</v>
      </c>
      <c r="D396" s="37">
        <f>SUMIFS(СВЦЭМ!$K$34:$K$777,СВЦЭМ!$A$34:$A$777,$A396,СВЦЭМ!$B$34:$B$777,D$366)+'СЕТ СН'!$F$13</f>
        <v>510.17915044</v>
      </c>
      <c r="E396" s="37">
        <f>SUMIFS(СВЦЭМ!$K$34:$K$777,СВЦЭМ!$A$34:$A$777,$A396,СВЦЭМ!$B$34:$B$777,E$366)+'СЕТ СН'!$F$13</f>
        <v>511.10657444999998</v>
      </c>
      <c r="F396" s="37">
        <f>SUMIFS(СВЦЭМ!$K$34:$K$777,СВЦЭМ!$A$34:$A$777,$A396,СВЦЭМ!$B$34:$B$777,F$366)+'СЕТ СН'!$F$13</f>
        <v>515.64193850000004</v>
      </c>
      <c r="G396" s="37">
        <f>SUMIFS(СВЦЭМ!$K$34:$K$777,СВЦЭМ!$A$34:$A$777,$A396,СВЦЭМ!$B$34:$B$777,G$366)+'СЕТ СН'!$F$13</f>
        <v>504.00365397000002</v>
      </c>
      <c r="H396" s="37">
        <f>SUMIFS(СВЦЭМ!$K$34:$K$777,СВЦЭМ!$A$34:$A$777,$A396,СВЦЭМ!$B$34:$B$777,H$366)+'СЕТ СН'!$F$13</f>
        <v>481.98101353999999</v>
      </c>
      <c r="I396" s="37">
        <f>SUMIFS(СВЦЭМ!$K$34:$K$777,СВЦЭМ!$A$34:$A$777,$A396,СВЦЭМ!$B$34:$B$777,I$366)+'СЕТ СН'!$F$13</f>
        <v>450.46785402</v>
      </c>
      <c r="J396" s="37">
        <f>SUMIFS(СВЦЭМ!$K$34:$K$777,СВЦЭМ!$A$34:$A$777,$A396,СВЦЭМ!$B$34:$B$777,J$366)+'СЕТ СН'!$F$13</f>
        <v>463.03777113000001</v>
      </c>
      <c r="K396" s="37">
        <f>SUMIFS(СВЦЭМ!$K$34:$K$777,СВЦЭМ!$A$34:$A$777,$A396,СВЦЭМ!$B$34:$B$777,K$366)+'СЕТ СН'!$F$13</f>
        <v>461.41111309000001</v>
      </c>
      <c r="L396" s="37">
        <f>SUMIFS(СВЦЭМ!$K$34:$K$777,СВЦЭМ!$A$34:$A$777,$A396,СВЦЭМ!$B$34:$B$777,L$366)+'СЕТ СН'!$F$13</f>
        <v>458.71432458999999</v>
      </c>
      <c r="M396" s="37">
        <f>SUMIFS(СВЦЭМ!$K$34:$K$777,СВЦЭМ!$A$34:$A$777,$A396,СВЦЭМ!$B$34:$B$777,M$366)+'СЕТ СН'!$F$13</f>
        <v>450.02593041</v>
      </c>
      <c r="N396" s="37">
        <f>SUMIFS(СВЦЭМ!$K$34:$K$777,СВЦЭМ!$A$34:$A$777,$A396,СВЦЭМ!$B$34:$B$777,N$366)+'СЕТ СН'!$F$13</f>
        <v>446.28721838000001</v>
      </c>
      <c r="O396" s="37">
        <f>SUMIFS(СВЦЭМ!$K$34:$K$777,СВЦЭМ!$A$34:$A$777,$A396,СВЦЭМ!$B$34:$B$777,O$366)+'СЕТ СН'!$F$13</f>
        <v>450.39552485000002</v>
      </c>
      <c r="P396" s="37">
        <f>SUMIFS(СВЦЭМ!$K$34:$K$777,СВЦЭМ!$A$34:$A$777,$A396,СВЦЭМ!$B$34:$B$777,P$366)+'СЕТ СН'!$F$13</f>
        <v>444.34725116999999</v>
      </c>
      <c r="Q396" s="37">
        <f>SUMIFS(СВЦЭМ!$K$34:$K$777,СВЦЭМ!$A$34:$A$777,$A396,СВЦЭМ!$B$34:$B$777,Q$366)+'СЕТ СН'!$F$13</f>
        <v>442.47786762999999</v>
      </c>
      <c r="R396" s="37">
        <f>SUMIFS(СВЦЭМ!$K$34:$K$777,СВЦЭМ!$A$34:$A$777,$A396,СВЦЭМ!$B$34:$B$777,R$366)+'СЕТ СН'!$F$13</f>
        <v>445.79859685999998</v>
      </c>
      <c r="S396" s="37">
        <f>SUMIFS(СВЦЭМ!$K$34:$K$777,СВЦЭМ!$A$34:$A$777,$A396,СВЦЭМ!$B$34:$B$777,S$366)+'СЕТ СН'!$F$13</f>
        <v>444.85534982000001</v>
      </c>
      <c r="T396" s="37">
        <f>SUMIFS(СВЦЭМ!$K$34:$K$777,СВЦЭМ!$A$34:$A$777,$A396,СВЦЭМ!$B$34:$B$777,T$366)+'СЕТ СН'!$F$13</f>
        <v>440.59894572000002</v>
      </c>
      <c r="U396" s="37">
        <f>SUMIFS(СВЦЭМ!$K$34:$K$777,СВЦЭМ!$A$34:$A$777,$A396,СВЦЭМ!$B$34:$B$777,U$366)+'СЕТ СН'!$F$13</f>
        <v>438.27830619000002</v>
      </c>
      <c r="V396" s="37">
        <f>SUMIFS(СВЦЭМ!$K$34:$K$777,СВЦЭМ!$A$34:$A$777,$A396,СВЦЭМ!$B$34:$B$777,V$366)+'СЕТ СН'!$F$13</f>
        <v>445.27136571</v>
      </c>
      <c r="W396" s="37">
        <f>SUMIFS(СВЦЭМ!$K$34:$K$777,СВЦЭМ!$A$34:$A$777,$A396,СВЦЭМ!$B$34:$B$777,W$366)+'СЕТ СН'!$F$13</f>
        <v>440.08089877999998</v>
      </c>
      <c r="X396" s="37">
        <f>SUMIFS(СВЦЭМ!$K$34:$K$777,СВЦЭМ!$A$34:$A$777,$A396,СВЦЭМ!$B$34:$B$777,X$366)+'СЕТ СН'!$F$13</f>
        <v>421.85132988999999</v>
      </c>
      <c r="Y396" s="37">
        <f>SUMIFS(СВЦЭМ!$K$34:$K$777,СВЦЭМ!$A$34:$A$777,$A396,СВЦЭМ!$B$34:$B$777,Y$366)+'СЕТ СН'!$F$13</f>
        <v>406.33302715000002</v>
      </c>
    </row>
    <row r="397" spans="1:26" ht="15.75" x14ac:dyDescent="0.2">
      <c r="A397" s="36">
        <f t="shared" si="10"/>
        <v>42613</v>
      </c>
      <c r="B397" s="37">
        <f>SUMIFS(СВЦЭМ!$K$34:$K$777,СВЦЭМ!$A$34:$A$777,$A397,СВЦЭМ!$B$34:$B$777,B$366)+'СЕТ СН'!$F$13</f>
        <v>443.97718257999998</v>
      </c>
      <c r="C397" s="37">
        <f>SUMIFS(СВЦЭМ!$K$34:$K$777,СВЦЭМ!$A$34:$A$777,$A397,СВЦЭМ!$B$34:$B$777,C$366)+'СЕТ СН'!$F$13</f>
        <v>493.14492553000002</v>
      </c>
      <c r="D397" s="37">
        <f>SUMIFS(СВЦЭМ!$K$34:$K$777,СВЦЭМ!$A$34:$A$777,$A397,СВЦЭМ!$B$34:$B$777,D$366)+'СЕТ СН'!$F$13</f>
        <v>507.82675225999998</v>
      </c>
      <c r="E397" s="37">
        <f>SUMIFS(СВЦЭМ!$K$34:$K$777,СВЦЭМ!$A$34:$A$777,$A397,СВЦЭМ!$B$34:$B$777,E$366)+'СЕТ СН'!$F$13</f>
        <v>506.29303255999997</v>
      </c>
      <c r="F397" s="37">
        <f>SUMIFS(СВЦЭМ!$K$34:$K$777,СВЦЭМ!$A$34:$A$777,$A397,СВЦЭМ!$B$34:$B$777,F$366)+'СЕТ СН'!$F$13</f>
        <v>507.55866069000001</v>
      </c>
      <c r="G397" s="37">
        <f>SUMIFS(СВЦЭМ!$K$34:$K$777,СВЦЭМ!$A$34:$A$777,$A397,СВЦЭМ!$B$34:$B$777,G$366)+'СЕТ СН'!$F$13</f>
        <v>503.79394761999998</v>
      </c>
      <c r="H397" s="37">
        <f>SUMIFS(СВЦЭМ!$K$34:$K$777,СВЦЭМ!$A$34:$A$777,$A397,СВЦЭМ!$B$34:$B$777,H$366)+'СЕТ СН'!$F$13</f>
        <v>485.05213427000001</v>
      </c>
      <c r="I397" s="37">
        <f>SUMIFS(СВЦЭМ!$K$34:$K$777,СВЦЭМ!$A$34:$A$777,$A397,СВЦЭМ!$B$34:$B$777,I$366)+'СЕТ СН'!$F$13</f>
        <v>456.54899386</v>
      </c>
      <c r="J397" s="37">
        <f>SUMIFS(СВЦЭМ!$K$34:$K$777,СВЦЭМ!$A$34:$A$777,$A397,СВЦЭМ!$B$34:$B$777,J$366)+'СЕТ СН'!$F$13</f>
        <v>463.10607535999998</v>
      </c>
      <c r="K397" s="37">
        <f>SUMIFS(СВЦЭМ!$K$34:$K$777,СВЦЭМ!$A$34:$A$777,$A397,СВЦЭМ!$B$34:$B$777,K$366)+'СЕТ СН'!$F$13</f>
        <v>458.44758990999998</v>
      </c>
      <c r="L397" s="37">
        <f>SUMIFS(СВЦЭМ!$K$34:$K$777,СВЦЭМ!$A$34:$A$777,$A397,СВЦЭМ!$B$34:$B$777,L$366)+'СЕТ СН'!$F$13</f>
        <v>447.28214133</v>
      </c>
      <c r="M397" s="37">
        <f>SUMIFS(СВЦЭМ!$K$34:$K$777,СВЦЭМ!$A$34:$A$777,$A397,СВЦЭМ!$B$34:$B$777,M$366)+'СЕТ СН'!$F$13</f>
        <v>438.60944761000002</v>
      </c>
      <c r="N397" s="37">
        <f>SUMIFS(СВЦЭМ!$K$34:$K$777,СВЦЭМ!$A$34:$A$777,$A397,СВЦЭМ!$B$34:$B$777,N$366)+'СЕТ СН'!$F$13</f>
        <v>430.95076902</v>
      </c>
      <c r="O397" s="37">
        <f>SUMIFS(СВЦЭМ!$K$34:$K$777,СВЦЭМ!$A$34:$A$777,$A397,СВЦЭМ!$B$34:$B$777,O$366)+'СЕТ СН'!$F$13</f>
        <v>431.63640812</v>
      </c>
      <c r="P397" s="37">
        <f>SUMIFS(СВЦЭМ!$K$34:$K$777,СВЦЭМ!$A$34:$A$777,$A397,СВЦЭМ!$B$34:$B$777,P$366)+'СЕТ СН'!$F$13</f>
        <v>428.05096376</v>
      </c>
      <c r="Q397" s="37">
        <f>SUMIFS(СВЦЭМ!$K$34:$K$777,СВЦЭМ!$A$34:$A$777,$A397,СВЦЭМ!$B$34:$B$777,Q$366)+'СЕТ СН'!$F$13</f>
        <v>424.99985743000002</v>
      </c>
      <c r="R397" s="37">
        <f>SUMIFS(СВЦЭМ!$K$34:$K$777,СВЦЭМ!$A$34:$A$777,$A397,СВЦЭМ!$B$34:$B$777,R$366)+'СЕТ СН'!$F$13</f>
        <v>423.93911892</v>
      </c>
      <c r="S397" s="37">
        <f>SUMIFS(СВЦЭМ!$K$34:$K$777,СВЦЭМ!$A$34:$A$777,$A397,СВЦЭМ!$B$34:$B$777,S$366)+'СЕТ СН'!$F$13</f>
        <v>422.85098033000003</v>
      </c>
      <c r="T397" s="37">
        <f>SUMIFS(СВЦЭМ!$K$34:$K$777,СВЦЭМ!$A$34:$A$777,$A397,СВЦЭМ!$B$34:$B$777,T$366)+'СЕТ СН'!$F$13</f>
        <v>422.94805910999997</v>
      </c>
      <c r="U397" s="37">
        <f>SUMIFS(СВЦЭМ!$K$34:$K$777,СВЦЭМ!$A$34:$A$777,$A397,СВЦЭМ!$B$34:$B$777,U$366)+'СЕТ СН'!$F$13</f>
        <v>424.90081916999998</v>
      </c>
      <c r="V397" s="37">
        <f>SUMIFS(СВЦЭМ!$K$34:$K$777,СВЦЭМ!$A$34:$A$777,$A397,СВЦЭМ!$B$34:$B$777,V$366)+'СЕТ СН'!$F$13</f>
        <v>431.85545944</v>
      </c>
      <c r="W397" s="37">
        <f>SUMIFS(СВЦЭМ!$K$34:$K$777,СВЦЭМ!$A$34:$A$777,$A397,СВЦЭМ!$B$34:$B$777,W$366)+'СЕТ СН'!$F$13</f>
        <v>427.46755883999998</v>
      </c>
      <c r="X397" s="37">
        <f>SUMIFS(СВЦЭМ!$K$34:$K$777,СВЦЭМ!$A$34:$A$777,$A397,СВЦЭМ!$B$34:$B$777,X$366)+'СЕТ СН'!$F$13</f>
        <v>411.67396807</v>
      </c>
      <c r="Y397" s="37">
        <f>SUMIFS(СВЦЭМ!$K$34:$K$777,СВЦЭМ!$A$34:$A$777,$A397,СВЦЭМ!$B$34:$B$777,Y$366)+'СЕТ СН'!$F$13</f>
        <v>403.77133966000002</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87" t="s">
        <v>7</v>
      </c>
      <c r="B399" s="81" t="s">
        <v>135</v>
      </c>
      <c r="C399" s="82"/>
      <c r="D399" s="82"/>
      <c r="E399" s="82"/>
      <c r="F399" s="82"/>
      <c r="G399" s="82"/>
      <c r="H399" s="82"/>
      <c r="I399" s="82"/>
      <c r="J399" s="82"/>
      <c r="K399" s="82"/>
      <c r="L399" s="82"/>
      <c r="M399" s="82"/>
      <c r="N399" s="82"/>
      <c r="O399" s="82"/>
      <c r="P399" s="82"/>
      <c r="Q399" s="82"/>
      <c r="R399" s="82"/>
      <c r="S399" s="82"/>
      <c r="T399" s="82"/>
      <c r="U399" s="82"/>
      <c r="V399" s="82"/>
      <c r="W399" s="82"/>
      <c r="X399" s="82"/>
      <c r="Y399" s="83"/>
    </row>
    <row r="400" spans="1:26" ht="12.75" customHeight="1" x14ac:dyDescent="0.2">
      <c r="A400" s="88"/>
      <c r="B400" s="84"/>
      <c r="C400" s="85"/>
      <c r="D400" s="85"/>
      <c r="E400" s="85"/>
      <c r="F400" s="85"/>
      <c r="G400" s="85"/>
      <c r="H400" s="85"/>
      <c r="I400" s="85"/>
      <c r="J400" s="85"/>
      <c r="K400" s="85"/>
      <c r="L400" s="85"/>
      <c r="M400" s="85"/>
      <c r="N400" s="85"/>
      <c r="O400" s="85"/>
      <c r="P400" s="85"/>
      <c r="Q400" s="85"/>
      <c r="R400" s="85"/>
      <c r="S400" s="85"/>
      <c r="T400" s="85"/>
      <c r="U400" s="85"/>
      <c r="V400" s="85"/>
      <c r="W400" s="85"/>
      <c r="X400" s="85"/>
      <c r="Y400" s="86"/>
    </row>
    <row r="401" spans="1:27" s="47" customFormat="1" ht="12.75" customHeight="1" x14ac:dyDescent="0.2">
      <c r="A401" s="8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01.08.2016</v>
      </c>
      <c r="B402" s="37">
        <f>SUMIFS(СВЦЭМ!$L$34:$L$777,СВЦЭМ!$A$34:$A$777,$A402,СВЦЭМ!$B$34:$B$777,B$401)+'СЕТ СН'!$F$13</f>
        <v>487.29616691000001</v>
      </c>
      <c r="C402" s="37">
        <f>SUMIFS(СВЦЭМ!$L$34:$L$777,СВЦЭМ!$A$34:$A$777,$A402,СВЦЭМ!$B$34:$B$777,C$401)+'СЕТ СН'!$F$13</f>
        <v>533.87460720000001</v>
      </c>
      <c r="D402" s="37">
        <f>SUMIFS(СВЦЭМ!$L$34:$L$777,СВЦЭМ!$A$34:$A$777,$A402,СВЦЭМ!$B$34:$B$777,D$401)+'СЕТ СН'!$F$13</f>
        <v>568.96052092000002</v>
      </c>
      <c r="E402" s="37">
        <f>SUMIFS(СВЦЭМ!$L$34:$L$777,СВЦЭМ!$A$34:$A$777,$A402,СВЦЭМ!$B$34:$B$777,E$401)+'СЕТ СН'!$F$13</f>
        <v>581.67927641000006</v>
      </c>
      <c r="F402" s="37">
        <f>SUMIFS(СВЦЭМ!$L$34:$L$777,СВЦЭМ!$A$34:$A$777,$A402,СВЦЭМ!$B$34:$B$777,F$401)+'СЕТ СН'!$F$13</f>
        <v>586.12337593999996</v>
      </c>
      <c r="G402" s="37">
        <f>SUMIFS(СВЦЭМ!$L$34:$L$777,СВЦЭМ!$A$34:$A$777,$A402,СВЦЭМ!$B$34:$B$777,G$401)+'СЕТ СН'!$F$13</f>
        <v>578.13282517000005</v>
      </c>
      <c r="H402" s="37">
        <f>SUMIFS(СВЦЭМ!$L$34:$L$777,СВЦЭМ!$A$34:$A$777,$A402,СВЦЭМ!$B$34:$B$777,H$401)+'СЕТ СН'!$F$13</f>
        <v>542.07899454999995</v>
      </c>
      <c r="I402" s="37">
        <f>SUMIFS(СВЦЭМ!$L$34:$L$777,СВЦЭМ!$A$34:$A$777,$A402,СВЦЭМ!$B$34:$B$777,I$401)+'СЕТ СН'!$F$13</f>
        <v>516.55795934000002</v>
      </c>
      <c r="J402" s="37">
        <f>SUMIFS(СВЦЭМ!$L$34:$L$777,СВЦЭМ!$A$34:$A$777,$A402,СВЦЭМ!$B$34:$B$777,J$401)+'СЕТ СН'!$F$13</f>
        <v>539.03677399000003</v>
      </c>
      <c r="K402" s="37">
        <f>SUMIFS(СВЦЭМ!$L$34:$L$777,СВЦЭМ!$A$34:$A$777,$A402,СВЦЭМ!$B$34:$B$777,K$401)+'СЕТ СН'!$F$13</f>
        <v>538.82191413999999</v>
      </c>
      <c r="L402" s="37">
        <f>SUMIFS(СВЦЭМ!$L$34:$L$777,СВЦЭМ!$A$34:$A$777,$A402,СВЦЭМ!$B$34:$B$777,L$401)+'СЕТ СН'!$F$13</f>
        <v>524.08694787000002</v>
      </c>
      <c r="M402" s="37">
        <f>SUMIFS(СВЦЭМ!$L$34:$L$777,СВЦЭМ!$A$34:$A$777,$A402,СВЦЭМ!$B$34:$B$777,M$401)+'СЕТ СН'!$F$13</f>
        <v>507.84914149999997</v>
      </c>
      <c r="N402" s="37">
        <f>SUMIFS(СВЦЭМ!$L$34:$L$777,СВЦЭМ!$A$34:$A$777,$A402,СВЦЭМ!$B$34:$B$777,N$401)+'СЕТ СН'!$F$13</f>
        <v>509.63146562999998</v>
      </c>
      <c r="O402" s="37">
        <f>SUMIFS(СВЦЭМ!$L$34:$L$777,СВЦЭМ!$A$34:$A$777,$A402,СВЦЭМ!$B$34:$B$777,O$401)+'СЕТ СН'!$F$13</f>
        <v>512.72231022000005</v>
      </c>
      <c r="P402" s="37">
        <f>SUMIFS(СВЦЭМ!$L$34:$L$777,СВЦЭМ!$A$34:$A$777,$A402,СВЦЭМ!$B$34:$B$777,P$401)+'СЕТ СН'!$F$13</f>
        <v>512.45259998999995</v>
      </c>
      <c r="Q402" s="37">
        <f>SUMIFS(СВЦЭМ!$L$34:$L$777,СВЦЭМ!$A$34:$A$777,$A402,СВЦЭМ!$B$34:$B$777,Q$401)+'СЕТ СН'!$F$13</f>
        <v>510.66481298999997</v>
      </c>
      <c r="R402" s="37">
        <f>SUMIFS(СВЦЭМ!$L$34:$L$777,СВЦЭМ!$A$34:$A$777,$A402,СВЦЭМ!$B$34:$B$777,R$401)+'СЕТ СН'!$F$13</f>
        <v>509.95783975000001</v>
      </c>
      <c r="S402" s="37">
        <f>SUMIFS(СВЦЭМ!$L$34:$L$777,СВЦЭМ!$A$34:$A$777,$A402,СВЦЭМ!$B$34:$B$777,S$401)+'СЕТ СН'!$F$13</f>
        <v>507.11546063999998</v>
      </c>
      <c r="T402" s="37">
        <f>SUMIFS(СВЦЭМ!$L$34:$L$777,СВЦЭМ!$A$34:$A$777,$A402,СВЦЭМ!$B$34:$B$777,T$401)+'СЕТ СН'!$F$13</f>
        <v>504.06912383999997</v>
      </c>
      <c r="U402" s="37">
        <f>SUMIFS(СВЦЭМ!$L$34:$L$777,СВЦЭМ!$A$34:$A$777,$A402,СВЦЭМ!$B$34:$B$777,U$401)+'СЕТ СН'!$F$13</f>
        <v>428.64462852000003</v>
      </c>
      <c r="V402" s="37">
        <f>SUMIFS(СВЦЭМ!$L$34:$L$777,СВЦЭМ!$A$34:$A$777,$A402,СВЦЭМ!$B$34:$B$777,V$401)+'СЕТ СН'!$F$13</f>
        <v>405.29932022000003</v>
      </c>
      <c r="W402" s="37">
        <f>SUMIFS(СВЦЭМ!$L$34:$L$777,СВЦЭМ!$A$34:$A$777,$A402,СВЦЭМ!$B$34:$B$777,W$401)+'СЕТ СН'!$F$13</f>
        <v>410.51692432999999</v>
      </c>
      <c r="X402" s="37">
        <f>SUMIFS(СВЦЭМ!$L$34:$L$777,СВЦЭМ!$A$34:$A$777,$A402,СВЦЭМ!$B$34:$B$777,X$401)+'СЕТ СН'!$F$13</f>
        <v>399.84529850000001</v>
      </c>
      <c r="Y402" s="37">
        <f>SUMIFS(СВЦЭМ!$L$34:$L$777,СВЦЭМ!$A$34:$A$777,$A402,СВЦЭМ!$B$34:$B$777,Y$401)+'СЕТ СН'!$F$13</f>
        <v>416.58442731000002</v>
      </c>
      <c r="AA402" s="46"/>
    </row>
    <row r="403" spans="1:27" ht="15.75" x14ac:dyDescent="0.2">
      <c r="A403" s="36">
        <f>A402+1</f>
        <v>42584</v>
      </c>
      <c r="B403" s="37">
        <f>SUMIFS(СВЦЭМ!$L$34:$L$777,СВЦЭМ!$A$34:$A$777,$A403,СВЦЭМ!$B$34:$B$777,B$401)+'СЕТ СН'!$F$13</f>
        <v>453.17222571000002</v>
      </c>
      <c r="C403" s="37">
        <f>SUMIFS(СВЦЭМ!$L$34:$L$777,СВЦЭМ!$A$34:$A$777,$A403,СВЦЭМ!$B$34:$B$777,C$401)+'СЕТ СН'!$F$13</f>
        <v>513.84670886000004</v>
      </c>
      <c r="D403" s="37">
        <f>SUMIFS(СВЦЭМ!$L$34:$L$777,СВЦЭМ!$A$34:$A$777,$A403,СВЦЭМ!$B$34:$B$777,D$401)+'СЕТ СН'!$F$13</f>
        <v>547.39978387999997</v>
      </c>
      <c r="E403" s="37">
        <f>SUMIFS(СВЦЭМ!$L$34:$L$777,СВЦЭМ!$A$34:$A$777,$A403,СВЦЭМ!$B$34:$B$777,E$401)+'СЕТ СН'!$F$13</f>
        <v>556.09841211000003</v>
      </c>
      <c r="F403" s="37">
        <f>SUMIFS(СВЦЭМ!$L$34:$L$777,СВЦЭМ!$A$34:$A$777,$A403,СВЦЭМ!$B$34:$B$777,F$401)+'СЕТ СН'!$F$13</f>
        <v>556.59281836000002</v>
      </c>
      <c r="G403" s="37">
        <f>SUMIFS(СВЦЭМ!$L$34:$L$777,СВЦЭМ!$A$34:$A$777,$A403,СВЦЭМ!$B$34:$B$777,G$401)+'СЕТ СН'!$F$13</f>
        <v>555.41254934999995</v>
      </c>
      <c r="H403" s="37">
        <f>SUMIFS(СВЦЭМ!$L$34:$L$777,СВЦЭМ!$A$34:$A$777,$A403,СВЦЭМ!$B$34:$B$777,H$401)+'СЕТ СН'!$F$13</f>
        <v>517.74557041000003</v>
      </c>
      <c r="I403" s="37">
        <f>SUMIFS(СВЦЭМ!$L$34:$L$777,СВЦЭМ!$A$34:$A$777,$A403,СВЦЭМ!$B$34:$B$777,I$401)+'СЕТ СН'!$F$13</f>
        <v>502.44965797999998</v>
      </c>
      <c r="J403" s="37">
        <f>SUMIFS(СВЦЭМ!$L$34:$L$777,СВЦЭМ!$A$34:$A$777,$A403,СВЦЭМ!$B$34:$B$777,J$401)+'СЕТ СН'!$F$13</f>
        <v>521.23144816000001</v>
      </c>
      <c r="K403" s="37">
        <f>SUMIFS(СВЦЭМ!$L$34:$L$777,СВЦЭМ!$A$34:$A$777,$A403,СВЦЭМ!$B$34:$B$777,K$401)+'СЕТ СН'!$F$13</f>
        <v>524.28371646000005</v>
      </c>
      <c r="L403" s="37">
        <f>SUMIFS(СВЦЭМ!$L$34:$L$777,СВЦЭМ!$A$34:$A$777,$A403,СВЦЭМ!$B$34:$B$777,L$401)+'СЕТ СН'!$F$13</f>
        <v>521.07501476000004</v>
      </c>
      <c r="M403" s="37">
        <f>SUMIFS(СВЦЭМ!$L$34:$L$777,СВЦЭМ!$A$34:$A$777,$A403,СВЦЭМ!$B$34:$B$777,M$401)+'СЕТ СН'!$F$13</f>
        <v>529.90713155000003</v>
      </c>
      <c r="N403" s="37">
        <f>SUMIFS(СВЦЭМ!$L$34:$L$777,СВЦЭМ!$A$34:$A$777,$A403,СВЦЭМ!$B$34:$B$777,N$401)+'СЕТ СН'!$F$13</f>
        <v>519.35716258000002</v>
      </c>
      <c r="O403" s="37">
        <f>SUMIFS(СВЦЭМ!$L$34:$L$777,СВЦЭМ!$A$34:$A$777,$A403,СВЦЭМ!$B$34:$B$777,O$401)+'СЕТ СН'!$F$13</f>
        <v>508.37114167999999</v>
      </c>
      <c r="P403" s="37">
        <f>SUMIFS(СВЦЭМ!$L$34:$L$777,СВЦЭМ!$A$34:$A$777,$A403,СВЦЭМ!$B$34:$B$777,P$401)+'СЕТ СН'!$F$13</f>
        <v>509.35281351999998</v>
      </c>
      <c r="Q403" s="37">
        <f>SUMIFS(СВЦЭМ!$L$34:$L$777,СВЦЭМ!$A$34:$A$777,$A403,СВЦЭМ!$B$34:$B$777,Q$401)+'СЕТ СН'!$F$13</f>
        <v>505.44651617</v>
      </c>
      <c r="R403" s="37">
        <f>SUMIFS(СВЦЭМ!$L$34:$L$777,СВЦЭМ!$A$34:$A$777,$A403,СВЦЭМ!$B$34:$B$777,R$401)+'СЕТ СН'!$F$13</f>
        <v>502.35231468000001</v>
      </c>
      <c r="S403" s="37">
        <f>SUMIFS(СВЦЭМ!$L$34:$L$777,СВЦЭМ!$A$34:$A$777,$A403,СВЦЭМ!$B$34:$B$777,S$401)+'СЕТ СН'!$F$13</f>
        <v>502.78171304</v>
      </c>
      <c r="T403" s="37">
        <f>SUMIFS(СВЦЭМ!$L$34:$L$777,СВЦЭМ!$A$34:$A$777,$A403,СВЦЭМ!$B$34:$B$777,T$401)+'СЕТ СН'!$F$13</f>
        <v>502.12425260999998</v>
      </c>
      <c r="U403" s="37">
        <f>SUMIFS(СВЦЭМ!$L$34:$L$777,СВЦЭМ!$A$34:$A$777,$A403,СВЦЭМ!$B$34:$B$777,U$401)+'СЕТ СН'!$F$13</f>
        <v>495.65411662999998</v>
      </c>
      <c r="V403" s="37">
        <f>SUMIFS(СВЦЭМ!$L$34:$L$777,СВЦЭМ!$A$34:$A$777,$A403,СВЦЭМ!$B$34:$B$777,V$401)+'СЕТ СН'!$F$13</f>
        <v>499.84880244999999</v>
      </c>
      <c r="W403" s="37">
        <f>SUMIFS(СВЦЭМ!$L$34:$L$777,СВЦЭМ!$A$34:$A$777,$A403,СВЦЭМ!$B$34:$B$777,W$401)+'СЕТ СН'!$F$13</f>
        <v>507.69054662999997</v>
      </c>
      <c r="X403" s="37">
        <f>SUMIFS(СВЦЭМ!$L$34:$L$777,СВЦЭМ!$A$34:$A$777,$A403,СВЦЭМ!$B$34:$B$777,X$401)+'СЕТ СН'!$F$13</f>
        <v>484.54380529999997</v>
      </c>
      <c r="Y403" s="37">
        <f>SUMIFS(СВЦЭМ!$L$34:$L$777,СВЦЭМ!$A$34:$A$777,$A403,СВЦЭМ!$B$34:$B$777,Y$401)+'СЕТ СН'!$F$13</f>
        <v>461.90646106999998</v>
      </c>
    </row>
    <row r="404" spans="1:27" ht="15.75" x14ac:dyDescent="0.2">
      <c r="A404" s="36">
        <f t="shared" ref="A404:A432" si="11">A403+1</f>
        <v>42585</v>
      </c>
      <c r="B404" s="37">
        <f>SUMIFS(СВЦЭМ!$L$34:$L$777,СВЦЭМ!$A$34:$A$777,$A404,СВЦЭМ!$B$34:$B$777,B$401)+'СЕТ СН'!$F$13</f>
        <v>474.96696763</v>
      </c>
      <c r="C404" s="37">
        <f>SUMIFS(СВЦЭМ!$L$34:$L$777,СВЦЭМ!$A$34:$A$777,$A404,СВЦЭМ!$B$34:$B$777,C$401)+'СЕТ СН'!$F$13</f>
        <v>517.14335265</v>
      </c>
      <c r="D404" s="37">
        <f>SUMIFS(СВЦЭМ!$L$34:$L$777,СВЦЭМ!$A$34:$A$777,$A404,СВЦЭМ!$B$34:$B$777,D$401)+'СЕТ СН'!$F$13</f>
        <v>555.50833565999994</v>
      </c>
      <c r="E404" s="37">
        <f>SUMIFS(СВЦЭМ!$L$34:$L$777,СВЦЭМ!$A$34:$A$777,$A404,СВЦЭМ!$B$34:$B$777,E$401)+'СЕТ СН'!$F$13</f>
        <v>569.90340601000003</v>
      </c>
      <c r="F404" s="37">
        <f>SUMIFS(СВЦЭМ!$L$34:$L$777,СВЦЭМ!$A$34:$A$777,$A404,СВЦЭМ!$B$34:$B$777,F$401)+'СЕТ СН'!$F$13</f>
        <v>569.45060607000005</v>
      </c>
      <c r="G404" s="37">
        <f>SUMIFS(СВЦЭМ!$L$34:$L$777,СВЦЭМ!$A$34:$A$777,$A404,СВЦЭМ!$B$34:$B$777,G$401)+'СЕТ СН'!$F$13</f>
        <v>563.31585643999995</v>
      </c>
      <c r="H404" s="37">
        <f>SUMIFS(СВЦЭМ!$L$34:$L$777,СВЦЭМ!$A$34:$A$777,$A404,СВЦЭМ!$B$34:$B$777,H$401)+'СЕТ СН'!$F$13</f>
        <v>527.40974897000001</v>
      </c>
      <c r="I404" s="37">
        <f>SUMIFS(СВЦЭМ!$L$34:$L$777,СВЦЭМ!$A$34:$A$777,$A404,СВЦЭМ!$B$34:$B$777,I$401)+'СЕТ СН'!$F$13</f>
        <v>491.37407289999999</v>
      </c>
      <c r="J404" s="37">
        <f>SUMIFS(СВЦЭМ!$L$34:$L$777,СВЦЭМ!$A$34:$A$777,$A404,СВЦЭМ!$B$34:$B$777,J$401)+'СЕТ СН'!$F$13</f>
        <v>503.57407525000002</v>
      </c>
      <c r="K404" s="37">
        <f>SUMIFS(СВЦЭМ!$L$34:$L$777,СВЦЭМ!$A$34:$A$777,$A404,СВЦЭМ!$B$34:$B$777,K$401)+'СЕТ СН'!$F$13</f>
        <v>503.30478617</v>
      </c>
      <c r="L404" s="37">
        <f>SUMIFS(СВЦЭМ!$L$34:$L$777,СВЦЭМ!$A$34:$A$777,$A404,СВЦЭМ!$B$34:$B$777,L$401)+'СЕТ СН'!$F$13</f>
        <v>493.46067729999999</v>
      </c>
      <c r="M404" s="37">
        <f>SUMIFS(СВЦЭМ!$L$34:$L$777,СВЦЭМ!$A$34:$A$777,$A404,СВЦЭМ!$B$34:$B$777,M$401)+'СЕТ СН'!$F$13</f>
        <v>496.44175654999998</v>
      </c>
      <c r="N404" s="37">
        <f>SUMIFS(СВЦЭМ!$L$34:$L$777,СВЦЭМ!$A$34:$A$777,$A404,СВЦЭМ!$B$34:$B$777,N$401)+'СЕТ СН'!$F$13</f>
        <v>495.10654552</v>
      </c>
      <c r="O404" s="37">
        <f>SUMIFS(СВЦЭМ!$L$34:$L$777,СВЦЭМ!$A$34:$A$777,$A404,СВЦЭМ!$B$34:$B$777,O$401)+'СЕТ СН'!$F$13</f>
        <v>503.70419881999999</v>
      </c>
      <c r="P404" s="37">
        <f>SUMIFS(СВЦЭМ!$L$34:$L$777,СВЦЭМ!$A$34:$A$777,$A404,СВЦЭМ!$B$34:$B$777,P$401)+'СЕТ СН'!$F$13</f>
        <v>501.23261797999999</v>
      </c>
      <c r="Q404" s="37">
        <f>SUMIFS(СВЦЭМ!$L$34:$L$777,СВЦЭМ!$A$34:$A$777,$A404,СВЦЭМ!$B$34:$B$777,Q$401)+'СЕТ СН'!$F$13</f>
        <v>492.89585412999998</v>
      </c>
      <c r="R404" s="37">
        <f>SUMIFS(СВЦЭМ!$L$34:$L$777,СВЦЭМ!$A$34:$A$777,$A404,СВЦЭМ!$B$34:$B$777,R$401)+'СЕТ СН'!$F$13</f>
        <v>486.56511849999998</v>
      </c>
      <c r="S404" s="37">
        <f>SUMIFS(СВЦЭМ!$L$34:$L$777,СВЦЭМ!$A$34:$A$777,$A404,СВЦЭМ!$B$34:$B$777,S$401)+'СЕТ СН'!$F$13</f>
        <v>487.15547665999998</v>
      </c>
      <c r="T404" s="37">
        <f>SUMIFS(СВЦЭМ!$L$34:$L$777,СВЦЭМ!$A$34:$A$777,$A404,СВЦЭМ!$B$34:$B$777,T$401)+'СЕТ СН'!$F$13</f>
        <v>485.77432295</v>
      </c>
      <c r="U404" s="37">
        <f>SUMIFS(СВЦЭМ!$L$34:$L$777,СВЦЭМ!$A$34:$A$777,$A404,СВЦЭМ!$B$34:$B$777,U$401)+'СЕТ СН'!$F$13</f>
        <v>482.50971442999997</v>
      </c>
      <c r="V404" s="37">
        <f>SUMIFS(СВЦЭМ!$L$34:$L$777,СВЦЭМ!$A$34:$A$777,$A404,СВЦЭМ!$B$34:$B$777,V$401)+'СЕТ СН'!$F$13</f>
        <v>490.47267936999998</v>
      </c>
      <c r="W404" s="37">
        <f>SUMIFS(СВЦЭМ!$L$34:$L$777,СВЦЭМ!$A$34:$A$777,$A404,СВЦЭМ!$B$34:$B$777,W$401)+'СЕТ СН'!$F$13</f>
        <v>509.57854823000002</v>
      </c>
      <c r="X404" s="37">
        <f>SUMIFS(СВЦЭМ!$L$34:$L$777,СВЦЭМ!$A$34:$A$777,$A404,СВЦЭМ!$B$34:$B$777,X$401)+'СЕТ СН'!$F$13</f>
        <v>466.65166412999997</v>
      </c>
      <c r="Y404" s="37">
        <f>SUMIFS(СВЦЭМ!$L$34:$L$777,СВЦЭМ!$A$34:$A$777,$A404,СВЦЭМ!$B$34:$B$777,Y$401)+'СЕТ СН'!$F$13</f>
        <v>444.44896614999999</v>
      </c>
    </row>
    <row r="405" spans="1:27" ht="15.75" x14ac:dyDescent="0.2">
      <c r="A405" s="36">
        <f t="shared" si="11"/>
        <v>42586</v>
      </c>
      <c r="B405" s="37">
        <f>SUMIFS(СВЦЭМ!$L$34:$L$777,СВЦЭМ!$A$34:$A$777,$A405,СВЦЭМ!$B$34:$B$777,B$401)+'СЕТ СН'!$F$13</f>
        <v>486.15532722</v>
      </c>
      <c r="C405" s="37">
        <f>SUMIFS(СВЦЭМ!$L$34:$L$777,СВЦЭМ!$A$34:$A$777,$A405,СВЦЭМ!$B$34:$B$777,C$401)+'СЕТ СН'!$F$13</f>
        <v>535.22435903999997</v>
      </c>
      <c r="D405" s="37">
        <f>SUMIFS(СВЦЭМ!$L$34:$L$777,СВЦЭМ!$A$34:$A$777,$A405,СВЦЭМ!$B$34:$B$777,D$401)+'СЕТ СН'!$F$13</f>
        <v>574.15549995000003</v>
      </c>
      <c r="E405" s="37">
        <f>SUMIFS(СВЦЭМ!$L$34:$L$777,СВЦЭМ!$A$34:$A$777,$A405,СВЦЭМ!$B$34:$B$777,E$401)+'СЕТ СН'!$F$13</f>
        <v>584.81499453000004</v>
      </c>
      <c r="F405" s="37">
        <f>SUMIFS(СВЦЭМ!$L$34:$L$777,СВЦЭМ!$A$34:$A$777,$A405,СВЦЭМ!$B$34:$B$777,F$401)+'СЕТ СН'!$F$13</f>
        <v>591.86555575</v>
      </c>
      <c r="G405" s="37">
        <f>SUMIFS(СВЦЭМ!$L$34:$L$777,СВЦЭМ!$A$34:$A$777,$A405,СВЦЭМ!$B$34:$B$777,G$401)+'СЕТ СН'!$F$13</f>
        <v>590.35743565999996</v>
      </c>
      <c r="H405" s="37">
        <f>SUMIFS(СВЦЭМ!$L$34:$L$777,СВЦЭМ!$A$34:$A$777,$A405,СВЦЭМ!$B$34:$B$777,H$401)+'СЕТ СН'!$F$13</f>
        <v>547.38526877000004</v>
      </c>
      <c r="I405" s="37">
        <f>SUMIFS(СВЦЭМ!$L$34:$L$777,СВЦЭМ!$A$34:$A$777,$A405,СВЦЭМ!$B$34:$B$777,I$401)+'СЕТ СН'!$F$13</f>
        <v>507.01492457000001</v>
      </c>
      <c r="J405" s="37">
        <f>SUMIFS(СВЦЭМ!$L$34:$L$777,СВЦЭМ!$A$34:$A$777,$A405,СВЦЭМ!$B$34:$B$777,J$401)+'СЕТ СН'!$F$13</f>
        <v>518.13874310000006</v>
      </c>
      <c r="K405" s="37">
        <f>SUMIFS(СВЦЭМ!$L$34:$L$777,СВЦЭМ!$A$34:$A$777,$A405,СВЦЭМ!$B$34:$B$777,K$401)+'СЕТ СН'!$F$13</f>
        <v>530.19900189999998</v>
      </c>
      <c r="L405" s="37">
        <f>SUMIFS(СВЦЭМ!$L$34:$L$777,СВЦЭМ!$A$34:$A$777,$A405,СВЦЭМ!$B$34:$B$777,L$401)+'СЕТ СН'!$F$13</f>
        <v>500.44507270999998</v>
      </c>
      <c r="M405" s="37">
        <f>SUMIFS(СВЦЭМ!$L$34:$L$777,СВЦЭМ!$A$34:$A$777,$A405,СВЦЭМ!$B$34:$B$777,M$401)+'СЕТ СН'!$F$13</f>
        <v>486.02343317999998</v>
      </c>
      <c r="N405" s="37">
        <f>SUMIFS(СВЦЭМ!$L$34:$L$777,СВЦЭМ!$A$34:$A$777,$A405,СВЦЭМ!$B$34:$B$777,N$401)+'СЕТ СН'!$F$13</f>
        <v>479.36966447999998</v>
      </c>
      <c r="O405" s="37">
        <f>SUMIFS(СВЦЭМ!$L$34:$L$777,СВЦЭМ!$A$34:$A$777,$A405,СВЦЭМ!$B$34:$B$777,O$401)+'СЕТ СН'!$F$13</f>
        <v>492.01796465000001</v>
      </c>
      <c r="P405" s="37">
        <f>SUMIFS(СВЦЭМ!$L$34:$L$777,СВЦЭМ!$A$34:$A$777,$A405,СВЦЭМ!$B$34:$B$777,P$401)+'СЕТ СН'!$F$13</f>
        <v>486.06224564000001</v>
      </c>
      <c r="Q405" s="37">
        <f>SUMIFS(СВЦЭМ!$L$34:$L$777,СВЦЭМ!$A$34:$A$777,$A405,СВЦЭМ!$B$34:$B$777,Q$401)+'СЕТ СН'!$F$13</f>
        <v>479.76385729999998</v>
      </c>
      <c r="R405" s="37">
        <f>SUMIFS(СВЦЭМ!$L$34:$L$777,СВЦЭМ!$A$34:$A$777,$A405,СВЦЭМ!$B$34:$B$777,R$401)+'СЕТ СН'!$F$13</f>
        <v>479.02230613</v>
      </c>
      <c r="S405" s="37">
        <f>SUMIFS(СВЦЭМ!$L$34:$L$777,СВЦЭМ!$A$34:$A$777,$A405,СВЦЭМ!$B$34:$B$777,S$401)+'СЕТ СН'!$F$13</f>
        <v>482.70868673000001</v>
      </c>
      <c r="T405" s="37">
        <f>SUMIFS(СВЦЭМ!$L$34:$L$777,СВЦЭМ!$A$34:$A$777,$A405,СВЦЭМ!$B$34:$B$777,T$401)+'СЕТ СН'!$F$13</f>
        <v>482.75043409</v>
      </c>
      <c r="U405" s="37">
        <f>SUMIFS(СВЦЭМ!$L$34:$L$777,СВЦЭМ!$A$34:$A$777,$A405,СВЦЭМ!$B$34:$B$777,U$401)+'СЕТ СН'!$F$13</f>
        <v>481.93614183</v>
      </c>
      <c r="V405" s="37">
        <f>SUMIFS(СВЦЭМ!$L$34:$L$777,СВЦЭМ!$A$34:$A$777,$A405,СВЦЭМ!$B$34:$B$777,V$401)+'СЕТ СН'!$F$13</f>
        <v>494.51598777999999</v>
      </c>
      <c r="W405" s="37">
        <f>SUMIFS(СВЦЭМ!$L$34:$L$777,СВЦЭМ!$A$34:$A$777,$A405,СВЦЭМ!$B$34:$B$777,W$401)+'СЕТ СН'!$F$13</f>
        <v>505.43060678000001</v>
      </c>
      <c r="X405" s="37">
        <f>SUMIFS(СВЦЭМ!$L$34:$L$777,СВЦЭМ!$A$34:$A$777,$A405,СВЦЭМ!$B$34:$B$777,X$401)+'СЕТ СН'!$F$13</f>
        <v>482.40564151000001</v>
      </c>
      <c r="Y405" s="37">
        <f>SUMIFS(СВЦЭМ!$L$34:$L$777,СВЦЭМ!$A$34:$A$777,$A405,СВЦЭМ!$B$34:$B$777,Y$401)+'СЕТ СН'!$F$13</f>
        <v>467.05416804999999</v>
      </c>
    </row>
    <row r="406" spans="1:27" ht="15.75" x14ac:dyDescent="0.2">
      <c r="A406" s="36">
        <f t="shared" si="11"/>
        <v>42587</v>
      </c>
      <c r="B406" s="37">
        <f>SUMIFS(СВЦЭМ!$L$34:$L$777,СВЦЭМ!$A$34:$A$777,$A406,СВЦЭМ!$B$34:$B$777,B$401)+'СЕТ СН'!$F$13</f>
        <v>411.62077718</v>
      </c>
      <c r="C406" s="37">
        <f>SUMIFS(СВЦЭМ!$L$34:$L$777,СВЦЭМ!$A$34:$A$777,$A406,СВЦЭМ!$B$34:$B$777,C$401)+'СЕТ СН'!$F$13</f>
        <v>470.63778372000002</v>
      </c>
      <c r="D406" s="37">
        <f>SUMIFS(СВЦЭМ!$L$34:$L$777,СВЦЭМ!$A$34:$A$777,$A406,СВЦЭМ!$B$34:$B$777,D$401)+'СЕТ СН'!$F$13</f>
        <v>504.31083188000002</v>
      </c>
      <c r="E406" s="37">
        <f>SUMIFS(СВЦЭМ!$L$34:$L$777,СВЦЭМ!$A$34:$A$777,$A406,СВЦЭМ!$B$34:$B$777,E$401)+'СЕТ СН'!$F$13</f>
        <v>515.70697050000001</v>
      </c>
      <c r="F406" s="37">
        <f>SUMIFS(СВЦЭМ!$L$34:$L$777,СВЦЭМ!$A$34:$A$777,$A406,СВЦЭМ!$B$34:$B$777,F$401)+'СЕТ СН'!$F$13</f>
        <v>519.46101533000001</v>
      </c>
      <c r="G406" s="37">
        <f>SUMIFS(СВЦЭМ!$L$34:$L$777,СВЦЭМ!$A$34:$A$777,$A406,СВЦЭМ!$B$34:$B$777,G$401)+'СЕТ СН'!$F$13</f>
        <v>521.95405161999997</v>
      </c>
      <c r="H406" s="37">
        <f>SUMIFS(СВЦЭМ!$L$34:$L$777,СВЦЭМ!$A$34:$A$777,$A406,СВЦЭМ!$B$34:$B$777,H$401)+'СЕТ СН'!$F$13</f>
        <v>507.11147831</v>
      </c>
      <c r="I406" s="37">
        <f>SUMIFS(СВЦЭМ!$L$34:$L$777,СВЦЭМ!$A$34:$A$777,$A406,СВЦЭМ!$B$34:$B$777,I$401)+'СЕТ СН'!$F$13</f>
        <v>493.77168032999998</v>
      </c>
      <c r="J406" s="37">
        <f>SUMIFS(СВЦЭМ!$L$34:$L$777,СВЦЭМ!$A$34:$A$777,$A406,СВЦЭМ!$B$34:$B$777,J$401)+'СЕТ СН'!$F$13</f>
        <v>496.80154285999998</v>
      </c>
      <c r="K406" s="37">
        <f>SUMIFS(СВЦЭМ!$L$34:$L$777,СВЦЭМ!$A$34:$A$777,$A406,СВЦЭМ!$B$34:$B$777,K$401)+'СЕТ СН'!$F$13</f>
        <v>502.78676257000001</v>
      </c>
      <c r="L406" s="37">
        <f>SUMIFS(СВЦЭМ!$L$34:$L$777,СВЦЭМ!$A$34:$A$777,$A406,СВЦЭМ!$B$34:$B$777,L$401)+'СЕТ СН'!$F$13</f>
        <v>491.08128662000001</v>
      </c>
      <c r="M406" s="37">
        <f>SUMIFS(СВЦЭМ!$L$34:$L$777,СВЦЭМ!$A$34:$A$777,$A406,СВЦЭМ!$B$34:$B$777,M$401)+'СЕТ СН'!$F$13</f>
        <v>492.10142347999999</v>
      </c>
      <c r="N406" s="37">
        <f>SUMIFS(СВЦЭМ!$L$34:$L$777,СВЦЭМ!$A$34:$A$777,$A406,СВЦЭМ!$B$34:$B$777,N$401)+'СЕТ СН'!$F$13</f>
        <v>488.34860930999997</v>
      </c>
      <c r="O406" s="37">
        <f>SUMIFS(СВЦЭМ!$L$34:$L$777,СВЦЭМ!$A$34:$A$777,$A406,СВЦЭМ!$B$34:$B$777,O$401)+'СЕТ СН'!$F$13</f>
        <v>498.96942224999998</v>
      </c>
      <c r="P406" s="37">
        <f>SUMIFS(СВЦЭМ!$L$34:$L$777,СВЦЭМ!$A$34:$A$777,$A406,СВЦЭМ!$B$34:$B$777,P$401)+'СЕТ СН'!$F$13</f>
        <v>495.6965553</v>
      </c>
      <c r="Q406" s="37">
        <f>SUMIFS(СВЦЭМ!$L$34:$L$777,СВЦЭМ!$A$34:$A$777,$A406,СВЦЭМ!$B$34:$B$777,Q$401)+'СЕТ СН'!$F$13</f>
        <v>490.00017587000002</v>
      </c>
      <c r="R406" s="37">
        <f>SUMIFS(СВЦЭМ!$L$34:$L$777,СВЦЭМ!$A$34:$A$777,$A406,СВЦЭМ!$B$34:$B$777,R$401)+'СЕТ СН'!$F$13</f>
        <v>486.78169802999997</v>
      </c>
      <c r="S406" s="37">
        <f>SUMIFS(СВЦЭМ!$L$34:$L$777,СВЦЭМ!$A$34:$A$777,$A406,СВЦЭМ!$B$34:$B$777,S$401)+'СЕТ СН'!$F$13</f>
        <v>485.56853996000001</v>
      </c>
      <c r="T406" s="37">
        <f>SUMIFS(СВЦЭМ!$L$34:$L$777,СВЦЭМ!$A$34:$A$777,$A406,СВЦЭМ!$B$34:$B$777,T$401)+'СЕТ СН'!$F$13</f>
        <v>465.48346190000001</v>
      </c>
      <c r="U406" s="37">
        <f>SUMIFS(СВЦЭМ!$L$34:$L$777,СВЦЭМ!$A$34:$A$777,$A406,СВЦЭМ!$B$34:$B$777,U$401)+'СЕТ СН'!$F$13</f>
        <v>487.29183763999998</v>
      </c>
      <c r="V406" s="37">
        <f>SUMIFS(СВЦЭМ!$L$34:$L$777,СВЦЭМ!$A$34:$A$777,$A406,СВЦЭМ!$B$34:$B$777,V$401)+'СЕТ СН'!$F$13</f>
        <v>474.21239795999998</v>
      </c>
      <c r="W406" s="37">
        <f>SUMIFS(СВЦЭМ!$L$34:$L$777,СВЦЭМ!$A$34:$A$777,$A406,СВЦЭМ!$B$34:$B$777,W$401)+'СЕТ СН'!$F$13</f>
        <v>486.47825721999999</v>
      </c>
      <c r="X406" s="37">
        <f>SUMIFS(СВЦЭМ!$L$34:$L$777,СВЦЭМ!$A$34:$A$777,$A406,СВЦЭМ!$B$34:$B$777,X$401)+'СЕТ СН'!$F$13</f>
        <v>460.95820271000002</v>
      </c>
      <c r="Y406" s="37">
        <f>SUMIFS(СВЦЭМ!$L$34:$L$777,СВЦЭМ!$A$34:$A$777,$A406,СВЦЭМ!$B$34:$B$777,Y$401)+'СЕТ СН'!$F$13</f>
        <v>479.74328341</v>
      </c>
    </row>
    <row r="407" spans="1:27" ht="15.75" x14ac:dyDescent="0.2">
      <c r="A407" s="36">
        <f t="shared" si="11"/>
        <v>42588</v>
      </c>
      <c r="B407" s="37">
        <f>SUMIFS(СВЦЭМ!$L$34:$L$777,СВЦЭМ!$A$34:$A$777,$A407,СВЦЭМ!$B$34:$B$777,B$401)+'СЕТ СН'!$F$13</f>
        <v>532.89260179999997</v>
      </c>
      <c r="C407" s="37">
        <f>SUMIFS(СВЦЭМ!$L$34:$L$777,СВЦЭМ!$A$34:$A$777,$A407,СВЦЭМ!$B$34:$B$777,C$401)+'СЕТ СН'!$F$13</f>
        <v>590.86676135000005</v>
      </c>
      <c r="D407" s="37">
        <f>SUMIFS(СВЦЭМ!$L$34:$L$777,СВЦЭМ!$A$34:$A$777,$A407,СВЦЭМ!$B$34:$B$777,D$401)+'СЕТ СН'!$F$13</f>
        <v>617.90491746999999</v>
      </c>
      <c r="E407" s="37">
        <f>SUMIFS(СВЦЭМ!$L$34:$L$777,СВЦЭМ!$A$34:$A$777,$A407,СВЦЭМ!$B$34:$B$777,E$401)+'СЕТ СН'!$F$13</f>
        <v>639.66776372000004</v>
      </c>
      <c r="F407" s="37">
        <f>SUMIFS(СВЦЭМ!$L$34:$L$777,СВЦЭМ!$A$34:$A$777,$A407,СВЦЭМ!$B$34:$B$777,F$401)+'СЕТ СН'!$F$13</f>
        <v>641.53524490999996</v>
      </c>
      <c r="G407" s="37">
        <f>SUMIFS(СВЦЭМ!$L$34:$L$777,СВЦЭМ!$A$34:$A$777,$A407,СВЦЭМ!$B$34:$B$777,G$401)+'СЕТ СН'!$F$13</f>
        <v>645.21994436</v>
      </c>
      <c r="H407" s="37">
        <f>SUMIFS(СВЦЭМ!$L$34:$L$777,СВЦЭМ!$A$34:$A$777,$A407,СВЦЭМ!$B$34:$B$777,H$401)+'СЕТ СН'!$F$13</f>
        <v>626.23501114999999</v>
      </c>
      <c r="I407" s="37">
        <f>SUMIFS(СВЦЭМ!$L$34:$L$777,СВЦЭМ!$A$34:$A$777,$A407,СВЦЭМ!$B$34:$B$777,I$401)+'СЕТ СН'!$F$13</f>
        <v>577.18117422</v>
      </c>
      <c r="J407" s="37">
        <f>SUMIFS(СВЦЭМ!$L$34:$L$777,СВЦЭМ!$A$34:$A$777,$A407,СВЦЭМ!$B$34:$B$777,J$401)+'СЕТ СН'!$F$13</f>
        <v>506.69484037000001</v>
      </c>
      <c r="K407" s="37">
        <f>SUMIFS(СВЦЭМ!$L$34:$L$777,СВЦЭМ!$A$34:$A$777,$A407,СВЦЭМ!$B$34:$B$777,K$401)+'СЕТ СН'!$F$13</f>
        <v>473.89794638000001</v>
      </c>
      <c r="L407" s="37">
        <f>SUMIFS(СВЦЭМ!$L$34:$L$777,СВЦЭМ!$A$34:$A$777,$A407,СВЦЭМ!$B$34:$B$777,L$401)+'СЕТ СН'!$F$13</f>
        <v>473.61197077999998</v>
      </c>
      <c r="M407" s="37">
        <f>SUMIFS(СВЦЭМ!$L$34:$L$777,СВЦЭМ!$A$34:$A$777,$A407,СВЦЭМ!$B$34:$B$777,M$401)+'СЕТ СН'!$F$13</f>
        <v>464.54995410999999</v>
      </c>
      <c r="N407" s="37">
        <f>SUMIFS(СВЦЭМ!$L$34:$L$777,СВЦЭМ!$A$34:$A$777,$A407,СВЦЭМ!$B$34:$B$777,N$401)+'СЕТ СН'!$F$13</f>
        <v>460.23667318000003</v>
      </c>
      <c r="O407" s="37">
        <f>SUMIFS(СВЦЭМ!$L$34:$L$777,СВЦЭМ!$A$34:$A$777,$A407,СВЦЭМ!$B$34:$B$777,O$401)+'СЕТ СН'!$F$13</f>
        <v>456.94799645000001</v>
      </c>
      <c r="P407" s="37">
        <f>SUMIFS(СВЦЭМ!$L$34:$L$777,СВЦЭМ!$A$34:$A$777,$A407,СВЦЭМ!$B$34:$B$777,P$401)+'СЕТ СН'!$F$13</f>
        <v>450.90461469000002</v>
      </c>
      <c r="Q407" s="37">
        <f>SUMIFS(СВЦЭМ!$L$34:$L$777,СВЦЭМ!$A$34:$A$777,$A407,СВЦЭМ!$B$34:$B$777,Q$401)+'СЕТ СН'!$F$13</f>
        <v>448.45908817999998</v>
      </c>
      <c r="R407" s="37">
        <f>SUMIFS(СВЦЭМ!$L$34:$L$777,СВЦЭМ!$A$34:$A$777,$A407,СВЦЭМ!$B$34:$B$777,R$401)+'СЕТ СН'!$F$13</f>
        <v>443.55298303000001</v>
      </c>
      <c r="S407" s="37">
        <f>SUMIFS(СВЦЭМ!$L$34:$L$777,СВЦЭМ!$A$34:$A$777,$A407,СВЦЭМ!$B$34:$B$777,S$401)+'СЕТ СН'!$F$13</f>
        <v>442.73412832000002</v>
      </c>
      <c r="T407" s="37">
        <f>SUMIFS(СВЦЭМ!$L$34:$L$777,СВЦЭМ!$A$34:$A$777,$A407,СВЦЭМ!$B$34:$B$777,T$401)+'СЕТ СН'!$F$13</f>
        <v>445.95761299999998</v>
      </c>
      <c r="U407" s="37">
        <f>SUMIFS(СВЦЭМ!$L$34:$L$777,СВЦЭМ!$A$34:$A$777,$A407,СВЦЭМ!$B$34:$B$777,U$401)+'СЕТ СН'!$F$13</f>
        <v>445.48623478000002</v>
      </c>
      <c r="V407" s="37">
        <f>SUMIFS(СВЦЭМ!$L$34:$L$777,СВЦЭМ!$A$34:$A$777,$A407,СВЦЭМ!$B$34:$B$777,V$401)+'СЕТ СН'!$F$13</f>
        <v>452.98926152000001</v>
      </c>
      <c r="W407" s="37">
        <f>SUMIFS(СВЦЭМ!$L$34:$L$777,СВЦЭМ!$A$34:$A$777,$A407,СВЦЭМ!$B$34:$B$777,W$401)+'СЕТ СН'!$F$13</f>
        <v>474.28352202000002</v>
      </c>
      <c r="X407" s="37">
        <f>SUMIFS(СВЦЭМ!$L$34:$L$777,СВЦЭМ!$A$34:$A$777,$A407,СВЦЭМ!$B$34:$B$777,X$401)+'СЕТ СН'!$F$13</f>
        <v>440.73912044000002</v>
      </c>
      <c r="Y407" s="37">
        <f>SUMIFS(СВЦЭМ!$L$34:$L$777,СВЦЭМ!$A$34:$A$777,$A407,СВЦЭМ!$B$34:$B$777,Y$401)+'СЕТ СН'!$F$13</f>
        <v>462.25413163000002</v>
      </c>
    </row>
    <row r="408" spans="1:27" ht="15.75" x14ac:dyDescent="0.2">
      <c r="A408" s="36">
        <f t="shared" si="11"/>
        <v>42589</v>
      </c>
      <c r="B408" s="37">
        <f>SUMIFS(СВЦЭМ!$L$34:$L$777,СВЦЭМ!$A$34:$A$777,$A408,СВЦЭМ!$B$34:$B$777,B$401)+'СЕТ СН'!$F$13</f>
        <v>520.16810443999998</v>
      </c>
      <c r="C408" s="37">
        <f>SUMIFS(СВЦЭМ!$L$34:$L$777,СВЦЭМ!$A$34:$A$777,$A408,СВЦЭМ!$B$34:$B$777,C$401)+'СЕТ СН'!$F$13</f>
        <v>576.03658932999997</v>
      </c>
      <c r="D408" s="37">
        <f>SUMIFS(СВЦЭМ!$L$34:$L$777,СВЦЭМ!$A$34:$A$777,$A408,СВЦЭМ!$B$34:$B$777,D$401)+'СЕТ СН'!$F$13</f>
        <v>622.12470074999999</v>
      </c>
      <c r="E408" s="37">
        <f>SUMIFS(СВЦЭМ!$L$34:$L$777,СВЦЭМ!$A$34:$A$777,$A408,СВЦЭМ!$B$34:$B$777,E$401)+'СЕТ СН'!$F$13</f>
        <v>641.36116276999996</v>
      </c>
      <c r="F408" s="37">
        <f>SUMIFS(СВЦЭМ!$L$34:$L$777,СВЦЭМ!$A$34:$A$777,$A408,СВЦЭМ!$B$34:$B$777,F$401)+'СЕТ СН'!$F$13</f>
        <v>642.95731734000003</v>
      </c>
      <c r="G408" s="37">
        <f>SUMIFS(СВЦЭМ!$L$34:$L$777,СВЦЭМ!$A$34:$A$777,$A408,СВЦЭМ!$B$34:$B$777,G$401)+'СЕТ СН'!$F$13</f>
        <v>650.07983813999999</v>
      </c>
      <c r="H408" s="37">
        <f>SUMIFS(СВЦЭМ!$L$34:$L$777,СВЦЭМ!$A$34:$A$777,$A408,СВЦЭМ!$B$34:$B$777,H$401)+'СЕТ СН'!$F$13</f>
        <v>632.71510487</v>
      </c>
      <c r="I408" s="37">
        <f>SUMIFS(СВЦЭМ!$L$34:$L$777,СВЦЭМ!$A$34:$A$777,$A408,СВЦЭМ!$B$34:$B$777,I$401)+'СЕТ СН'!$F$13</f>
        <v>587.85684634999996</v>
      </c>
      <c r="J408" s="37">
        <f>SUMIFS(СВЦЭМ!$L$34:$L$777,СВЦЭМ!$A$34:$A$777,$A408,СВЦЭМ!$B$34:$B$777,J$401)+'СЕТ СН'!$F$13</f>
        <v>515.38788957999998</v>
      </c>
      <c r="K408" s="37">
        <f>SUMIFS(СВЦЭМ!$L$34:$L$777,СВЦЭМ!$A$34:$A$777,$A408,СВЦЭМ!$B$34:$B$777,K$401)+'СЕТ СН'!$F$13</f>
        <v>464.49726255000002</v>
      </c>
      <c r="L408" s="37">
        <f>SUMIFS(СВЦЭМ!$L$34:$L$777,СВЦЭМ!$A$34:$A$777,$A408,СВЦЭМ!$B$34:$B$777,L$401)+'СЕТ СН'!$F$13</f>
        <v>467.86554796000001</v>
      </c>
      <c r="M408" s="37">
        <f>SUMIFS(СВЦЭМ!$L$34:$L$777,СВЦЭМ!$A$34:$A$777,$A408,СВЦЭМ!$B$34:$B$777,M$401)+'СЕТ СН'!$F$13</f>
        <v>477.50385673</v>
      </c>
      <c r="N408" s="37">
        <f>SUMIFS(СВЦЭМ!$L$34:$L$777,СВЦЭМ!$A$34:$A$777,$A408,СВЦЭМ!$B$34:$B$777,N$401)+'СЕТ СН'!$F$13</f>
        <v>472.18598150000003</v>
      </c>
      <c r="O408" s="37">
        <f>SUMIFS(СВЦЭМ!$L$34:$L$777,СВЦЭМ!$A$34:$A$777,$A408,СВЦЭМ!$B$34:$B$777,O$401)+'СЕТ СН'!$F$13</f>
        <v>452.70330763999999</v>
      </c>
      <c r="P408" s="37">
        <f>SUMIFS(СВЦЭМ!$L$34:$L$777,СВЦЭМ!$A$34:$A$777,$A408,СВЦЭМ!$B$34:$B$777,P$401)+'СЕТ СН'!$F$13</f>
        <v>449.52753731000001</v>
      </c>
      <c r="Q408" s="37">
        <f>SUMIFS(СВЦЭМ!$L$34:$L$777,СВЦЭМ!$A$34:$A$777,$A408,СВЦЭМ!$B$34:$B$777,Q$401)+'СЕТ СН'!$F$13</f>
        <v>447.92421295999998</v>
      </c>
      <c r="R408" s="37">
        <f>SUMIFS(СВЦЭМ!$L$34:$L$777,СВЦЭМ!$A$34:$A$777,$A408,СВЦЭМ!$B$34:$B$777,R$401)+'СЕТ СН'!$F$13</f>
        <v>446.58504732</v>
      </c>
      <c r="S408" s="37">
        <f>SUMIFS(СВЦЭМ!$L$34:$L$777,СВЦЭМ!$A$34:$A$777,$A408,СВЦЭМ!$B$34:$B$777,S$401)+'СЕТ СН'!$F$13</f>
        <v>450.26012474999999</v>
      </c>
      <c r="T408" s="37">
        <f>SUMIFS(СВЦЭМ!$L$34:$L$777,СВЦЭМ!$A$34:$A$777,$A408,СВЦЭМ!$B$34:$B$777,T$401)+'СЕТ СН'!$F$13</f>
        <v>454.79177946999999</v>
      </c>
      <c r="U408" s="37">
        <f>SUMIFS(СВЦЭМ!$L$34:$L$777,СВЦЭМ!$A$34:$A$777,$A408,СВЦЭМ!$B$34:$B$777,U$401)+'СЕТ СН'!$F$13</f>
        <v>447.58405015</v>
      </c>
      <c r="V408" s="37">
        <f>SUMIFS(СВЦЭМ!$L$34:$L$777,СВЦЭМ!$A$34:$A$777,$A408,СВЦЭМ!$B$34:$B$777,V$401)+'СЕТ СН'!$F$13</f>
        <v>458.87340153000002</v>
      </c>
      <c r="W408" s="37">
        <f>SUMIFS(СВЦЭМ!$L$34:$L$777,СВЦЭМ!$A$34:$A$777,$A408,СВЦЭМ!$B$34:$B$777,W$401)+'СЕТ СН'!$F$13</f>
        <v>472.55848808000002</v>
      </c>
      <c r="X408" s="37">
        <f>SUMIFS(СВЦЭМ!$L$34:$L$777,СВЦЭМ!$A$34:$A$777,$A408,СВЦЭМ!$B$34:$B$777,X$401)+'СЕТ СН'!$F$13</f>
        <v>448.38878829999999</v>
      </c>
      <c r="Y408" s="37">
        <f>SUMIFS(СВЦЭМ!$L$34:$L$777,СВЦЭМ!$A$34:$A$777,$A408,СВЦЭМ!$B$34:$B$777,Y$401)+'СЕТ СН'!$F$13</f>
        <v>459.24550011999997</v>
      </c>
    </row>
    <row r="409" spans="1:27" ht="15.75" x14ac:dyDescent="0.2">
      <c r="A409" s="36">
        <f t="shared" si="11"/>
        <v>42590</v>
      </c>
      <c r="B409" s="37">
        <f>SUMIFS(СВЦЭМ!$L$34:$L$777,СВЦЭМ!$A$34:$A$777,$A409,СВЦЭМ!$B$34:$B$777,B$401)+'СЕТ СН'!$F$13</f>
        <v>522.13645887999996</v>
      </c>
      <c r="C409" s="37">
        <f>SUMIFS(СВЦЭМ!$L$34:$L$777,СВЦЭМ!$A$34:$A$777,$A409,СВЦЭМ!$B$34:$B$777,C$401)+'СЕТ СН'!$F$13</f>
        <v>583.73968356</v>
      </c>
      <c r="D409" s="37">
        <f>SUMIFS(СВЦЭМ!$L$34:$L$777,СВЦЭМ!$A$34:$A$777,$A409,СВЦЭМ!$B$34:$B$777,D$401)+'СЕТ СН'!$F$13</f>
        <v>623.83121295000001</v>
      </c>
      <c r="E409" s="37">
        <f>SUMIFS(СВЦЭМ!$L$34:$L$777,СВЦЭМ!$A$34:$A$777,$A409,СВЦЭМ!$B$34:$B$777,E$401)+'СЕТ СН'!$F$13</f>
        <v>634.20698437999999</v>
      </c>
      <c r="F409" s="37">
        <f>SUMIFS(СВЦЭМ!$L$34:$L$777,СВЦЭМ!$A$34:$A$777,$A409,СВЦЭМ!$B$34:$B$777,F$401)+'СЕТ СН'!$F$13</f>
        <v>645.71535488999996</v>
      </c>
      <c r="G409" s="37">
        <f>SUMIFS(СВЦЭМ!$L$34:$L$777,СВЦЭМ!$A$34:$A$777,$A409,СВЦЭМ!$B$34:$B$777,G$401)+'СЕТ СН'!$F$13</f>
        <v>641.73284819000003</v>
      </c>
      <c r="H409" s="37">
        <f>SUMIFS(СВЦЭМ!$L$34:$L$777,СВЦЭМ!$A$34:$A$777,$A409,СВЦЭМ!$B$34:$B$777,H$401)+'СЕТ СН'!$F$13</f>
        <v>595.99781100999996</v>
      </c>
      <c r="I409" s="37">
        <f>SUMIFS(СВЦЭМ!$L$34:$L$777,СВЦЭМ!$A$34:$A$777,$A409,СВЦЭМ!$B$34:$B$777,I$401)+'СЕТ СН'!$F$13</f>
        <v>539.52757931999997</v>
      </c>
      <c r="J409" s="37">
        <f>SUMIFS(СВЦЭМ!$L$34:$L$777,СВЦЭМ!$A$34:$A$777,$A409,СВЦЭМ!$B$34:$B$777,J$401)+'СЕТ СН'!$F$13</f>
        <v>502.62236838000001</v>
      </c>
      <c r="K409" s="37">
        <f>SUMIFS(СВЦЭМ!$L$34:$L$777,СВЦЭМ!$A$34:$A$777,$A409,СВЦЭМ!$B$34:$B$777,K$401)+'СЕТ СН'!$F$13</f>
        <v>494.81010758000002</v>
      </c>
      <c r="L409" s="37">
        <f>SUMIFS(СВЦЭМ!$L$34:$L$777,СВЦЭМ!$A$34:$A$777,$A409,СВЦЭМ!$B$34:$B$777,L$401)+'СЕТ СН'!$F$13</f>
        <v>493.63084385000002</v>
      </c>
      <c r="M409" s="37">
        <f>SUMIFS(СВЦЭМ!$L$34:$L$777,СВЦЭМ!$A$34:$A$777,$A409,СВЦЭМ!$B$34:$B$777,M$401)+'СЕТ СН'!$F$13</f>
        <v>503.44421047999998</v>
      </c>
      <c r="N409" s="37">
        <f>SUMIFS(СВЦЭМ!$L$34:$L$777,СВЦЭМ!$A$34:$A$777,$A409,СВЦЭМ!$B$34:$B$777,N$401)+'СЕТ СН'!$F$13</f>
        <v>496.72246790000003</v>
      </c>
      <c r="O409" s="37">
        <f>SUMIFS(СВЦЭМ!$L$34:$L$777,СВЦЭМ!$A$34:$A$777,$A409,СВЦЭМ!$B$34:$B$777,O$401)+'СЕТ СН'!$F$13</f>
        <v>505.17564706000002</v>
      </c>
      <c r="P409" s="37">
        <f>SUMIFS(СВЦЭМ!$L$34:$L$777,СВЦЭМ!$A$34:$A$777,$A409,СВЦЭМ!$B$34:$B$777,P$401)+'СЕТ СН'!$F$13</f>
        <v>499.3008863</v>
      </c>
      <c r="Q409" s="37">
        <f>SUMIFS(СВЦЭМ!$L$34:$L$777,СВЦЭМ!$A$34:$A$777,$A409,СВЦЭМ!$B$34:$B$777,Q$401)+'СЕТ СН'!$F$13</f>
        <v>490.17190843999998</v>
      </c>
      <c r="R409" s="37">
        <f>SUMIFS(СВЦЭМ!$L$34:$L$777,СВЦЭМ!$A$34:$A$777,$A409,СВЦЭМ!$B$34:$B$777,R$401)+'СЕТ СН'!$F$13</f>
        <v>486.37976254</v>
      </c>
      <c r="S409" s="37">
        <f>SUMIFS(СВЦЭМ!$L$34:$L$777,СВЦЭМ!$A$34:$A$777,$A409,СВЦЭМ!$B$34:$B$777,S$401)+'СЕТ СН'!$F$13</f>
        <v>485.90791207000001</v>
      </c>
      <c r="T409" s="37">
        <f>SUMIFS(СВЦЭМ!$L$34:$L$777,СВЦЭМ!$A$34:$A$777,$A409,СВЦЭМ!$B$34:$B$777,T$401)+'СЕТ СН'!$F$13</f>
        <v>488.44807412</v>
      </c>
      <c r="U409" s="37">
        <f>SUMIFS(СВЦЭМ!$L$34:$L$777,СВЦЭМ!$A$34:$A$777,$A409,СВЦЭМ!$B$34:$B$777,U$401)+'СЕТ СН'!$F$13</f>
        <v>489.56372687999999</v>
      </c>
      <c r="V409" s="37">
        <f>SUMIFS(СВЦЭМ!$L$34:$L$777,СВЦЭМ!$A$34:$A$777,$A409,СВЦЭМ!$B$34:$B$777,V$401)+'СЕТ СН'!$F$13</f>
        <v>497.02995677000001</v>
      </c>
      <c r="W409" s="37">
        <f>SUMIFS(СВЦЭМ!$L$34:$L$777,СВЦЭМ!$A$34:$A$777,$A409,СВЦЭМ!$B$34:$B$777,W$401)+'СЕТ СН'!$F$13</f>
        <v>519.23929870999996</v>
      </c>
      <c r="X409" s="37">
        <f>SUMIFS(СВЦЭМ!$L$34:$L$777,СВЦЭМ!$A$34:$A$777,$A409,СВЦЭМ!$B$34:$B$777,X$401)+'СЕТ СН'!$F$13</f>
        <v>457.49456008999999</v>
      </c>
      <c r="Y409" s="37">
        <f>SUMIFS(СВЦЭМ!$L$34:$L$777,СВЦЭМ!$A$34:$A$777,$A409,СВЦЭМ!$B$34:$B$777,Y$401)+'СЕТ СН'!$F$13</f>
        <v>477.53261031</v>
      </c>
    </row>
    <row r="410" spans="1:27" ht="15.75" x14ac:dyDescent="0.2">
      <c r="A410" s="36">
        <f t="shared" si="11"/>
        <v>42591</v>
      </c>
      <c r="B410" s="37">
        <f>SUMIFS(СВЦЭМ!$L$34:$L$777,СВЦЭМ!$A$34:$A$777,$A410,СВЦЭМ!$B$34:$B$777,B$401)+'СЕТ СН'!$F$13</f>
        <v>506.52851337999999</v>
      </c>
      <c r="C410" s="37">
        <f>SUMIFS(СВЦЭМ!$L$34:$L$777,СВЦЭМ!$A$34:$A$777,$A410,СВЦЭМ!$B$34:$B$777,C$401)+'СЕТ СН'!$F$13</f>
        <v>564.88166250999996</v>
      </c>
      <c r="D410" s="37">
        <f>SUMIFS(СВЦЭМ!$L$34:$L$777,СВЦЭМ!$A$34:$A$777,$A410,СВЦЭМ!$B$34:$B$777,D$401)+'СЕТ СН'!$F$13</f>
        <v>586.59907858999998</v>
      </c>
      <c r="E410" s="37">
        <f>SUMIFS(СВЦЭМ!$L$34:$L$777,СВЦЭМ!$A$34:$A$777,$A410,СВЦЭМ!$B$34:$B$777,E$401)+'СЕТ СН'!$F$13</f>
        <v>600.78404341999999</v>
      </c>
      <c r="F410" s="37">
        <f>SUMIFS(СВЦЭМ!$L$34:$L$777,СВЦЭМ!$A$34:$A$777,$A410,СВЦЭМ!$B$34:$B$777,F$401)+'СЕТ СН'!$F$13</f>
        <v>610.33023421999997</v>
      </c>
      <c r="G410" s="37">
        <f>SUMIFS(СВЦЭМ!$L$34:$L$777,СВЦЭМ!$A$34:$A$777,$A410,СВЦЭМ!$B$34:$B$777,G$401)+'СЕТ СН'!$F$13</f>
        <v>607.27500452000004</v>
      </c>
      <c r="H410" s="37">
        <f>SUMIFS(СВЦЭМ!$L$34:$L$777,СВЦЭМ!$A$34:$A$777,$A410,СВЦЭМ!$B$34:$B$777,H$401)+'СЕТ СН'!$F$13</f>
        <v>565.16356670000005</v>
      </c>
      <c r="I410" s="37">
        <f>SUMIFS(СВЦЭМ!$L$34:$L$777,СВЦЭМ!$A$34:$A$777,$A410,СВЦЭМ!$B$34:$B$777,I$401)+'СЕТ СН'!$F$13</f>
        <v>548.00847738000004</v>
      </c>
      <c r="J410" s="37">
        <f>SUMIFS(СВЦЭМ!$L$34:$L$777,СВЦЭМ!$A$34:$A$777,$A410,СВЦЭМ!$B$34:$B$777,J$401)+'СЕТ СН'!$F$13</f>
        <v>491.07277058</v>
      </c>
      <c r="K410" s="37">
        <f>SUMIFS(СВЦЭМ!$L$34:$L$777,СВЦЭМ!$A$34:$A$777,$A410,СВЦЭМ!$B$34:$B$777,K$401)+'СЕТ СН'!$F$13</f>
        <v>491.36771319000002</v>
      </c>
      <c r="L410" s="37">
        <f>SUMIFS(СВЦЭМ!$L$34:$L$777,СВЦЭМ!$A$34:$A$777,$A410,СВЦЭМ!$B$34:$B$777,L$401)+'СЕТ СН'!$F$13</f>
        <v>500.54808220000001</v>
      </c>
      <c r="M410" s="37">
        <f>SUMIFS(СВЦЭМ!$L$34:$L$777,СВЦЭМ!$A$34:$A$777,$A410,СВЦЭМ!$B$34:$B$777,M$401)+'СЕТ СН'!$F$13</f>
        <v>528.61932736999995</v>
      </c>
      <c r="N410" s="37">
        <f>SUMIFS(СВЦЭМ!$L$34:$L$777,СВЦЭМ!$A$34:$A$777,$A410,СВЦЭМ!$B$34:$B$777,N$401)+'СЕТ СН'!$F$13</f>
        <v>522.61553622999998</v>
      </c>
      <c r="O410" s="37">
        <f>SUMIFS(СВЦЭМ!$L$34:$L$777,СВЦЭМ!$A$34:$A$777,$A410,СВЦЭМ!$B$34:$B$777,O$401)+'СЕТ СН'!$F$13</f>
        <v>523.79582932000005</v>
      </c>
      <c r="P410" s="37">
        <f>SUMIFS(СВЦЭМ!$L$34:$L$777,СВЦЭМ!$A$34:$A$777,$A410,СВЦЭМ!$B$34:$B$777,P$401)+'СЕТ СН'!$F$13</f>
        <v>518.43649441000002</v>
      </c>
      <c r="Q410" s="37">
        <f>SUMIFS(СВЦЭМ!$L$34:$L$777,СВЦЭМ!$A$34:$A$777,$A410,СВЦЭМ!$B$34:$B$777,Q$401)+'СЕТ СН'!$F$13</f>
        <v>513.10432442000001</v>
      </c>
      <c r="R410" s="37">
        <f>SUMIFS(СВЦЭМ!$L$34:$L$777,СВЦЭМ!$A$34:$A$777,$A410,СВЦЭМ!$B$34:$B$777,R$401)+'СЕТ СН'!$F$13</f>
        <v>512.32522621999999</v>
      </c>
      <c r="S410" s="37">
        <f>SUMIFS(СВЦЭМ!$L$34:$L$777,СВЦЭМ!$A$34:$A$777,$A410,СВЦЭМ!$B$34:$B$777,S$401)+'СЕТ СН'!$F$13</f>
        <v>512.01615470000002</v>
      </c>
      <c r="T410" s="37">
        <f>SUMIFS(СВЦЭМ!$L$34:$L$777,СВЦЭМ!$A$34:$A$777,$A410,СВЦЭМ!$B$34:$B$777,T$401)+'СЕТ СН'!$F$13</f>
        <v>511.17686587999998</v>
      </c>
      <c r="U410" s="37">
        <f>SUMIFS(СВЦЭМ!$L$34:$L$777,СВЦЭМ!$A$34:$A$777,$A410,СВЦЭМ!$B$34:$B$777,U$401)+'СЕТ СН'!$F$13</f>
        <v>509.67919109000002</v>
      </c>
      <c r="V410" s="37">
        <f>SUMIFS(СВЦЭМ!$L$34:$L$777,СВЦЭМ!$A$34:$A$777,$A410,СВЦЭМ!$B$34:$B$777,V$401)+'СЕТ СН'!$F$13</f>
        <v>519.45238404999998</v>
      </c>
      <c r="W410" s="37">
        <f>SUMIFS(СВЦЭМ!$L$34:$L$777,СВЦЭМ!$A$34:$A$777,$A410,СВЦЭМ!$B$34:$B$777,W$401)+'СЕТ СН'!$F$13</f>
        <v>540.69897486000002</v>
      </c>
      <c r="X410" s="37">
        <f>SUMIFS(СВЦЭМ!$L$34:$L$777,СВЦЭМ!$A$34:$A$777,$A410,СВЦЭМ!$B$34:$B$777,X$401)+'СЕТ СН'!$F$13</f>
        <v>457.89924804999998</v>
      </c>
      <c r="Y410" s="37">
        <f>SUMIFS(СВЦЭМ!$L$34:$L$777,СВЦЭМ!$A$34:$A$777,$A410,СВЦЭМ!$B$34:$B$777,Y$401)+'СЕТ СН'!$F$13</f>
        <v>477.80448010999999</v>
      </c>
    </row>
    <row r="411" spans="1:27" ht="15.75" x14ac:dyDescent="0.2">
      <c r="A411" s="36">
        <f t="shared" si="11"/>
        <v>42592</v>
      </c>
      <c r="B411" s="37">
        <f>SUMIFS(СВЦЭМ!$L$34:$L$777,СВЦЭМ!$A$34:$A$777,$A411,СВЦЭМ!$B$34:$B$777,B$401)+'СЕТ СН'!$F$13</f>
        <v>526.76622484999996</v>
      </c>
      <c r="C411" s="37">
        <f>SUMIFS(СВЦЭМ!$L$34:$L$777,СВЦЭМ!$A$34:$A$777,$A411,СВЦЭМ!$B$34:$B$777,C$401)+'СЕТ СН'!$F$13</f>
        <v>559.99600500999998</v>
      </c>
      <c r="D411" s="37">
        <f>SUMIFS(СВЦЭМ!$L$34:$L$777,СВЦЭМ!$A$34:$A$777,$A411,СВЦЭМ!$B$34:$B$777,D$401)+'СЕТ СН'!$F$13</f>
        <v>580.38397549000001</v>
      </c>
      <c r="E411" s="37">
        <f>SUMIFS(СВЦЭМ!$L$34:$L$777,СВЦЭМ!$A$34:$A$777,$A411,СВЦЭМ!$B$34:$B$777,E$401)+'СЕТ СН'!$F$13</f>
        <v>595.60102492999999</v>
      </c>
      <c r="F411" s="37">
        <f>SUMIFS(СВЦЭМ!$L$34:$L$777,СВЦЭМ!$A$34:$A$777,$A411,СВЦЭМ!$B$34:$B$777,F$401)+'СЕТ СН'!$F$13</f>
        <v>606.69633395000005</v>
      </c>
      <c r="G411" s="37">
        <f>SUMIFS(СВЦЭМ!$L$34:$L$777,СВЦЭМ!$A$34:$A$777,$A411,СВЦЭМ!$B$34:$B$777,G$401)+'СЕТ СН'!$F$13</f>
        <v>603.77625324999997</v>
      </c>
      <c r="H411" s="37">
        <f>SUMIFS(СВЦЭМ!$L$34:$L$777,СВЦЭМ!$A$34:$A$777,$A411,СВЦЭМ!$B$34:$B$777,H$401)+'СЕТ СН'!$F$13</f>
        <v>567.34736319000001</v>
      </c>
      <c r="I411" s="37">
        <f>SUMIFS(СВЦЭМ!$L$34:$L$777,СВЦЭМ!$A$34:$A$777,$A411,СВЦЭМ!$B$34:$B$777,I$401)+'СЕТ СН'!$F$13</f>
        <v>551.84150313999999</v>
      </c>
      <c r="J411" s="37">
        <f>SUMIFS(СВЦЭМ!$L$34:$L$777,СВЦЭМ!$A$34:$A$777,$A411,СВЦЭМ!$B$34:$B$777,J$401)+'СЕТ СН'!$F$13</f>
        <v>489.47949907999998</v>
      </c>
      <c r="K411" s="37">
        <f>SUMIFS(СВЦЭМ!$L$34:$L$777,СВЦЭМ!$A$34:$A$777,$A411,СВЦЭМ!$B$34:$B$777,K$401)+'СЕТ СН'!$F$13</f>
        <v>487.96066775000003</v>
      </c>
      <c r="L411" s="37">
        <f>SUMIFS(СВЦЭМ!$L$34:$L$777,СВЦЭМ!$A$34:$A$777,$A411,СВЦЭМ!$B$34:$B$777,L$401)+'СЕТ СН'!$F$13</f>
        <v>537.70782706</v>
      </c>
      <c r="M411" s="37">
        <f>SUMIFS(СВЦЭМ!$L$34:$L$777,СВЦЭМ!$A$34:$A$777,$A411,СВЦЭМ!$B$34:$B$777,M$401)+'СЕТ СН'!$F$13</f>
        <v>588.97743014000002</v>
      </c>
      <c r="N411" s="37">
        <f>SUMIFS(СВЦЭМ!$L$34:$L$777,СВЦЭМ!$A$34:$A$777,$A411,СВЦЭМ!$B$34:$B$777,N$401)+'СЕТ СН'!$F$13</f>
        <v>584.06982773000004</v>
      </c>
      <c r="O411" s="37">
        <f>SUMIFS(СВЦЭМ!$L$34:$L$777,СВЦЭМ!$A$34:$A$777,$A411,СВЦЭМ!$B$34:$B$777,O$401)+'СЕТ СН'!$F$13</f>
        <v>588.29907672000002</v>
      </c>
      <c r="P411" s="37">
        <f>SUMIFS(СВЦЭМ!$L$34:$L$777,СВЦЭМ!$A$34:$A$777,$A411,СВЦЭМ!$B$34:$B$777,P$401)+'СЕТ СН'!$F$13</f>
        <v>570.48918015000004</v>
      </c>
      <c r="Q411" s="37">
        <f>SUMIFS(СВЦЭМ!$L$34:$L$777,СВЦЭМ!$A$34:$A$777,$A411,СВЦЭМ!$B$34:$B$777,Q$401)+'СЕТ СН'!$F$13</f>
        <v>500.17659624999999</v>
      </c>
      <c r="R411" s="37">
        <f>SUMIFS(СВЦЭМ!$L$34:$L$777,СВЦЭМ!$A$34:$A$777,$A411,СВЦЭМ!$B$34:$B$777,R$401)+'СЕТ СН'!$F$13</f>
        <v>514.03177397000002</v>
      </c>
      <c r="S411" s="37">
        <f>SUMIFS(СВЦЭМ!$L$34:$L$777,СВЦЭМ!$A$34:$A$777,$A411,СВЦЭМ!$B$34:$B$777,S$401)+'СЕТ СН'!$F$13</f>
        <v>580.57570300999998</v>
      </c>
      <c r="T411" s="37">
        <f>SUMIFS(СВЦЭМ!$L$34:$L$777,СВЦЭМ!$A$34:$A$777,$A411,СВЦЭМ!$B$34:$B$777,T$401)+'СЕТ СН'!$F$13</f>
        <v>578.57841016999998</v>
      </c>
      <c r="U411" s="37">
        <f>SUMIFS(СВЦЭМ!$L$34:$L$777,СВЦЭМ!$A$34:$A$777,$A411,СВЦЭМ!$B$34:$B$777,U$401)+'СЕТ СН'!$F$13</f>
        <v>577.11413494999999</v>
      </c>
      <c r="V411" s="37">
        <f>SUMIFS(СВЦЭМ!$L$34:$L$777,СВЦЭМ!$A$34:$A$777,$A411,СВЦЭМ!$B$34:$B$777,V$401)+'СЕТ СН'!$F$13</f>
        <v>584.40334382000003</v>
      </c>
      <c r="W411" s="37">
        <f>SUMIFS(СВЦЭМ!$L$34:$L$777,СВЦЭМ!$A$34:$A$777,$A411,СВЦЭМ!$B$34:$B$777,W$401)+'СЕТ СН'!$F$13</f>
        <v>480.63118618999999</v>
      </c>
      <c r="X411" s="37">
        <f>SUMIFS(СВЦЭМ!$L$34:$L$777,СВЦЭМ!$A$34:$A$777,$A411,СВЦЭМ!$B$34:$B$777,X$401)+'СЕТ СН'!$F$13</f>
        <v>452.62326969999998</v>
      </c>
      <c r="Y411" s="37">
        <f>SUMIFS(СВЦЭМ!$L$34:$L$777,СВЦЭМ!$A$34:$A$777,$A411,СВЦЭМ!$B$34:$B$777,Y$401)+'СЕТ СН'!$F$13</f>
        <v>472.51778909000001</v>
      </c>
    </row>
    <row r="412" spans="1:27" ht="15.75" x14ac:dyDescent="0.2">
      <c r="A412" s="36">
        <f t="shared" si="11"/>
        <v>42593</v>
      </c>
      <c r="B412" s="37">
        <f>SUMIFS(СВЦЭМ!$L$34:$L$777,СВЦЭМ!$A$34:$A$777,$A412,СВЦЭМ!$B$34:$B$777,B$401)+'СЕТ СН'!$F$13</f>
        <v>524.37057812</v>
      </c>
      <c r="C412" s="37">
        <f>SUMIFS(СВЦЭМ!$L$34:$L$777,СВЦЭМ!$A$34:$A$777,$A412,СВЦЭМ!$B$34:$B$777,C$401)+'СЕТ СН'!$F$13</f>
        <v>563.08568581999998</v>
      </c>
      <c r="D412" s="37">
        <f>SUMIFS(СВЦЭМ!$L$34:$L$777,СВЦЭМ!$A$34:$A$777,$A412,СВЦЭМ!$B$34:$B$777,D$401)+'СЕТ СН'!$F$13</f>
        <v>586.01423294000006</v>
      </c>
      <c r="E412" s="37">
        <f>SUMIFS(СВЦЭМ!$L$34:$L$777,СВЦЭМ!$A$34:$A$777,$A412,СВЦЭМ!$B$34:$B$777,E$401)+'СЕТ СН'!$F$13</f>
        <v>599.95951764999995</v>
      </c>
      <c r="F412" s="37">
        <f>SUMIFS(СВЦЭМ!$L$34:$L$777,СВЦЭМ!$A$34:$A$777,$A412,СВЦЭМ!$B$34:$B$777,F$401)+'СЕТ СН'!$F$13</f>
        <v>609.12116033999996</v>
      </c>
      <c r="G412" s="37">
        <f>SUMIFS(СВЦЭМ!$L$34:$L$777,СВЦЭМ!$A$34:$A$777,$A412,СВЦЭМ!$B$34:$B$777,G$401)+'СЕТ СН'!$F$13</f>
        <v>608.90240453000001</v>
      </c>
      <c r="H412" s="37">
        <f>SUMIFS(СВЦЭМ!$L$34:$L$777,СВЦЭМ!$A$34:$A$777,$A412,СВЦЭМ!$B$34:$B$777,H$401)+'СЕТ СН'!$F$13</f>
        <v>568.41480335000006</v>
      </c>
      <c r="I412" s="37">
        <f>SUMIFS(СВЦЭМ!$L$34:$L$777,СВЦЭМ!$A$34:$A$777,$A412,СВЦЭМ!$B$34:$B$777,I$401)+'СЕТ СН'!$F$13</f>
        <v>574.95140892999996</v>
      </c>
      <c r="J412" s="37">
        <f>SUMIFS(СВЦЭМ!$L$34:$L$777,СВЦЭМ!$A$34:$A$777,$A412,СВЦЭМ!$B$34:$B$777,J$401)+'СЕТ СН'!$F$13</f>
        <v>506.44714683000001</v>
      </c>
      <c r="K412" s="37">
        <f>SUMIFS(СВЦЭМ!$L$34:$L$777,СВЦЭМ!$A$34:$A$777,$A412,СВЦЭМ!$B$34:$B$777,K$401)+'СЕТ СН'!$F$13</f>
        <v>493.76077468</v>
      </c>
      <c r="L412" s="37">
        <f>SUMIFS(СВЦЭМ!$L$34:$L$777,СВЦЭМ!$A$34:$A$777,$A412,СВЦЭМ!$B$34:$B$777,L$401)+'СЕТ СН'!$F$13</f>
        <v>489.93846417999998</v>
      </c>
      <c r="M412" s="37">
        <f>SUMIFS(СВЦЭМ!$L$34:$L$777,СВЦЭМ!$A$34:$A$777,$A412,СВЦЭМ!$B$34:$B$777,M$401)+'СЕТ СН'!$F$13</f>
        <v>476.12260345999999</v>
      </c>
      <c r="N412" s="37">
        <f>SUMIFS(СВЦЭМ!$L$34:$L$777,СВЦЭМ!$A$34:$A$777,$A412,СВЦЭМ!$B$34:$B$777,N$401)+'СЕТ СН'!$F$13</f>
        <v>468.78620159000002</v>
      </c>
      <c r="O412" s="37">
        <f>SUMIFS(СВЦЭМ!$L$34:$L$777,СВЦЭМ!$A$34:$A$777,$A412,СВЦЭМ!$B$34:$B$777,O$401)+'СЕТ СН'!$F$13</f>
        <v>482.87235163000003</v>
      </c>
      <c r="P412" s="37">
        <f>SUMIFS(СВЦЭМ!$L$34:$L$777,СВЦЭМ!$A$34:$A$777,$A412,СВЦЭМ!$B$34:$B$777,P$401)+'СЕТ СН'!$F$13</f>
        <v>493.2698522</v>
      </c>
      <c r="Q412" s="37">
        <f>SUMIFS(СВЦЭМ!$L$34:$L$777,СВЦЭМ!$A$34:$A$777,$A412,СВЦЭМ!$B$34:$B$777,Q$401)+'СЕТ СН'!$F$13</f>
        <v>478.07726846000003</v>
      </c>
      <c r="R412" s="37">
        <f>SUMIFS(СВЦЭМ!$L$34:$L$777,СВЦЭМ!$A$34:$A$777,$A412,СВЦЭМ!$B$34:$B$777,R$401)+'СЕТ СН'!$F$13</f>
        <v>469.97195048999998</v>
      </c>
      <c r="S412" s="37">
        <f>SUMIFS(СВЦЭМ!$L$34:$L$777,СВЦЭМ!$A$34:$A$777,$A412,СВЦЭМ!$B$34:$B$777,S$401)+'СЕТ СН'!$F$13</f>
        <v>464.94863936000002</v>
      </c>
      <c r="T412" s="37">
        <f>SUMIFS(СВЦЭМ!$L$34:$L$777,СВЦЭМ!$A$34:$A$777,$A412,СВЦЭМ!$B$34:$B$777,T$401)+'СЕТ СН'!$F$13</f>
        <v>456.70249381999997</v>
      </c>
      <c r="U412" s="37">
        <f>SUMIFS(СВЦЭМ!$L$34:$L$777,СВЦЭМ!$A$34:$A$777,$A412,СВЦЭМ!$B$34:$B$777,U$401)+'СЕТ СН'!$F$13</f>
        <v>452.62797755000003</v>
      </c>
      <c r="V412" s="37">
        <f>SUMIFS(СВЦЭМ!$L$34:$L$777,СВЦЭМ!$A$34:$A$777,$A412,СВЦЭМ!$B$34:$B$777,V$401)+'СЕТ СН'!$F$13</f>
        <v>458.84784868999998</v>
      </c>
      <c r="W412" s="37">
        <f>SUMIFS(СВЦЭМ!$L$34:$L$777,СВЦЭМ!$A$34:$A$777,$A412,СВЦЭМ!$B$34:$B$777,W$401)+'СЕТ СН'!$F$13</f>
        <v>467.00231751000001</v>
      </c>
      <c r="X412" s="37">
        <f>SUMIFS(СВЦЭМ!$L$34:$L$777,СВЦЭМ!$A$34:$A$777,$A412,СВЦЭМ!$B$34:$B$777,X$401)+'СЕТ СН'!$F$13</f>
        <v>439.99956422999998</v>
      </c>
      <c r="Y412" s="37">
        <f>SUMIFS(СВЦЭМ!$L$34:$L$777,СВЦЭМ!$A$34:$A$777,$A412,СВЦЭМ!$B$34:$B$777,Y$401)+'СЕТ СН'!$F$13</f>
        <v>482.71772340000001</v>
      </c>
    </row>
    <row r="413" spans="1:27" ht="15.75" x14ac:dyDescent="0.2">
      <c r="A413" s="36">
        <f t="shared" si="11"/>
        <v>42594</v>
      </c>
      <c r="B413" s="37">
        <f>SUMIFS(СВЦЭМ!$L$34:$L$777,СВЦЭМ!$A$34:$A$777,$A413,СВЦЭМ!$B$34:$B$777,B$401)+'СЕТ СН'!$F$13</f>
        <v>537.97744909999994</v>
      </c>
      <c r="C413" s="37">
        <f>SUMIFS(СВЦЭМ!$L$34:$L$777,СВЦЭМ!$A$34:$A$777,$A413,СВЦЭМ!$B$34:$B$777,C$401)+'СЕТ СН'!$F$13</f>
        <v>582.12418259000003</v>
      </c>
      <c r="D413" s="37">
        <f>SUMIFS(СВЦЭМ!$L$34:$L$777,СВЦЭМ!$A$34:$A$777,$A413,СВЦЭМ!$B$34:$B$777,D$401)+'СЕТ СН'!$F$13</f>
        <v>598.52794766</v>
      </c>
      <c r="E413" s="37">
        <f>SUMIFS(СВЦЭМ!$L$34:$L$777,СВЦЭМ!$A$34:$A$777,$A413,СВЦЭМ!$B$34:$B$777,E$401)+'СЕТ СН'!$F$13</f>
        <v>608.72583970999995</v>
      </c>
      <c r="F413" s="37">
        <f>SUMIFS(СВЦЭМ!$L$34:$L$777,СВЦЭМ!$A$34:$A$777,$A413,СВЦЭМ!$B$34:$B$777,F$401)+'СЕТ СН'!$F$13</f>
        <v>622.01139387000001</v>
      </c>
      <c r="G413" s="37">
        <f>SUMIFS(СВЦЭМ!$L$34:$L$777,СВЦЭМ!$A$34:$A$777,$A413,СВЦЭМ!$B$34:$B$777,G$401)+'СЕТ СН'!$F$13</f>
        <v>617.61615446999997</v>
      </c>
      <c r="H413" s="37">
        <f>SUMIFS(СВЦЭМ!$L$34:$L$777,СВЦЭМ!$A$34:$A$777,$A413,СВЦЭМ!$B$34:$B$777,H$401)+'СЕТ СН'!$F$13</f>
        <v>591.29900279000003</v>
      </c>
      <c r="I413" s="37">
        <f>SUMIFS(СВЦЭМ!$L$34:$L$777,СВЦЭМ!$A$34:$A$777,$A413,СВЦЭМ!$B$34:$B$777,I$401)+'СЕТ СН'!$F$13</f>
        <v>584.73674634999998</v>
      </c>
      <c r="J413" s="37">
        <f>SUMIFS(СВЦЭМ!$L$34:$L$777,СВЦЭМ!$A$34:$A$777,$A413,СВЦЭМ!$B$34:$B$777,J$401)+'СЕТ СН'!$F$13</f>
        <v>526.70592380999994</v>
      </c>
      <c r="K413" s="37">
        <f>SUMIFS(СВЦЭМ!$L$34:$L$777,СВЦЭМ!$A$34:$A$777,$A413,СВЦЭМ!$B$34:$B$777,K$401)+'СЕТ СН'!$F$13</f>
        <v>497.63232978999997</v>
      </c>
      <c r="L413" s="37">
        <f>SUMIFS(СВЦЭМ!$L$34:$L$777,СВЦЭМ!$A$34:$A$777,$A413,СВЦЭМ!$B$34:$B$777,L$401)+'СЕТ СН'!$F$13</f>
        <v>490.39571321</v>
      </c>
      <c r="M413" s="37">
        <f>SUMIFS(СВЦЭМ!$L$34:$L$777,СВЦЭМ!$A$34:$A$777,$A413,СВЦЭМ!$B$34:$B$777,M$401)+'СЕТ СН'!$F$13</f>
        <v>503.79391373999999</v>
      </c>
      <c r="N413" s="37">
        <f>SUMIFS(СВЦЭМ!$L$34:$L$777,СВЦЭМ!$A$34:$A$777,$A413,СВЦЭМ!$B$34:$B$777,N$401)+'СЕТ СН'!$F$13</f>
        <v>497.83845298</v>
      </c>
      <c r="O413" s="37">
        <f>SUMIFS(СВЦЭМ!$L$34:$L$777,СВЦЭМ!$A$34:$A$777,$A413,СВЦЭМ!$B$34:$B$777,O$401)+'СЕТ СН'!$F$13</f>
        <v>504.17600822000003</v>
      </c>
      <c r="P413" s="37">
        <f>SUMIFS(СВЦЭМ!$L$34:$L$777,СВЦЭМ!$A$34:$A$777,$A413,СВЦЭМ!$B$34:$B$777,P$401)+'СЕТ СН'!$F$13</f>
        <v>504.65460402999997</v>
      </c>
      <c r="Q413" s="37">
        <f>SUMIFS(СВЦЭМ!$L$34:$L$777,СВЦЭМ!$A$34:$A$777,$A413,СВЦЭМ!$B$34:$B$777,Q$401)+'СЕТ СН'!$F$13</f>
        <v>502.90820275999999</v>
      </c>
      <c r="R413" s="37">
        <f>SUMIFS(СВЦЭМ!$L$34:$L$777,СВЦЭМ!$A$34:$A$777,$A413,СВЦЭМ!$B$34:$B$777,R$401)+'СЕТ СН'!$F$13</f>
        <v>499.47490783000001</v>
      </c>
      <c r="S413" s="37">
        <f>SUMIFS(СВЦЭМ!$L$34:$L$777,СВЦЭМ!$A$34:$A$777,$A413,СВЦЭМ!$B$34:$B$777,S$401)+'СЕТ СН'!$F$13</f>
        <v>497.14843846000002</v>
      </c>
      <c r="T413" s="37">
        <f>SUMIFS(СВЦЭМ!$L$34:$L$777,СВЦЭМ!$A$34:$A$777,$A413,СВЦЭМ!$B$34:$B$777,T$401)+'СЕТ СН'!$F$13</f>
        <v>463.49415059</v>
      </c>
      <c r="U413" s="37">
        <f>SUMIFS(СВЦЭМ!$L$34:$L$777,СВЦЭМ!$A$34:$A$777,$A413,СВЦЭМ!$B$34:$B$777,U$401)+'СЕТ СН'!$F$13</f>
        <v>420.88613229999999</v>
      </c>
      <c r="V413" s="37">
        <f>SUMIFS(СВЦЭМ!$L$34:$L$777,СВЦЭМ!$A$34:$A$777,$A413,СВЦЭМ!$B$34:$B$777,V$401)+'СЕТ СН'!$F$13</f>
        <v>443.30492486000003</v>
      </c>
      <c r="W413" s="37">
        <f>SUMIFS(СВЦЭМ!$L$34:$L$777,СВЦЭМ!$A$34:$A$777,$A413,СВЦЭМ!$B$34:$B$777,W$401)+'СЕТ СН'!$F$13</f>
        <v>462.68558810000002</v>
      </c>
      <c r="X413" s="37">
        <f>SUMIFS(СВЦЭМ!$L$34:$L$777,СВЦЭМ!$A$34:$A$777,$A413,СВЦЭМ!$B$34:$B$777,X$401)+'СЕТ СН'!$F$13</f>
        <v>454.22201464</v>
      </c>
      <c r="Y413" s="37">
        <f>SUMIFS(СВЦЭМ!$L$34:$L$777,СВЦЭМ!$A$34:$A$777,$A413,СВЦЭМ!$B$34:$B$777,Y$401)+'СЕТ СН'!$F$13</f>
        <v>503.08428785000001</v>
      </c>
    </row>
    <row r="414" spans="1:27" ht="15.75" x14ac:dyDescent="0.2">
      <c r="A414" s="36">
        <f t="shared" si="11"/>
        <v>42595</v>
      </c>
      <c r="B414" s="37">
        <f>SUMIFS(СВЦЭМ!$L$34:$L$777,СВЦЭМ!$A$34:$A$777,$A414,СВЦЭМ!$B$34:$B$777,B$401)+'СЕТ СН'!$F$13</f>
        <v>535.13287165999998</v>
      </c>
      <c r="C414" s="37">
        <f>SUMIFS(СВЦЭМ!$L$34:$L$777,СВЦЭМ!$A$34:$A$777,$A414,СВЦЭМ!$B$34:$B$777,C$401)+'СЕТ СН'!$F$13</f>
        <v>584.93856615000004</v>
      </c>
      <c r="D414" s="37">
        <f>SUMIFS(СВЦЭМ!$L$34:$L$777,СВЦЭМ!$A$34:$A$777,$A414,СВЦЭМ!$B$34:$B$777,D$401)+'СЕТ СН'!$F$13</f>
        <v>597.49575929000002</v>
      </c>
      <c r="E414" s="37">
        <f>SUMIFS(СВЦЭМ!$L$34:$L$777,СВЦЭМ!$A$34:$A$777,$A414,СВЦЭМ!$B$34:$B$777,E$401)+'СЕТ СН'!$F$13</f>
        <v>614.88348551000001</v>
      </c>
      <c r="F414" s="37">
        <f>SUMIFS(СВЦЭМ!$L$34:$L$777,СВЦЭМ!$A$34:$A$777,$A414,СВЦЭМ!$B$34:$B$777,F$401)+'СЕТ СН'!$F$13</f>
        <v>617.11699098999998</v>
      </c>
      <c r="G414" s="37">
        <f>SUMIFS(СВЦЭМ!$L$34:$L$777,СВЦЭМ!$A$34:$A$777,$A414,СВЦЭМ!$B$34:$B$777,G$401)+'СЕТ СН'!$F$13</f>
        <v>615.95085305999999</v>
      </c>
      <c r="H414" s="37">
        <f>SUMIFS(СВЦЭМ!$L$34:$L$777,СВЦЭМ!$A$34:$A$777,$A414,СВЦЭМ!$B$34:$B$777,H$401)+'СЕТ СН'!$F$13</f>
        <v>593.88391055</v>
      </c>
      <c r="I414" s="37">
        <f>SUMIFS(СВЦЭМ!$L$34:$L$777,СВЦЭМ!$A$34:$A$777,$A414,СВЦЭМ!$B$34:$B$777,I$401)+'СЕТ СН'!$F$13</f>
        <v>600.53816498000003</v>
      </c>
      <c r="J414" s="37">
        <f>SUMIFS(СВЦЭМ!$L$34:$L$777,СВЦЭМ!$A$34:$A$777,$A414,СВЦЭМ!$B$34:$B$777,J$401)+'СЕТ СН'!$F$13</f>
        <v>541.16930793999995</v>
      </c>
      <c r="K414" s="37">
        <f>SUMIFS(СВЦЭМ!$L$34:$L$777,СВЦЭМ!$A$34:$A$777,$A414,СВЦЭМ!$B$34:$B$777,K$401)+'СЕТ СН'!$F$13</f>
        <v>501.82124047000002</v>
      </c>
      <c r="L414" s="37">
        <f>SUMIFS(СВЦЭМ!$L$34:$L$777,СВЦЭМ!$A$34:$A$777,$A414,СВЦЭМ!$B$34:$B$777,L$401)+'СЕТ СН'!$F$13</f>
        <v>503.78874822</v>
      </c>
      <c r="M414" s="37">
        <f>SUMIFS(СВЦЭМ!$L$34:$L$777,СВЦЭМ!$A$34:$A$777,$A414,СВЦЭМ!$B$34:$B$777,M$401)+'СЕТ СН'!$F$13</f>
        <v>488.87712672999999</v>
      </c>
      <c r="N414" s="37">
        <f>SUMIFS(СВЦЭМ!$L$34:$L$777,СВЦЭМ!$A$34:$A$777,$A414,СВЦЭМ!$B$34:$B$777,N$401)+'СЕТ СН'!$F$13</f>
        <v>470.11695455</v>
      </c>
      <c r="O414" s="37">
        <f>SUMIFS(СВЦЭМ!$L$34:$L$777,СВЦЭМ!$A$34:$A$777,$A414,СВЦЭМ!$B$34:$B$777,O$401)+'СЕТ СН'!$F$13</f>
        <v>468.16709270000001</v>
      </c>
      <c r="P414" s="37">
        <f>SUMIFS(СВЦЭМ!$L$34:$L$777,СВЦЭМ!$A$34:$A$777,$A414,СВЦЭМ!$B$34:$B$777,P$401)+'СЕТ СН'!$F$13</f>
        <v>458.63478214999998</v>
      </c>
      <c r="Q414" s="37">
        <f>SUMIFS(СВЦЭМ!$L$34:$L$777,СВЦЭМ!$A$34:$A$777,$A414,СВЦЭМ!$B$34:$B$777,Q$401)+'СЕТ СН'!$F$13</f>
        <v>458.74924521999998</v>
      </c>
      <c r="R414" s="37">
        <f>SUMIFS(СВЦЭМ!$L$34:$L$777,СВЦЭМ!$A$34:$A$777,$A414,СВЦЭМ!$B$34:$B$777,R$401)+'СЕТ СН'!$F$13</f>
        <v>458.96398582</v>
      </c>
      <c r="S414" s="37">
        <f>SUMIFS(СВЦЭМ!$L$34:$L$777,СВЦЭМ!$A$34:$A$777,$A414,СВЦЭМ!$B$34:$B$777,S$401)+'СЕТ СН'!$F$13</f>
        <v>461.17456263999998</v>
      </c>
      <c r="T414" s="37">
        <f>SUMIFS(СВЦЭМ!$L$34:$L$777,СВЦЭМ!$A$34:$A$777,$A414,СВЦЭМ!$B$34:$B$777,T$401)+'СЕТ СН'!$F$13</f>
        <v>464.81455676000002</v>
      </c>
      <c r="U414" s="37">
        <f>SUMIFS(СВЦЭМ!$L$34:$L$777,СВЦЭМ!$A$34:$A$777,$A414,СВЦЭМ!$B$34:$B$777,U$401)+'СЕТ СН'!$F$13</f>
        <v>467.13312970999999</v>
      </c>
      <c r="V414" s="37">
        <f>SUMIFS(СВЦЭМ!$L$34:$L$777,СВЦЭМ!$A$34:$A$777,$A414,СВЦЭМ!$B$34:$B$777,V$401)+'СЕТ СН'!$F$13</f>
        <v>481.80630542</v>
      </c>
      <c r="W414" s="37">
        <f>SUMIFS(СВЦЭМ!$L$34:$L$777,СВЦЭМ!$A$34:$A$777,$A414,СВЦЭМ!$B$34:$B$777,W$401)+'СЕТ СН'!$F$13</f>
        <v>494.11755828000003</v>
      </c>
      <c r="X414" s="37">
        <f>SUMIFS(СВЦЭМ!$L$34:$L$777,СВЦЭМ!$A$34:$A$777,$A414,СВЦЭМ!$B$34:$B$777,X$401)+'СЕТ СН'!$F$13</f>
        <v>461.33791668999999</v>
      </c>
      <c r="Y414" s="37">
        <f>SUMIFS(СВЦЭМ!$L$34:$L$777,СВЦЭМ!$A$34:$A$777,$A414,СВЦЭМ!$B$34:$B$777,Y$401)+'СЕТ СН'!$F$13</f>
        <v>485.31174128999999</v>
      </c>
    </row>
    <row r="415" spans="1:27" ht="15.75" x14ac:dyDescent="0.2">
      <c r="A415" s="36">
        <f t="shared" si="11"/>
        <v>42596</v>
      </c>
      <c r="B415" s="37">
        <f>SUMIFS(СВЦЭМ!$L$34:$L$777,СВЦЭМ!$A$34:$A$777,$A415,СВЦЭМ!$B$34:$B$777,B$401)+'СЕТ СН'!$F$13</f>
        <v>530.80121053000005</v>
      </c>
      <c r="C415" s="37">
        <f>SUMIFS(СВЦЭМ!$L$34:$L$777,СВЦЭМ!$A$34:$A$777,$A415,СВЦЭМ!$B$34:$B$777,C$401)+'СЕТ СН'!$F$13</f>
        <v>574.82252559999995</v>
      </c>
      <c r="D415" s="37">
        <f>SUMIFS(СВЦЭМ!$L$34:$L$777,СВЦЭМ!$A$34:$A$777,$A415,СВЦЭМ!$B$34:$B$777,D$401)+'СЕТ СН'!$F$13</f>
        <v>597.17605652999998</v>
      </c>
      <c r="E415" s="37">
        <f>SUMIFS(СВЦЭМ!$L$34:$L$777,СВЦЭМ!$A$34:$A$777,$A415,СВЦЭМ!$B$34:$B$777,E$401)+'СЕТ СН'!$F$13</f>
        <v>612.38366556999995</v>
      </c>
      <c r="F415" s="37">
        <f>SUMIFS(СВЦЭМ!$L$34:$L$777,СВЦЭМ!$A$34:$A$777,$A415,СВЦЭМ!$B$34:$B$777,F$401)+'СЕТ СН'!$F$13</f>
        <v>618.31243204999998</v>
      </c>
      <c r="G415" s="37">
        <f>SUMIFS(СВЦЭМ!$L$34:$L$777,СВЦЭМ!$A$34:$A$777,$A415,СВЦЭМ!$B$34:$B$777,G$401)+'СЕТ СН'!$F$13</f>
        <v>621.45430644999999</v>
      </c>
      <c r="H415" s="37">
        <f>SUMIFS(СВЦЭМ!$L$34:$L$777,СВЦЭМ!$A$34:$A$777,$A415,СВЦЭМ!$B$34:$B$777,H$401)+'СЕТ СН'!$F$13</f>
        <v>598.83613865999996</v>
      </c>
      <c r="I415" s="37">
        <f>SUMIFS(СВЦЭМ!$L$34:$L$777,СВЦЭМ!$A$34:$A$777,$A415,СВЦЭМ!$B$34:$B$777,I$401)+'СЕТ СН'!$F$13</f>
        <v>602.34701161999999</v>
      </c>
      <c r="J415" s="37">
        <f>SUMIFS(СВЦЭМ!$L$34:$L$777,СВЦЭМ!$A$34:$A$777,$A415,СВЦЭМ!$B$34:$B$777,J$401)+'СЕТ СН'!$F$13</f>
        <v>536.35234200000002</v>
      </c>
      <c r="K415" s="37">
        <f>SUMIFS(СВЦЭМ!$L$34:$L$777,СВЦЭМ!$A$34:$A$777,$A415,СВЦЭМ!$B$34:$B$777,K$401)+'СЕТ СН'!$F$13</f>
        <v>474.89968082000001</v>
      </c>
      <c r="L415" s="37">
        <f>SUMIFS(СВЦЭМ!$L$34:$L$777,СВЦЭМ!$A$34:$A$777,$A415,СВЦЭМ!$B$34:$B$777,L$401)+'СЕТ СН'!$F$13</f>
        <v>461.10889780000002</v>
      </c>
      <c r="M415" s="37">
        <f>SUMIFS(СВЦЭМ!$L$34:$L$777,СВЦЭМ!$A$34:$A$777,$A415,СВЦЭМ!$B$34:$B$777,M$401)+'СЕТ СН'!$F$13</f>
        <v>492.53784014000001</v>
      </c>
      <c r="N415" s="37">
        <f>SUMIFS(СВЦЭМ!$L$34:$L$777,СВЦЭМ!$A$34:$A$777,$A415,СВЦЭМ!$B$34:$B$777,N$401)+'СЕТ СН'!$F$13</f>
        <v>490.64372580000003</v>
      </c>
      <c r="O415" s="37">
        <f>SUMIFS(СВЦЭМ!$L$34:$L$777,СВЦЭМ!$A$34:$A$777,$A415,СВЦЭМ!$B$34:$B$777,O$401)+'СЕТ СН'!$F$13</f>
        <v>495.09619468</v>
      </c>
      <c r="P415" s="37">
        <f>SUMIFS(СВЦЭМ!$L$34:$L$777,СВЦЭМ!$A$34:$A$777,$A415,СВЦЭМ!$B$34:$B$777,P$401)+'СЕТ СН'!$F$13</f>
        <v>490.90753090999999</v>
      </c>
      <c r="Q415" s="37">
        <f>SUMIFS(СВЦЭМ!$L$34:$L$777,СВЦЭМ!$A$34:$A$777,$A415,СВЦЭМ!$B$34:$B$777,Q$401)+'СЕТ СН'!$F$13</f>
        <v>490.53819415999999</v>
      </c>
      <c r="R415" s="37">
        <f>SUMIFS(СВЦЭМ!$L$34:$L$777,СВЦЭМ!$A$34:$A$777,$A415,СВЦЭМ!$B$34:$B$777,R$401)+'СЕТ СН'!$F$13</f>
        <v>487.84462397999999</v>
      </c>
      <c r="S415" s="37">
        <f>SUMIFS(СВЦЭМ!$L$34:$L$777,СВЦЭМ!$A$34:$A$777,$A415,СВЦЭМ!$B$34:$B$777,S$401)+'СЕТ СН'!$F$13</f>
        <v>495.03365023999999</v>
      </c>
      <c r="T415" s="37">
        <f>SUMIFS(СВЦЭМ!$L$34:$L$777,СВЦЭМ!$A$34:$A$777,$A415,СВЦЭМ!$B$34:$B$777,T$401)+'СЕТ СН'!$F$13</f>
        <v>494.85367000000002</v>
      </c>
      <c r="U415" s="37">
        <f>SUMIFS(СВЦЭМ!$L$34:$L$777,СВЦЭМ!$A$34:$A$777,$A415,СВЦЭМ!$B$34:$B$777,U$401)+'СЕТ СН'!$F$13</f>
        <v>499.69269926999999</v>
      </c>
      <c r="V415" s="37">
        <f>SUMIFS(СВЦЭМ!$L$34:$L$777,СВЦЭМ!$A$34:$A$777,$A415,СВЦЭМ!$B$34:$B$777,V$401)+'СЕТ СН'!$F$13</f>
        <v>479.91936843000002</v>
      </c>
      <c r="W415" s="37">
        <f>SUMIFS(СВЦЭМ!$L$34:$L$777,СВЦЭМ!$A$34:$A$777,$A415,СВЦЭМ!$B$34:$B$777,W$401)+'СЕТ СН'!$F$13</f>
        <v>451.60429511000001</v>
      </c>
      <c r="X415" s="37">
        <f>SUMIFS(СВЦЭМ!$L$34:$L$777,СВЦЭМ!$A$34:$A$777,$A415,СВЦЭМ!$B$34:$B$777,X$401)+'СЕТ СН'!$F$13</f>
        <v>450.57732900000002</v>
      </c>
      <c r="Y415" s="37">
        <f>SUMIFS(СВЦЭМ!$L$34:$L$777,СВЦЭМ!$A$34:$A$777,$A415,СВЦЭМ!$B$34:$B$777,Y$401)+'СЕТ СН'!$F$13</f>
        <v>516.79836945</v>
      </c>
    </row>
    <row r="416" spans="1:27" ht="15.75" x14ac:dyDescent="0.2">
      <c r="A416" s="36">
        <f t="shared" si="11"/>
        <v>42597</v>
      </c>
      <c r="B416" s="37">
        <f>SUMIFS(СВЦЭМ!$L$34:$L$777,СВЦЭМ!$A$34:$A$777,$A416,СВЦЭМ!$B$34:$B$777,B$401)+'СЕТ СН'!$F$13</f>
        <v>549.93029908000005</v>
      </c>
      <c r="C416" s="37">
        <f>SUMIFS(СВЦЭМ!$L$34:$L$777,СВЦЭМ!$A$34:$A$777,$A416,СВЦЭМ!$B$34:$B$777,C$401)+'СЕТ СН'!$F$13</f>
        <v>592.24561360999996</v>
      </c>
      <c r="D416" s="37">
        <f>SUMIFS(СВЦЭМ!$L$34:$L$777,СВЦЭМ!$A$34:$A$777,$A416,СВЦЭМ!$B$34:$B$777,D$401)+'СЕТ СН'!$F$13</f>
        <v>584.55339766999998</v>
      </c>
      <c r="E416" s="37">
        <f>SUMIFS(СВЦЭМ!$L$34:$L$777,СВЦЭМ!$A$34:$A$777,$A416,СВЦЭМ!$B$34:$B$777,E$401)+'СЕТ СН'!$F$13</f>
        <v>604.79593958999999</v>
      </c>
      <c r="F416" s="37">
        <f>SUMIFS(СВЦЭМ!$L$34:$L$777,СВЦЭМ!$A$34:$A$777,$A416,СВЦЭМ!$B$34:$B$777,F$401)+'СЕТ СН'!$F$13</f>
        <v>609.86836844000004</v>
      </c>
      <c r="G416" s="37">
        <f>SUMIFS(СВЦЭМ!$L$34:$L$777,СВЦЭМ!$A$34:$A$777,$A416,СВЦЭМ!$B$34:$B$777,G$401)+'СЕТ СН'!$F$13</f>
        <v>607.85533196999995</v>
      </c>
      <c r="H416" s="37">
        <f>SUMIFS(СВЦЭМ!$L$34:$L$777,СВЦЭМ!$A$34:$A$777,$A416,СВЦЭМ!$B$34:$B$777,H$401)+'СЕТ СН'!$F$13</f>
        <v>582.37454128000002</v>
      </c>
      <c r="I416" s="37">
        <f>SUMIFS(СВЦЭМ!$L$34:$L$777,СВЦЭМ!$A$34:$A$777,$A416,СВЦЭМ!$B$34:$B$777,I$401)+'СЕТ СН'!$F$13</f>
        <v>576.77097809999998</v>
      </c>
      <c r="J416" s="37">
        <f>SUMIFS(СВЦЭМ!$L$34:$L$777,СВЦЭМ!$A$34:$A$777,$A416,СВЦЭМ!$B$34:$B$777,J$401)+'СЕТ СН'!$F$13</f>
        <v>502.13765100000001</v>
      </c>
      <c r="K416" s="37">
        <f>SUMIFS(СВЦЭМ!$L$34:$L$777,СВЦЭМ!$A$34:$A$777,$A416,СВЦЭМ!$B$34:$B$777,K$401)+'СЕТ СН'!$F$13</f>
        <v>447.03873711</v>
      </c>
      <c r="L416" s="37">
        <f>SUMIFS(СВЦЭМ!$L$34:$L$777,СВЦЭМ!$A$34:$A$777,$A416,СВЦЭМ!$B$34:$B$777,L$401)+'СЕТ СН'!$F$13</f>
        <v>411.32561448000001</v>
      </c>
      <c r="M416" s="37">
        <f>SUMIFS(СВЦЭМ!$L$34:$L$777,СВЦЭМ!$A$34:$A$777,$A416,СВЦЭМ!$B$34:$B$777,M$401)+'СЕТ СН'!$F$13</f>
        <v>407.54428166000002</v>
      </c>
      <c r="N416" s="37">
        <f>SUMIFS(СВЦЭМ!$L$34:$L$777,СВЦЭМ!$A$34:$A$777,$A416,СВЦЭМ!$B$34:$B$777,N$401)+'СЕТ СН'!$F$13</f>
        <v>412.77130238000001</v>
      </c>
      <c r="O416" s="37">
        <f>SUMIFS(СВЦЭМ!$L$34:$L$777,СВЦЭМ!$A$34:$A$777,$A416,СВЦЭМ!$B$34:$B$777,O$401)+'СЕТ СН'!$F$13</f>
        <v>405.12290858</v>
      </c>
      <c r="P416" s="37">
        <f>SUMIFS(СВЦЭМ!$L$34:$L$777,СВЦЭМ!$A$34:$A$777,$A416,СВЦЭМ!$B$34:$B$777,P$401)+'СЕТ СН'!$F$13</f>
        <v>410.85178259000003</v>
      </c>
      <c r="Q416" s="37">
        <f>SUMIFS(СВЦЭМ!$L$34:$L$777,СВЦЭМ!$A$34:$A$777,$A416,СВЦЭМ!$B$34:$B$777,Q$401)+'СЕТ СН'!$F$13</f>
        <v>413.66738901999997</v>
      </c>
      <c r="R416" s="37">
        <f>SUMIFS(СВЦЭМ!$L$34:$L$777,СВЦЭМ!$A$34:$A$777,$A416,СВЦЭМ!$B$34:$B$777,R$401)+'СЕТ СН'!$F$13</f>
        <v>412.49945853000003</v>
      </c>
      <c r="S416" s="37">
        <f>SUMIFS(СВЦЭМ!$L$34:$L$777,СВЦЭМ!$A$34:$A$777,$A416,СВЦЭМ!$B$34:$B$777,S$401)+'СЕТ СН'!$F$13</f>
        <v>416.12592833999997</v>
      </c>
      <c r="T416" s="37">
        <f>SUMIFS(СВЦЭМ!$L$34:$L$777,СВЦЭМ!$A$34:$A$777,$A416,СВЦЭМ!$B$34:$B$777,T$401)+'СЕТ СН'!$F$13</f>
        <v>424.14697422</v>
      </c>
      <c r="U416" s="37">
        <f>SUMIFS(СВЦЭМ!$L$34:$L$777,СВЦЭМ!$A$34:$A$777,$A416,СВЦЭМ!$B$34:$B$777,U$401)+'СЕТ СН'!$F$13</f>
        <v>422.19658289</v>
      </c>
      <c r="V416" s="37">
        <f>SUMIFS(СВЦЭМ!$L$34:$L$777,СВЦЭМ!$A$34:$A$777,$A416,СВЦЭМ!$B$34:$B$777,V$401)+'СЕТ СН'!$F$13</f>
        <v>404.92503998000001</v>
      </c>
      <c r="W416" s="37">
        <f>SUMIFS(СВЦЭМ!$L$34:$L$777,СВЦЭМ!$A$34:$A$777,$A416,СВЦЭМ!$B$34:$B$777,W$401)+'СЕТ СН'!$F$13</f>
        <v>405.68971484999997</v>
      </c>
      <c r="X416" s="37">
        <f>SUMIFS(СВЦЭМ!$L$34:$L$777,СВЦЭМ!$A$34:$A$777,$A416,СВЦЭМ!$B$34:$B$777,X$401)+'СЕТ СН'!$F$13</f>
        <v>422.98641569</v>
      </c>
      <c r="Y416" s="37">
        <f>SUMIFS(СВЦЭМ!$L$34:$L$777,СВЦЭМ!$A$34:$A$777,$A416,СВЦЭМ!$B$34:$B$777,Y$401)+'СЕТ СН'!$F$13</f>
        <v>483.75677024999999</v>
      </c>
    </row>
    <row r="417" spans="1:25" ht="15.75" x14ac:dyDescent="0.2">
      <c r="A417" s="36">
        <f t="shared" si="11"/>
        <v>42598</v>
      </c>
      <c r="B417" s="37">
        <f>SUMIFS(СВЦЭМ!$L$34:$L$777,СВЦЭМ!$A$34:$A$777,$A417,СВЦЭМ!$B$34:$B$777,B$401)+'СЕТ СН'!$F$13</f>
        <v>515.20444084999997</v>
      </c>
      <c r="C417" s="37">
        <f>SUMIFS(СВЦЭМ!$L$34:$L$777,СВЦЭМ!$A$34:$A$777,$A417,СВЦЭМ!$B$34:$B$777,C$401)+'СЕТ СН'!$F$13</f>
        <v>560.48721718000002</v>
      </c>
      <c r="D417" s="37">
        <f>SUMIFS(СВЦЭМ!$L$34:$L$777,СВЦЭМ!$A$34:$A$777,$A417,СВЦЭМ!$B$34:$B$777,D$401)+'СЕТ СН'!$F$13</f>
        <v>593.26665723999997</v>
      </c>
      <c r="E417" s="37">
        <f>SUMIFS(СВЦЭМ!$L$34:$L$777,СВЦЭМ!$A$34:$A$777,$A417,СВЦЭМ!$B$34:$B$777,E$401)+'СЕТ СН'!$F$13</f>
        <v>609.43428767</v>
      </c>
      <c r="F417" s="37">
        <f>SUMIFS(СВЦЭМ!$L$34:$L$777,СВЦЭМ!$A$34:$A$777,$A417,СВЦЭМ!$B$34:$B$777,F$401)+'СЕТ СН'!$F$13</f>
        <v>617.53259201000003</v>
      </c>
      <c r="G417" s="37">
        <f>SUMIFS(СВЦЭМ!$L$34:$L$777,СВЦЭМ!$A$34:$A$777,$A417,СВЦЭМ!$B$34:$B$777,G$401)+'СЕТ СН'!$F$13</f>
        <v>615.44085899000004</v>
      </c>
      <c r="H417" s="37">
        <f>SUMIFS(СВЦЭМ!$L$34:$L$777,СВЦЭМ!$A$34:$A$777,$A417,СВЦЭМ!$B$34:$B$777,H$401)+'СЕТ СН'!$F$13</f>
        <v>582.29116235000004</v>
      </c>
      <c r="I417" s="37">
        <f>SUMIFS(СВЦЭМ!$L$34:$L$777,СВЦЭМ!$A$34:$A$777,$A417,СВЦЭМ!$B$34:$B$777,I$401)+'СЕТ СН'!$F$13</f>
        <v>547.78111004000004</v>
      </c>
      <c r="J417" s="37">
        <f>SUMIFS(СВЦЭМ!$L$34:$L$777,СВЦЭМ!$A$34:$A$777,$A417,СВЦЭМ!$B$34:$B$777,J$401)+'СЕТ СН'!$F$13</f>
        <v>479.04302605999999</v>
      </c>
      <c r="K417" s="37">
        <f>SUMIFS(СВЦЭМ!$L$34:$L$777,СВЦЭМ!$A$34:$A$777,$A417,СВЦЭМ!$B$34:$B$777,K$401)+'СЕТ СН'!$F$13</f>
        <v>437.11652800000002</v>
      </c>
      <c r="L417" s="37">
        <f>SUMIFS(СВЦЭМ!$L$34:$L$777,СВЦЭМ!$A$34:$A$777,$A417,СВЦЭМ!$B$34:$B$777,L$401)+'СЕТ СН'!$F$13</f>
        <v>403.84849446999999</v>
      </c>
      <c r="M417" s="37">
        <f>SUMIFS(СВЦЭМ!$L$34:$L$777,СВЦЭМ!$A$34:$A$777,$A417,СВЦЭМ!$B$34:$B$777,M$401)+'СЕТ СН'!$F$13</f>
        <v>413.06728520000001</v>
      </c>
      <c r="N417" s="37">
        <f>SUMIFS(СВЦЭМ!$L$34:$L$777,СВЦЭМ!$A$34:$A$777,$A417,СВЦЭМ!$B$34:$B$777,N$401)+'СЕТ СН'!$F$13</f>
        <v>435.97814445</v>
      </c>
      <c r="O417" s="37">
        <f>SUMIFS(СВЦЭМ!$L$34:$L$777,СВЦЭМ!$A$34:$A$777,$A417,СВЦЭМ!$B$34:$B$777,O$401)+'СЕТ СН'!$F$13</f>
        <v>450.70376705000001</v>
      </c>
      <c r="P417" s="37">
        <f>SUMIFS(СВЦЭМ!$L$34:$L$777,СВЦЭМ!$A$34:$A$777,$A417,СВЦЭМ!$B$34:$B$777,P$401)+'СЕТ СН'!$F$13</f>
        <v>423.81183514999998</v>
      </c>
      <c r="Q417" s="37">
        <f>SUMIFS(СВЦЭМ!$L$34:$L$777,СВЦЭМ!$A$34:$A$777,$A417,СВЦЭМ!$B$34:$B$777,Q$401)+'СЕТ СН'!$F$13</f>
        <v>410.15828876</v>
      </c>
      <c r="R417" s="37">
        <f>SUMIFS(СВЦЭМ!$L$34:$L$777,СВЦЭМ!$A$34:$A$777,$A417,СВЦЭМ!$B$34:$B$777,R$401)+'СЕТ СН'!$F$13</f>
        <v>408.73219884000002</v>
      </c>
      <c r="S417" s="37">
        <f>SUMIFS(СВЦЭМ!$L$34:$L$777,СВЦЭМ!$A$34:$A$777,$A417,СВЦЭМ!$B$34:$B$777,S$401)+'СЕТ СН'!$F$13</f>
        <v>413.63738905999998</v>
      </c>
      <c r="T417" s="37">
        <f>SUMIFS(СВЦЭМ!$L$34:$L$777,СВЦЭМ!$A$34:$A$777,$A417,СВЦЭМ!$B$34:$B$777,T$401)+'СЕТ СН'!$F$13</f>
        <v>419.79275002000003</v>
      </c>
      <c r="U417" s="37">
        <f>SUMIFS(СВЦЭМ!$L$34:$L$777,СВЦЭМ!$A$34:$A$777,$A417,СВЦЭМ!$B$34:$B$777,U$401)+'СЕТ СН'!$F$13</f>
        <v>423.59434007999999</v>
      </c>
      <c r="V417" s="37">
        <f>SUMIFS(СВЦЭМ!$L$34:$L$777,СВЦЭМ!$A$34:$A$777,$A417,СВЦЭМ!$B$34:$B$777,V$401)+'СЕТ СН'!$F$13</f>
        <v>411.95233429000001</v>
      </c>
      <c r="W417" s="37">
        <f>SUMIFS(СВЦЭМ!$L$34:$L$777,СВЦЭМ!$A$34:$A$777,$A417,СВЦЭМ!$B$34:$B$777,W$401)+'СЕТ СН'!$F$13</f>
        <v>421.48494400999999</v>
      </c>
      <c r="X417" s="37">
        <f>SUMIFS(СВЦЭМ!$L$34:$L$777,СВЦЭМ!$A$34:$A$777,$A417,СВЦЭМ!$B$34:$B$777,X$401)+'СЕТ СН'!$F$13</f>
        <v>427.17080515999999</v>
      </c>
      <c r="Y417" s="37">
        <f>SUMIFS(СВЦЭМ!$L$34:$L$777,СВЦЭМ!$A$34:$A$777,$A417,СВЦЭМ!$B$34:$B$777,Y$401)+'СЕТ СН'!$F$13</f>
        <v>483.61710148999998</v>
      </c>
    </row>
    <row r="418" spans="1:25" ht="15.75" x14ac:dyDescent="0.2">
      <c r="A418" s="36">
        <f t="shared" si="11"/>
        <v>42599</v>
      </c>
      <c r="B418" s="37">
        <f>SUMIFS(СВЦЭМ!$L$34:$L$777,СВЦЭМ!$A$34:$A$777,$A418,СВЦЭМ!$B$34:$B$777,B$401)+'СЕТ СН'!$F$13</f>
        <v>506.07490254999999</v>
      </c>
      <c r="C418" s="37">
        <f>SUMIFS(СВЦЭМ!$L$34:$L$777,СВЦЭМ!$A$34:$A$777,$A418,СВЦЭМ!$B$34:$B$777,C$401)+'СЕТ СН'!$F$13</f>
        <v>561.21874918000003</v>
      </c>
      <c r="D418" s="37">
        <f>SUMIFS(СВЦЭМ!$L$34:$L$777,СВЦЭМ!$A$34:$A$777,$A418,СВЦЭМ!$B$34:$B$777,D$401)+'СЕТ СН'!$F$13</f>
        <v>595.65110015000005</v>
      </c>
      <c r="E418" s="37">
        <f>SUMIFS(СВЦЭМ!$L$34:$L$777,СВЦЭМ!$A$34:$A$777,$A418,СВЦЭМ!$B$34:$B$777,E$401)+'СЕТ СН'!$F$13</f>
        <v>610.98733933999995</v>
      </c>
      <c r="F418" s="37">
        <f>SUMIFS(СВЦЭМ!$L$34:$L$777,СВЦЭМ!$A$34:$A$777,$A418,СВЦЭМ!$B$34:$B$777,F$401)+'СЕТ СН'!$F$13</f>
        <v>624.84314538000001</v>
      </c>
      <c r="G418" s="37">
        <f>SUMIFS(СВЦЭМ!$L$34:$L$777,СВЦЭМ!$A$34:$A$777,$A418,СВЦЭМ!$B$34:$B$777,G$401)+'СЕТ СН'!$F$13</f>
        <v>621.22078494000004</v>
      </c>
      <c r="H418" s="37">
        <f>SUMIFS(СВЦЭМ!$L$34:$L$777,СВЦЭМ!$A$34:$A$777,$A418,СВЦЭМ!$B$34:$B$777,H$401)+'СЕТ СН'!$F$13</f>
        <v>576.40600492999999</v>
      </c>
      <c r="I418" s="37">
        <f>SUMIFS(СВЦЭМ!$L$34:$L$777,СВЦЭМ!$A$34:$A$777,$A418,СВЦЭМ!$B$34:$B$777,I$401)+'СЕТ СН'!$F$13</f>
        <v>538.71314600999995</v>
      </c>
      <c r="J418" s="37">
        <f>SUMIFS(СВЦЭМ!$L$34:$L$777,СВЦЭМ!$A$34:$A$777,$A418,СВЦЭМ!$B$34:$B$777,J$401)+'СЕТ СН'!$F$13</f>
        <v>466.65445684999997</v>
      </c>
      <c r="K418" s="37">
        <f>SUMIFS(СВЦЭМ!$L$34:$L$777,СВЦЭМ!$A$34:$A$777,$A418,СВЦЭМ!$B$34:$B$777,K$401)+'СЕТ СН'!$F$13</f>
        <v>425.99583727999999</v>
      </c>
      <c r="L418" s="37">
        <f>SUMIFS(СВЦЭМ!$L$34:$L$777,СВЦЭМ!$A$34:$A$777,$A418,СВЦЭМ!$B$34:$B$777,L$401)+'СЕТ СН'!$F$13</f>
        <v>399.79489195000002</v>
      </c>
      <c r="M418" s="37">
        <f>SUMIFS(СВЦЭМ!$L$34:$L$777,СВЦЭМ!$A$34:$A$777,$A418,СВЦЭМ!$B$34:$B$777,M$401)+'СЕТ СН'!$F$13</f>
        <v>391.64782996999998</v>
      </c>
      <c r="N418" s="37">
        <f>SUMIFS(СВЦЭМ!$L$34:$L$777,СВЦЭМ!$A$34:$A$777,$A418,СВЦЭМ!$B$34:$B$777,N$401)+'СЕТ СН'!$F$13</f>
        <v>400.84577453000003</v>
      </c>
      <c r="O418" s="37">
        <f>SUMIFS(СВЦЭМ!$L$34:$L$777,СВЦЭМ!$A$34:$A$777,$A418,СВЦЭМ!$B$34:$B$777,O$401)+'СЕТ СН'!$F$13</f>
        <v>396.65153855</v>
      </c>
      <c r="P418" s="37">
        <f>SUMIFS(СВЦЭМ!$L$34:$L$777,СВЦЭМ!$A$34:$A$777,$A418,СВЦЭМ!$B$34:$B$777,P$401)+'СЕТ СН'!$F$13</f>
        <v>399.79495214000002</v>
      </c>
      <c r="Q418" s="37">
        <f>SUMIFS(СВЦЭМ!$L$34:$L$777,СВЦЭМ!$A$34:$A$777,$A418,СВЦЭМ!$B$34:$B$777,Q$401)+'СЕТ СН'!$F$13</f>
        <v>402.29630587999998</v>
      </c>
      <c r="R418" s="37">
        <f>SUMIFS(СВЦЭМ!$L$34:$L$777,СВЦЭМ!$A$34:$A$777,$A418,СВЦЭМ!$B$34:$B$777,R$401)+'СЕТ СН'!$F$13</f>
        <v>412.82081032000002</v>
      </c>
      <c r="S418" s="37">
        <f>SUMIFS(СВЦЭМ!$L$34:$L$777,СВЦЭМ!$A$34:$A$777,$A418,СВЦЭМ!$B$34:$B$777,S$401)+'СЕТ СН'!$F$13</f>
        <v>427.51113442000002</v>
      </c>
      <c r="T418" s="37">
        <f>SUMIFS(СВЦЭМ!$L$34:$L$777,СВЦЭМ!$A$34:$A$777,$A418,СВЦЭМ!$B$34:$B$777,T$401)+'СЕТ СН'!$F$13</f>
        <v>463.02724639000002</v>
      </c>
      <c r="U418" s="37">
        <f>SUMIFS(СВЦЭМ!$L$34:$L$777,СВЦЭМ!$A$34:$A$777,$A418,СВЦЭМ!$B$34:$B$777,U$401)+'СЕТ СН'!$F$13</f>
        <v>467.92059380000001</v>
      </c>
      <c r="V418" s="37">
        <f>SUMIFS(СВЦЭМ!$L$34:$L$777,СВЦЭМ!$A$34:$A$777,$A418,СВЦЭМ!$B$34:$B$777,V$401)+'СЕТ СН'!$F$13</f>
        <v>448.09338523000002</v>
      </c>
      <c r="W418" s="37">
        <f>SUMIFS(СВЦЭМ!$L$34:$L$777,СВЦЭМ!$A$34:$A$777,$A418,СВЦЭМ!$B$34:$B$777,W$401)+'СЕТ СН'!$F$13</f>
        <v>439.57015596999997</v>
      </c>
      <c r="X418" s="37">
        <f>SUMIFS(СВЦЭМ!$L$34:$L$777,СВЦЭМ!$A$34:$A$777,$A418,СВЦЭМ!$B$34:$B$777,X$401)+'СЕТ СН'!$F$13</f>
        <v>434.16541240999999</v>
      </c>
      <c r="Y418" s="37">
        <f>SUMIFS(СВЦЭМ!$L$34:$L$777,СВЦЭМ!$A$34:$A$777,$A418,СВЦЭМ!$B$34:$B$777,Y$401)+'СЕТ СН'!$F$13</f>
        <v>480.51063837999999</v>
      </c>
    </row>
    <row r="419" spans="1:25" ht="15.75" x14ac:dyDescent="0.2">
      <c r="A419" s="36">
        <f t="shared" si="11"/>
        <v>42600</v>
      </c>
      <c r="B419" s="37">
        <f>SUMIFS(СВЦЭМ!$L$34:$L$777,СВЦЭМ!$A$34:$A$777,$A419,СВЦЭМ!$B$34:$B$777,B$401)+'СЕТ СН'!$F$13</f>
        <v>474.97992363999998</v>
      </c>
      <c r="C419" s="37">
        <f>SUMIFS(СВЦЭМ!$L$34:$L$777,СВЦЭМ!$A$34:$A$777,$A419,СВЦЭМ!$B$34:$B$777,C$401)+'СЕТ СН'!$F$13</f>
        <v>511.759007</v>
      </c>
      <c r="D419" s="37">
        <f>SUMIFS(СВЦЭМ!$L$34:$L$777,СВЦЭМ!$A$34:$A$777,$A419,СВЦЭМ!$B$34:$B$777,D$401)+'СЕТ СН'!$F$13</f>
        <v>538.75747436999995</v>
      </c>
      <c r="E419" s="37">
        <f>SUMIFS(СВЦЭМ!$L$34:$L$777,СВЦЭМ!$A$34:$A$777,$A419,СВЦЭМ!$B$34:$B$777,E$401)+'СЕТ СН'!$F$13</f>
        <v>550.79152675</v>
      </c>
      <c r="F419" s="37">
        <f>SUMIFS(СВЦЭМ!$L$34:$L$777,СВЦЭМ!$A$34:$A$777,$A419,СВЦЭМ!$B$34:$B$777,F$401)+'СЕТ СН'!$F$13</f>
        <v>563.80846493000001</v>
      </c>
      <c r="G419" s="37">
        <f>SUMIFS(СВЦЭМ!$L$34:$L$777,СВЦЭМ!$A$34:$A$777,$A419,СВЦЭМ!$B$34:$B$777,G$401)+'СЕТ СН'!$F$13</f>
        <v>561.33975659999999</v>
      </c>
      <c r="H419" s="37">
        <f>SUMIFS(СВЦЭМ!$L$34:$L$777,СВЦЭМ!$A$34:$A$777,$A419,СВЦЭМ!$B$34:$B$777,H$401)+'СЕТ СН'!$F$13</f>
        <v>538.75144150999995</v>
      </c>
      <c r="I419" s="37">
        <f>SUMIFS(СВЦЭМ!$L$34:$L$777,СВЦЭМ!$A$34:$A$777,$A419,СВЦЭМ!$B$34:$B$777,I$401)+'СЕТ СН'!$F$13</f>
        <v>497.81733249000001</v>
      </c>
      <c r="J419" s="37">
        <f>SUMIFS(СВЦЭМ!$L$34:$L$777,СВЦЭМ!$A$34:$A$777,$A419,СВЦЭМ!$B$34:$B$777,J$401)+'СЕТ СН'!$F$13</f>
        <v>429.46788892000001</v>
      </c>
      <c r="K419" s="37">
        <f>SUMIFS(СВЦЭМ!$L$34:$L$777,СВЦЭМ!$A$34:$A$777,$A419,СВЦЭМ!$B$34:$B$777,K$401)+'СЕТ СН'!$F$13</f>
        <v>389.63083102000002</v>
      </c>
      <c r="L419" s="37">
        <f>SUMIFS(СВЦЭМ!$L$34:$L$777,СВЦЭМ!$A$34:$A$777,$A419,СВЦЭМ!$B$34:$B$777,L$401)+'СЕТ СН'!$F$13</f>
        <v>366.80969259</v>
      </c>
      <c r="M419" s="37">
        <f>SUMIFS(СВЦЭМ!$L$34:$L$777,СВЦЭМ!$A$34:$A$777,$A419,СВЦЭМ!$B$34:$B$777,M$401)+'СЕТ СН'!$F$13</f>
        <v>376.69032518</v>
      </c>
      <c r="N419" s="37">
        <f>SUMIFS(СВЦЭМ!$L$34:$L$777,СВЦЭМ!$A$34:$A$777,$A419,СВЦЭМ!$B$34:$B$777,N$401)+'СЕТ СН'!$F$13</f>
        <v>366.57151219000002</v>
      </c>
      <c r="O419" s="37">
        <f>SUMIFS(СВЦЭМ!$L$34:$L$777,СВЦЭМ!$A$34:$A$777,$A419,СВЦЭМ!$B$34:$B$777,O$401)+'СЕТ СН'!$F$13</f>
        <v>370.24826066999998</v>
      </c>
      <c r="P419" s="37">
        <f>SUMIFS(СВЦЭМ!$L$34:$L$777,СВЦЭМ!$A$34:$A$777,$A419,СВЦЭМ!$B$34:$B$777,P$401)+'СЕТ СН'!$F$13</f>
        <v>360.95996653999998</v>
      </c>
      <c r="Q419" s="37">
        <f>SUMIFS(СВЦЭМ!$L$34:$L$777,СВЦЭМ!$A$34:$A$777,$A419,СВЦЭМ!$B$34:$B$777,Q$401)+'СЕТ СН'!$F$13</f>
        <v>356.94514022999999</v>
      </c>
      <c r="R419" s="37">
        <f>SUMIFS(СВЦЭМ!$L$34:$L$777,СВЦЭМ!$A$34:$A$777,$A419,СВЦЭМ!$B$34:$B$777,R$401)+'СЕТ СН'!$F$13</f>
        <v>357.54396795999997</v>
      </c>
      <c r="S419" s="37">
        <f>SUMIFS(СВЦЭМ!$L$34:$L$777,СВЦЭМ!$A$34:$A$777,$A419,СВЦЭМ!$B$34:$B$777,S$401)+'СЕТ СН'!$F$13</f>
        <v>362.24476407999998</v>
      </c>
      <c r="T419" s="37">
        <f>SUMIFS(СВЦЭМ!$L$34:$L$777,СВЦЭМ!$A$34:$A$777,$A419,СВЦЭМ!$B$34:$B$777,T$401)+'СЕТ СН'!$F$13</f>
        <v>364.89186175999998</v>
      </c>
      <c r="U419" s="37">
        <f>SUMIFS(СВЦЭМ!$L$34:$L$777,СВЦЭМ!$A$34:$A$777,$A419,СВЦЭМ!$B$34:$B$777,U$401)+'СЕТ СН'!$F$13</f>
        <v>363.29587242000002</v>
      </c>
      <c r="V419" s="37">
        <f>SUMIFS(СВЦЭМ!$L$34:$L$777,СВЦЭМ!$A$34:$A$777,$A419,СВЦЭМ!$B$34:$B$777,V$401)+'СЕТ СН'!$F$13</f>
        <v>373.38933793000001</v>
      </c>
      <c r="W419" s="37">
        <f>SUMIFS(СВЦЭМ!$L$34:$L$777,СВЦЭМ!$A$34:$A$777,$A419,СВЦЭМ!$B$34:$B$777,W$401)+'СЕТ СН'!$F$13</f>
        <v>391.34774242999998</v>
      </c>
      <c r="X419" s="37">
        <f>SUMIFS(СВЦЭМ!$L$34:$L$777,СВЦЭМ!$A$34:$A$777,$A419,СВЦЭМ!$B$34:$B$777,X$401)+'СЕТ СН'!$F$13</f>
        <v>377.54248842999999</v>
      </c>
      <c r="Y419" s="37">
        <f>SUMIFS(СВЦЭМ!$L$34:$L$777,СВЦЭМ!$A$34:$A$777,$A419,СВЦЭМ!$B$34:$B$777,Y$401)+'СЕТ СН'!$F$13</f>
        <v>425.38864723</v>
      </c>
    </row>
    <row r="420" spans="1:25" ht="15.75" x14ac:dyDescent="0.2">
      <c r="A420" s="36">
        <f t="shared" si="11"/>
        <v>42601</v>
      </c>
      <c r="B420" s="37">
        <f>SUMIFS(СВЦЭМ!$L$34:$L$777,СВЦЭМ!$A$34:$A$777,$A420,СВЦЭМ!$B$34:$B$777,B$401)+'СЕТ СН'!$F$13</f>
        <v>483.89246699</v>
      </c>
      <c r="C420" s="37">
        <f>SUMIFS(СВЦЭМ!$L$34:$L$777,СВЦЭМ!$A$34:$A$777,$A420,СВЦЭМ!$B$34:$B$777,C$401)+'СЕТ СН'!$F$13</f>
        <v>531.29718796999998</v>
      </c>
      <c r="D420" s="37">
        <f>SUMIFS(СВЦЭМ!$L$34:$L$777,СВЦЭМ!$A$34:$A$777,$A420,СВЦЭМ!$B$34:$B$777,D$401)+'СЕТ СН'!$F$13</f>
        <v>560.35774244000004</v>
      </c>
      <c r="E420" s="37">
        <f>SUMIFS(СВЦЭМ!$L$34:$L$777,СВЦЭМ!$A$34:$A$777,$A420,СВЦЭМ!$B$34:$B$777,E$401)+'СЕТ СН'!$F$13</f>
        <v>559.94707331999996</v>
      </c>
      <c r="F420" s="37">
        <f>SUMIFS(СВЦЭМ!$L$34:$L$777,СВЦЭМ!$A$34:$A$777,$A420,СВЦЭМ!$B$34:$B$777,F$401)+'СЕТ СН'!$F$13</f>
        <v>568.04913052999996</v>
      </c>
      <c r="G420" s="37">
        <f>SUMIFS(СВЦЭМ!$L$34:$L$777,СВЦЭМ!$A$34:$A$777,$A420,СВЦЭМ!$B$34:$B$777,G$401)+'СЕТ СН'!$F$13</f>
        <v>556.47300113999995</v>
      </c>
      <c r="H420" s="37">
        <f>SUMIFS(СВЦЭМ!$L$34:$L$777,СВЦЭМ!$A$34:$A$777,$A420,СВЦЭМ!$B$34:$B$777,H$401)+'СЕТ СН'!$F$13</f>
        <v>530.30414597000004</v>
      </c>
      <c r="I420" s="37">
        <f>SUMIFS(СВЦЭМ!$L$34:$L$777,СВЦЭМ!$A$34:$A$777,$A420,СВЦЭМ!$B$34:$B$777,I$401)+'СЕТ СН'!$F$13</f>
        <v>477.14720053000002</v>
      </c>
      <c r="J420" s="37">
        <f>SUMIFS(СВЦЭМ!$L$34:$L$777,СВЦЭМ!$A$34:$A$777,$A420,СВЦЭМ!$B$34:$B$777,J$401)+'СЕТ СН'!$F$13</f>
        <v>421.91987504000002</v>
      </c>
      <c r="K420" s="37">
        <f>SUMIFS(СВЦЭМ!$L$34:$L$777,СВЦЭМ!$A$34:$A$777,$A420,СВЦЭМ!$B$34:$B$777,K$401)+'СЕТ СН'!$F$13</f>
        <v>376.48041554000002</v>
      </c>
      <c r="L420" s="37">
        <f>SUMIFS(СВЦЭМ!$L$34:$L$777,СВЦЭМ!$A$34:$A$777,$A420,СВЦЭМ!$B$34:$B$777,L$401)+'СЕТ СН'!$F$13</f>
        <v>363.78858480000002</v>
      </c>
      <c r="M420" s="37">
        <f>SUMIFS(СВЦЭМ!$L$34:$L$777,СВЦЭМ!$A$34:$A$777,$A420,СВЦЭМ!$B$34:$B$777,M$401)+'СЕТ СН'!$F$13</f>
        <v>366.32428636999998</v>
      </c>
      <c r="N420" s="37">
        <f>SUMIFS(СВЦЭМ!$L$34:$L$777,СВЦЭМ!$A$34:$A$777,$A420,СВЦЭМ!$B$34:$B$777,N$401)+'СЕТ СН'!$F$13</f>
        <v>386.21506373</v>
      </c>
      <c r="O420" s="37">
        <f>SUMIFS(СВЦЭМ!$L$34:$L$777,СВЦЭМ!$A$34:$A$777,$A420,СВЦЭМ!$B$34:$B$777,O$401)+'СЕТ СН'!$F$13</f>
        <v>398.59822523000003</v>
      </c>
      <c r="P420" s="37">
        <f>SUMIFS(СВЦЭМ!$L$34:$L$777,СВЦЭМ!$A$34:$A$777,$A420,СВЦЭМ!$B$34:$B$777,P$401)+'СЕТ СН'!$F$13</f>
        <v>397.17165838</v>
      </c>
      <c r="Q420" s="37">
        <f>SUMIFS(СВЦЭМ!$L$34:$L$777,СВЦЭМ!$A$34:$A$777,$A420,СВЦЭМ!$B$34:$B$777,Q$401)+'СЕТ СН'!$F$13</f>
        <v>401.95648662000002</v>
      </c>
      <c r="R420" s="37">
        <f>SUMIFS(СВЦЭМ!$L$34:$L$777,СВЦЭМ!$A$34:$A$777,$A420,СВЦЭМ!$B$34:$B$777,R$401)+'СЕТ СН'!$F$13</f>
        <v>398.82506065000001</v>
      </c>
      <c r="S420" s="37">
        <f>SUMIFS(СВЦЭМ!$L$34:$L$777,СВЦЭМ!$A$34:$A$777,$A420,СВЦЭМ!$B$34:$B$777,S$401)+'СЕТ СН'!$F$13</f>
        <v>395.83769673</v>
      </c>
      <c r="T420" s="37">
        <f>SUMIFS(СВЦЭМ!$L$34:$L$777,СВЦЭМ!$A$34:$A$777,$A420,СВЦЭМ!$B$34:$B$777,T$401)+'СЕТ СН'!$F$13</f>
        <v>390.98079666000001</v>
      </c>
      <c r="U420" s="37">
        <f>SUMIFS(СВЦЭМ!$L$34:$L$777,СВЦЭМ!$A$34:$A$777,$A420,СВЦЭМ!$B$34:$B$777,U$401)+'СЕТ СН'!$F$13</f>
        <v>395.83528304999999</v>
      </c>
      <c r="V420" s="37">
        <f>SUMIFS(СВЦЭМ!$L$34:$L$777,СВЦЭМ!$A$34:$A$777,$A420,СВЦЭМ!$B$34:$B$777,V$401)+'СЕТ СН'!$F$13</f>
        <v>396.89950162999997</v>
      </c>
      <c r="W420" s="37">
        <f>SUMIFS(СВЦЭМ!$L$34:$L$777,СВЦЭМ!$A$34:$A$777,$A420,СВЦЭМ!$B$34:$B$777,W$401)+'СЕТ СН'!$F$13</f>
        <v>394.30851941999998</v>
      </c>
      <c r="X420" s="37">
        <f>SUMIFS(СВЦЭМ!$L$34:$L$777,СВЦЭМ!$A$34:$A$777,$A420,СВЦЭМ!$B$34:$B$777,X$401)+'СЕТ СН'!$F$13</f>
        <v>367.25999152000003</v>
      </c>
      <c r="Y420" s="37">
        <f>SUMIFS(СВЦЭМ!$L$34:$L$777,СВЦЭМ!$A$34:$A$777,$A420,СВЦЭМ!$B$34:$B$777,Y$401)+'СЕТ СН'!$F$13</f>
        <v>393.30914480000001</v>
      </c>
    </row>
    <row r="421" spans="1:25" ht="15.75" x14ac:dyDescent="0.2">
      <c r="A421" s="36">
        <f t="shared" si="11"/>
        <v>42602</v>
      </c>
      <c r="B421" s="37">
        <f>SUMIFS(СВЦЭМ!$L$34:$L$777,СВЦЭМ!$A$34:$A$777,$A421,СВЦЭМ!$B$34:$B$777,B$401)+'СЕТ СН'!$F$13</f>
        <v>417.11624143</v>
      </c>
      <c r="C421" s="37">
        <f>SUMIFS(СВЦЭМ!$L$34:$L$777,СВЦЭМ!$A$34:$A$777,$A421,СВЦЭМ!$B$34:$B$777,C$401)+'СЕТ СН'!$F$13</f>
        <v>427.94666635999999</v>
      </c>
      <c r="D421" s="37">
        <f>SUMIFS(СВЦЭМ!$L$34:$L$777,СВЦЭМ!$A$34:$A$777,$A421,СВЦЭМ!$B$34:$B$777,D$401)+'СЕТ СН'!$F$13</f>
        <v>458.70132008000002</v>
      </c>
      <c r="E421" s="37">
        <f>SUMIFS(СВЦЭМ!$L$34:$L$777,СВЦЭМ!$A$34:$A$777,$A421,СВЦЭМ!$B$34:$B$777,E$401)+'СЕТ СН'!$F$13</f>
        <v>473.84189859999998</v>
      </c>
      <c r="F421" s="37">
        <f>SUMIFS(СВЦЭМ!$L$34:$L$777,СВЦЭМ!$A$34:$A$777,$A421,СВЦЭМ!$B$34:$B$777,F$401)+'СЕТ СН'!$F$13</f>
        <v>478.67381757999999</v>
      </c>
      <c r="G421" s="37">
        <f>SUMIFS(СВЦЭМ!$L$34:$L$777,СВЦЭМ!$A$34:$A$777,$A421,СВЦЭМ!$B$34:$B$777,G$401)+'СЕТ СН'!$F$13</f>
        <v>475.17662948999998</v>
      </c>
      <c r="H421" s="37">
        <f>SUMIFS(СВЦЭМ!$L$34:$L$777,СВЦЭМ!$A$34:$A$777,$A421,СВЦЭМ!$B$34:$B$777,H$401)+'СЕТ СН'!$F$13</f>
        <v>478.51544192</v>
      </c>
      <c r="I421" s="37">
        <f>SUMIFS(СВЦЭМ!$L$34:$L$777,СВЦЭМ!$A$34:$A$777,$A421,СВЦЭМ!$B$34:$B$777,I$401)+'СЕТ СН'!$F$13</f>
        <v>469.71150282999997</v>
      </c>
      <c r="J421" s="37">
        <f>SUMIFS(СВЦЭМ!$L$34:$L$777,СВЦЭМ!$A$34:$A$777,$A421,СВЦЭМ!$B$34:$B$777,J$401)+'СЕТ СН'!$F$13</f>
        <v>430.22117995000002</v>
      </c>
      <c r="K421" s="37">
        <f>SUMIFS(СВЦЭМ!$L$34:$L$777,СВЦЭМ!$A$34:$A$777,$A421,СВЦЭМ!$B$34:$B$777,K$401)+'СЕТ СН'!$F$13</f>
        <v>395.45511183000002</v>
      </c>
      <c r="L421" s="37">
        <f>SUMIFS(СВЦЭМ!$L$34:$L$777,СВЦЭМ!$A$34:$A$777,$A421,СВЦЭМ!$B$34:$B$777,L$401)+'СЕТ СН'!$F$13</f>
        <v>380.64122765000002</v>
      </c>
      <c r="M421" s="37">
        <f>SUMIFS(СВЦЭМ!$L$34:$L$777,СВЦЭМ!$A$34:$A$777,$A421,СВЦЭМ!$B$34:$B$777,M$401)+'СЕТ СН'!$F$13</f>
        <v>461.26707922999998</v>
      </c>
      <c r="N421" s="37">
        <f>SUMIFS(СВЦЭМ!$L$34:$L$777,СВЦЭМ!$A$34:$A$777,$A421,СВЦЭМ!$B$34:$B$777,N$401)+'СЕТ СН'!$F$13</f>
        <v>458.18302977000002</v>
      </c>
      <c r="O421" s="37">
        <f>SUMIFS(СВЦЭМ!$L$34:$L$777,СВЦЭМ!$A$34:$A$777,$A421,СВЦЭМ!$B$34:$B$777,O$401)+'СЕТ СН'!$F$13</f>
        <v>456.40684821000002</v>
      </c>
      <c r="P421" s="37">
        <f>SUMIFS(СВЦЭМ!$L$34:$L$777,СВЦЭМ!$A$34:$A$777,$A421,СВЦЭМ!$B$34:$B$777,P$401)+'СЕТ СН'!$F$13</f>
        <v>436.53180672000002</v>
      </c>
      <c r="Q421" s="37">
        <f>SUMIFS(СВЦЭМ!$L$34:$L$777,СВЦЭМ!$A$34:$A$777,$A421,СВЦЭМ!$B$34:$B$777,Q$401)+'СЕТ СН'!$F$13</f>
        <v>430.66565585000001</v>
      </c>
      <c r="R421" s="37">
        <f>SUMIFS(СВЦЭМ!$L$34:$L$777,СВЦЭМ!$A$34:$A$777,$A421,СВЦЭМ!$B$34:$B$777,R$401)+'СЕТ СН'!$F$13</f>
        <v>412.94775379999999</v>
      </c>
      <c r="S421" s="37">
        <f>SUMIFS(СВЦЭМ!$L$34:$L$777,СВЦЭМ!$A$34:$A$777,$A421,СВЦЭМ!$B$34:$B$777,S$401)+'СЕТ СН'!$F$13</f>
        <v>397.18949708999997</v>
      </c>
      <c r="T421" s="37">
        <f>SUMIFS(СВЦЭМ!$L$34:$L$777,СВЦЭМ!$A$34:$A$777,$A421,СВЦЭМ!$B$34:$B$777,T$401)+'СЕТ СН'!$F$13</f>
        <v>397.46374526</v>
      </c>
      <c r="U421" s="37">
        <f>SUMIFS(СВЦЭМ!$L$34:$L$777,СВЦЭМ!$A$34:$A$777,$A421,СВЦЭМ!$B$34:$B$777,U$401)+'СЕТ СН'!$F$13</f>
        <v>396.88567289000002</v>
      </c>
      <c r="V421" s="37">
        <f>SUMIFS(СВЦЭМ!$L$34:$L$777,СВЦЭМ!$A$34:$A$777,$A421,СВЦЭМ!$B$34:$B$777,V$401)+'СЕТ СН'!$F$13</f>
        <v>393.91164442000002</v>
      </c>
      <c r="W421" s="37">
        <f>SUMIFS(СВЦЭМ!$L$34:$L$777,СВЦЭМ!$A$34:$A$777,$A421,СВЦЭМ!$B$34:$B$777,W$401)+'СЕТ СН'!$F$13</f>
        <v>405.15377078</v>
      </c>
      <c r="X421" s="37">
        <f>SUMIFS(СВЦЭМ!$L$34:$L$777,СВЦЭМ!$A$34:$A$777,$A421,СВЦЭМ!$B$34:$B$777,X$401)+'СЕТ СН'!$F$13</f>
        <v>398.08011002000001</v>
      </c>
      <c r="Y421" s="37">
        <f>SUMIFS(СВЦЭМ!$L$34:$L$777,СВЦЭМ!$A$34:$A$777,$A421,СВЦЭМ!$B$34:$B$777,Y$401)+'СЕТ СН'!$F$13</f>
        <v>427.85890705999998</v>
      </c>
    </row>
    <row r="422" spans="1:25" ht="15.75" x14ac:dyDescent="0.2">
      <c r="A422" s="36">
        <f t="shared" si="11"/>
        <v>42603</v>
      </c>
      <c r="B422" s="37">
        <f>SUMIFS(СВЦЭМ!$L$34:$L$777,СВЦЭМ!$A$34:$A$777,$A422,СВЦЭМ!$B$34:$B$777,B$401)+'СЕТ СН'!$F$13</f>
        <v>494.51832043000002</v>
      </c>
      <c r="C422" s="37">
        <f>SUMIFS(СВЦЭМ!$L$34:$L$777,СВЦЭМ!$A$34:$A$777,$A422,СВЦЭМ!$B$34:$B$777,C$401)+'СЕТ СН'!$F$13</f>
        <v>538.45945144999996</v>
      </c>
      <c r="D422" s="37">
        <f>SUMIFS(СВЦЭМ!$L$34:$L$777,СВЦЭМ!$A$34:$A$777,$A422,СВЦЭМ!$B$34:$B$777,D$401)+'СЕТ СН'!$F$13</f>
        <v>577.25212658999999</v>
      </c>
      <c r="E422" s="37">
        <f>SUMIFS(СВЦЭМ!$L$34:$L$777,СВЦЭМ!$A$34:$A$777,$A422,СВЦЭМ!$B$34:$B$777,E$401)+'СЕТ СН'!$F$13</f>
        <v>593.83414532999996</v>
      </c>
      <c r="F422" s="37">
        <f>SUMIFS(СВЦЭМ!$L$34:$L$777,СВЦЭМ!$A$34:$A$777,$A422,СВЦЭМ!$B$34:$B$777,F$401)+'СЕТ СН'!$F$13</f>
        <v>600.17464202999997</v>
      </c>
      <c r="G422" s="37">
        <f>SUMIFS(СВЦЭМ!$L$34:$L$777,СВЦЭМ!$A$34:$A$777,$A422,СВЦЭМ!$B$34:$B$777,G$401)+'СЕТ СН'!$F$13</f>
        <v>596.65510280000001</v>
      </c>
      <c r="H422" s="37">
        <f>SUMIFS(СВЦЭМ!$L$34:$L$777,СВЦЭМ!$A$34:$A$777,$A422,СВЦЭМ!$B$34:$B$777,H$401)+'СЕТ СН'!$F$13</f>
        <v>582.75327454000001</v>
      </c>
      <c r="I422" s="37">
        <f>SUMIFS(СВЦЭМ!$L$34:$L$777,СВЦЭМ!$A$34:$A$777,$A422,СВЦЭМ!$B$34:$B$777,I$401)+'СЕТ СН'!$F$13</f>
        <v>554.59691926999994</v>
      </c>
      <c r="J422" s="37">
        <f>SUMIFS(СВЦЭМ!$L$34:$L$777,СВЦЭМ!$A$34:$A$777,$A422,СВЦЭМ!$B$34:$B$777,J$401)+'СЕТ СН'!$F$13</f>
        <v>487.48640723</v>
      </c>
      <c r="K422" s="37">
        <f>SUMIFS(СВЦЭМ!$L$34:$L$777,СВЦЭМ!$A$34:$A$777,$A422,СВЦЭМ!$B$34:$B$777,K$401)+'СЕТ СН'!$F$13</f>
        <v>423.34976475000002</v>
      </c>
      <c r="L422" s="37">
        <f>SUMIFS(СВЦЭМ!$L$34:$L$777,СВЦЭМ!$A$34:$A$777,$A422,СВЦЭМ!$B$34:$B$777,L$401)+'СЕТ СН'!$F$13</f>
        <v>420.63209081999997</v>
      </c>
      <c r="M422" s="37">
        <f>SUMIFS(СВЦЭМ!$L$34:$L$777,СВЦЭМ!$A$34:$A$777,$A422,СВЦЭМ!$B$34:$B$777,M$401)+'СЕТ СН'!$F$13</f>
        <v>460.63633097000002</v>
      </c>
      <c r="N422" s="37">
        <f>SUMIFS(СВЦЭМ!$L$34:$L$777,СВЦЭМ!$A$34:$A$777,$A422,СВЦЭМ!$B$34:$B$777,N$401)+'СЕТ СН'!$F$13</f>
        <v>463.80572314</v>
      </c>
      <c r="O422" s="37">
        <f>SUMIFS(СВЦЭМ!$L$34:$L$777,СВЦЭМ!$A$34:$A$777,$A422,СВЦЭМ!$B$34:$B$777,O$401)+'СЕТ СН'!$F$13</f>
        <v>469.07057420000001</v>
      </c>
      <c r="P422" s="37">
        <f>SUMIFS(СВЦЭМ!$L$34:$L$777,СВЦЭМ!$A$34:$A$777,$A422,СВЦЭМ!$B$34:$B$777,P$401)+'СЕТ СН'!$F$13</f>
        <v>455.50512366999999</v>
      </c>
      <c r="Q422" s="37">
        <f>SUMIFS(СВЦЭМ!$L$34:$L$777,СВЦЭМ!$A$34:$A$777,$A422,СВЦЭМ!$B$34:$B$777,Q$401)+'СЕТ СН'!$F$13</f>
        <v>454.25177468999999</v>
      </c>
      <c r="R422" s="37">
        <f>SUMIFS(СВЦЭМ!$L$34:$L$777,СВЦЭМ!$A$34:$A$777,$A422,СВЦЭМ!$B$34:$B$777,R$401)+'СЕТ СН'!$F$13</f>
        <v>445.94935459999999</v>
      </c>
      <c r="S422" s="37">
        <f>SUMIFS(СВЦЭМ!$L$34:$L$777,СВЦЭМ!$A$34:$A$777,$A422,СВЦЭМ!$B$34:$B$777,S$401)+'СЕТ СН'!$F$13</f>
        <v>443.57028059999999</v>
      </c>
      <c r="T422" s="37">
        <f>SUMIFS(СВЦЭМ!$L$34:$L$777,СВЦЭМ!$A$34:$A$777,$A422,СВЦЭМ!$B$34:$B$777,T$401)+'СЕТ СН'!$F$13</f>
        <v>444.84497363000003</v>
      </c>
      <c r="U422" s="37">
        <f>SUMIFS(СВЦЭМ!$L$34:$L$777,СВЦЭМ!$A$34:$A$777,$A422,СВЦЭМ!$B$34:$B$777,U$401)+'СЕТ СН'!$F$13</f>
        <v>449.99491703000001</v>
      </c>
      <c r="V422" s="37">
        <f>SUMIFS(СВЦЭМ!$L$34:$L$777,СВЦЭМ!$A$34:$A$777,$A422,СВЦЭМ!$B$34:$B$777,V$401)+'СЕТ СН'!$F$13</f>
        <v>409.01433417999999</v>
      </c>
      <c r="W422" s="37">
        <f>SUMIFS(СВЦЭМ!$L$34:$L$777,СВЦЭМ!$A$34:$A$777,$A422,СВЦЭМ!$B$34:$B$777,W$401)+'СЕТ СН'!$F$13</f>
        <v>484.04293834999999</v>
      </c>
      <c r="X422" s="37">
        <f>SUMIFS(СВЦЭМ!$L$34:$L$777,СВЦЭМ!$A$34:$A$777,$A422,СВЦЭМ!$B$34:$B$777,X$401)+'СЕТ СН'!$F$13</f>
        <v>453.37241532000002</v>
      </c>
      <c r="Y422" s="37">
        <f>SUMIFS(СВЦЭМ!$L$34:$L$777,СВЦЭМ!$A$34:$A$777,$A422,СВЦЭМ!$B$34:$B$777,Y$401)+'СЕТ СН'!$F$13</f>
        <v>423.66831689000003</v>
      </c>
    </row>
    <row r="423" spans="1:25" ht="15.75" x14ac:dyDescent="0.2">
      <c r="A423" s="36">
        <f t="shared" si="11"/>
        <v>42604</v>
      </c>
      <c r="B423" s="37">
        <f>SUMIFS(СВЦЭМ!$L$34:$L$777,СВЦЭМ!$A$34:$A$777,$A423,СВЦЭМ!$B$34:$B$777,B$401)+'СЕТ СН'!$F$13</f>
        <v>434.26735694000001</v>
      </c>
      <c r="C423" s="37">
        <f>SUMIFS(СВЦЭМ!$L$34:$L$777,СВЦЭМ!$A$34:$A$777,$A423,СВЦЭМ!$B$34:$B$777,C$401)+'СЕТ СН'!$F$13</f>
        <v>486.78009538999999</v>
      </c>
      <c r="D423" s="37">
        <f>SUMIFS(СВЦЭМ!$L$34:$L$777,СВЦЭМ!$A$34:$A$777,$A423,СВЦЭМ!$B$34:$B$777,D$401)+'СЕТ СН'!$F$13</f>
        <v>514.93669177000004</v>
      </c>
      <c r="E423" s="37">
        <f>SUMIFS(СВЦЭМ!$L$34:$L$777,СВЦЭМ!$A$34:$A$777,$A423,СВЦЭМ!$B$34:$B$777,E$401)+'СЕТ СН'!$F$13</f>
        <v>513.82476271999997</v>
      </c>
      <c r="F423" s="37">
        <f>SUMIFS(СВЦЭМ!$L$34:$L$777,СВЦЭМ!$A$34:$A$777,$A423,СВЦЭМ!$B$34:$B$777,F$401)+'СЕТ СН'!$F$13</f>
        <v>527.31424996999999</v>
      </c>
      <c r="G423" s="37">
        <f>SUMIFS(СВЦЭМ!$L$34:$L$777,СВЦЭМ!$A$34:$A$777,$A423,СВЦЭМ!$B$34:$B$777,G$401)+'СЕТ СН'!$F$13</f>
        <v>536.70537679999995</v>
      </c>
      <c r="H423" s="37">
        <f>SUMIFS(СВЦЭМ!$L$34:$L$777,СВЦЭМ!$A$34:$A$777,$A423,СВЦЭМ!$B$34:$B$777,H$401)+'СЕТ СН'!$F$13</f>
        <v>496.96510583000003</v>
      </c>
      <c r="I423" s="37">
        <f>SUMIFS(СВЦЭМ!$L$34:$L$777,СВЦЭМ!$A$34:$A$777,$A423,СВЦЭМ!$B$34:$B$777,I$401)+'СЕТ СН'!$F$13</f>
        <v>468.64742948000003</v>
      </c>
      <c r="J423" s="37">
        <f>SUMIFS(СВЦЭМ!$L$34:$L$777,СВЦЭМ!$A$34:$A$777,$A423,СВЦЭМ!$B$34:$B$777,J$401)+'СЕТ СН'!$F$13</f>
        <v>401.82505329999998</v>
      </c>
      <c r="K423" s="37">
        <f>SUMIFS(СВЦЭМ!$L$34:$L$777,СВЦЭМ!$A$34:$A$777,$A423,СВЦЭМ!$B$34:$B$777,K$401)+'СЕТ СН'!$F$13</f>
        <v>369.48558636000001</v>
      </c>
      <c r="L423" s="37">
        <f>SUMIFS(СВЦЭМ!$L$34:$L$777,СВЦЭМ!$A$34:$A$777,$A423,СВЦЭМ!$B$34:$B$777,L$401)+'СЕТ СН'!$F$13</f>
        <v>385.23137888000002</v>
      </c>
      <c r="M423" s="37">
        <f>SUMIFS(СВЦЭМ!$L$34:$L$777,СВЦЭМ!$A$34:$A$777,$A423,СВЦЭМ!$B$34:$B$777,M$401)+'СЕТ СН'!$F$13</f>
        <v>417.19395234000001</v>
      </c>
      <c r="N423" s="37">
        <f>SUMIFS(СВЦЭМ!$L$34:$L$777,СВЦЭМ!$A$34:$A$777,$A423,СВЦЭМ!$B$34:$B$777,N$401)+'СЕТ СН'!$F$13</f>
        <v>411.02342064999999</v>
      </c>
      <c r="O423" s="37">
        <f>SUMIFS(СВЦЭМ!$L$34:$L$777,СВЦЭМ!$A$34:$A$777,$A423,СВЦЭМ!$B$34:$B$777,O$401)+'СЕТ СН'!$F$13</f>
        <v>419.54950981000002</v>
      </c>
      <c r="P423" s="37">
        <f>SUMIFS(СВЦЭМ!$L$34:$L$777,СВЦЭМ!$A$34:$A$777,$A423,СВЦЭМ!$B$34:$B$777,P$401)+'СЕТ СН'!$F$13</f>
        <v>414.19005446</v>
      </c>
      <c r="Q423" s="37">
        <f>SUMIFS(СВЦЭМ!$L$34:$L$777,СВЦЭМ!$A$34:$A$777,$A423,СВЦЭМ!$B$34:$B$777,Q$401)+'СЕТ СН'!$F$13</f>
        <v>409.26346139999998</v>
      </c>
      <c r="R423" s="37">
        <f>SUMIFS(СВЦЭМ!$L$34:$L$777,СВЦЭМ!$A$34:$A$777,$A423,СВЦЭМ!$B$34:$B$777,R$401)+'СЕТ СН'!$F$13</f>
        <v>406.67457579000001</v>
      </c>
      <c r="S423" s="37">
        <f>SUMIFS(СВЦЭМ!$L$34:$L$777,СВЦЭМ!$A$34:$A$777,$A423,СВЦЭМ!$B$34:$B$777,S$401)+'СЕТ СН'!$F$13</f>
        <v>402.29452764000001</v>
      </c>
      <c r="T423" s="37">
        <f>SUMIFS(СВЦЭМ!$L$34:$L$777,СВЦЭМ!$A$34:$A$777,$A423,СВЦЭМ!$B$34:$B$777,T$401)+'СЕТ СН'!$F$13</f>
        <v>336.56900024999999</v>
      </c>
      <c r="U423" s="37">
        <f>SUMIFS(СВЦЭМ!$L$34:$L$777,СВЦЭМ!$A$34:$A$777,$A423,СВЦЭМ!$B$34:$B$777,U$401)+'СЕТ СН'!$F$13</f>
        <v>337.24687731</v>
      </c>
      <c r="V423" s="37">
        <f>SUMIFS(СВЦЭМ!$L$34:$L$777,СВЦЭМ!$A$34:$A$777,$A423,СВЦЭМ!$B$34:$B$777,V$401)+'СЕТ СН'!$F$13</f>
        <v>351.99604986000003</v>
      </c>
      <c r="W423" s="37">
        <f>SUMIFS(СВЦЭМ!$L$34:$L$777,СВЦЭМ!$A$34:$A$777,$A423,СВЦЭМ!$B$34:$B$777,W$401)+'СЕТ СН'!$F$13</f>
        <v>352.57161953000002</v>
      </c>
      <c r="X423" s="37">
        <f>SUMIFS(СВЦЭМ!$L$34:$L$777,СВЦЭМ!$A$34:$A$777,$A423,СВЦЭМ!$B$34:$B$777,X$401)+'СЕТ СН'!$F$13</f>
        <v>349.25568982999999</v>
      </c>
      <c r="Y423" s="37">
        <f>SUMIFS(СВЦЭМ!$L$34:$L$777,СВЦЭМ!$A$34:$A$777,$A423,СВЦЭМ!$B$34:$B$777,Y$401)+'СЕТ СН'!$F$13</f>
        <v>395.61549176</v>
      </c>
    </row>
    <row r="424" spans="1:25" ht="15.75" x14ac:dyDescent="0.2">
      <c r="A424" s="36">
        <f t="shared" si="11"/>
        <v>42605</v>
      </c>
      <c r="B424" s="37">
        <f>SUMIFS(СВЦЭМ!$L$34:$L$777,СВЦЭМ!$A$34:$A$777,$A424,СВЦЭМ!$B$34:$B$777,B$401)+'СЕТ СН'!$F$13</f>
        <v>441.54973647000003</v>
      </c>
      <c r="C424" s="37">
        <f>SUMIFS(СВЦЭМ!$L$34:$L$777,СВЦЭМ!$A$34:$A$777,$A424,СВЦЭМ!$B$34:$B$777,C$401)+'СЕТ СН'!$F$13</f>
        <v>481.21448894000002</v>
      </c>
      <c r="D424" s="37">
        <f>SUMIFS(СВЦЭМ!$L$34:$L$777,СВЦЭМ!$A$34:$A$777,$A424,СВЦЭМ!$B$34:$B$777,D$401)+'СЕТ СН'!$F$13</f>
        <v>510.66069728000002</v>
      </c>
      <c r="E424" s="37">
        <f>SUMIFS(СВЦЭМ!$L$34:$L$777,СВЦЭМ!$A$34:$A$777,$A424,СВЦЭМ!$B$34:$B$777,E$401)+'СЕТ СН'!$F$13</f>
        <v>503.69719476</v>
      </c>
      <c r="F424" s="37">
        <f>SUMIFS(СВЦЭМ!$L$34:$L$777,СВЦЭМ!$A$34:$A$777,$A424,СВЦЭМ!$B$34:$B$777,F$401)+'СЕТ СН'!$F$13</f>
        <v>504.11164148</v>
      </c>
      <c r="G424" s="37">
        <f>SUMIFS(СВЦЭМ!$L$34:$L$777,СВЦЭМ!$A$34:$A$777,$A424,СВЦЭМ!$B$34:$B$777,G$401)+'СЕТ СН'!$F$13</f>
        <v>504.54154994999999</v>
      </c>
      <c r="H424" s="37">
        <f>SUMIFS(СВЦЭМ!$L$34:$L$777,СВЦЭМ!$A$34:$A$777,$A424,СВЦЭМ!$B$34:$B$777,H$401)+'СЕТ СН'!$F$13</f>
        <v>497.05728679999999</v>
      </c>
      <c r="I424" s="37">
        <f>SUMIFS(СВЦЭМ!$L$34:$L$777,СВЦЭМ!$A$34:$A$777,$A424,СВЦЭМ!$B$34:$B$777,I$401)+'СЕТ СН'!$F$13</f>
        <v>458.98533835000001</v>
      </c>
      <c r="J424" s="37">
        <f>SUMIFS(СВЦЭМ!$L$34:$L$777,СВЦЭМ!$A$34:$A$777,$A424,СВЦЭМ!$B$34:$B$777,J$401)+'СЕТ СН'!$F$13</f>
        <v>503.22643305999998</v>
      </c>
      <c r="K424" s="37">
        <f>SUMIFS(СВЦЭМ!$L$34:$L$777,СВЦЭМ!$A$34:$A$777,$A424,СВЦЭМ!$B$34:$B$777,K$401)+'СЕТ СН'!$F$13</f>
        <v>357.81636248000001</v>
      </c>
      <c r="L424" s="37">
        <f>SUMIFS(СВЦЭМ!$L$34:$L$777,СВЦЭМ!$A$34:$A$777,$A424,СВЦЭМ!$B$34:$B$777,L$401)+'СЕТ СН'!$F$13</f>
        <v>344.61048262000003</v>
      </c>
      <c r="M424" s="37">
        <f>SUMIFS(СВЦЭМ!$L$34:$L$777,СВЦЭМ!$A$34:$A$777,$A424,СВЦЭМ!$B$34:$B$777,M$401)+'СЕТ СН'!$F$13</f>
        <v>335.53123506999998</v>
      </c>
      <c r="N424" s="37">
        <f>SUMIFS(СВЦЭМ!$L$34:$L$777,СВЦЭМ!$A$34:$A$777,$A424,СВЦЭМ!$B$34:$B$777,N$401)+'СЕТ СН'!$F$13</f>
        <v>331.08706373000001</v>
      </c>
      <c r="O424" s="37">
        <f>SUMIFS(СВЦЭМ!$L$34:$L$777,СВЦЭМ!$A$34:$A$777,$A424,СВЦЭМ!$B$34:$B$777,O$401)+'СЕТ СН'!$F$13</f>
        <v>339.46795793000001</v>
      </c>
      <c r="P424" s="37">
        <f>SUMIFS(СВЦЭМ!$L$34:$L$777,СВЦЭМ!$A$34:$A$777,$A424,СВЦЭМ!$B$34:$B$777,P$401)+'СЕТ СН'!$F$13</f>
        <v>335.25355807</v>
      </c>
      <c r="Q424" s="37">
        <f>SUMIFS(СВЦЭМ!$L$34:$L$777,СВЦЭМ!$A$34:$A$777,$A424,СВЦЭМ!$B$34:$B$777,Q$401)+'СЕТ СН'!$F$13</f>
        <v>331.86196855999998</v>
      </c>
      <c r="R424" s="37">
        <f>SUMIFS(СВЦЭМ!$L$34:$L$777,СВЦЭМ!$A$34:$A$777,$A424,СВЦЭМ!$B$34:$B$777,R$401)+'СЕТ СН'!$F$13</f>
        <v>333.59760262999998</v>
      </c>
      <c r="S424" s="37">
        <f>SUMIFS(СВЦЭМ!$L$34:$L$777,СВЦЭМ!$A$34:$A$777,$A424,СВЦЭМ!$B$34:$B$777,S$401)+'СЕТ СН'!$F$13</f>
        <v>330.95584889999998</v>
      </c>
      <c r="T424" s="37">
        <f>SUMIFS(СВЦЭМ!$L$34:$L$777,СВЦЭМ!$A$34:$A$777,$A424,СВЦЭМ!$B$34:$B$777,T$401)+'СЕТ СН'!$F$13</f>
        <v>329.88710534000001</v>
      </c>
      <c r="U424" s="37">
        <f>SUMIFS(СВЦЭМ!$L$34:$L$777,СВЦЭМ!$A$34:$A$777,$A424,СВЦЭМ!$B$34:$B$777,U$401)+'СЕТ СН'!$F$13</f>
        <v>329.03176731000002</v>
      </c>
      <c r="V424" s="37">
        <f>SUMIFS(СВЦЭМ!$L$34:$L$777,СВЦЭМ!$A$34:$A$777,$A424,СВЦЭМ!$B$34:$B$777,V$401)+'СЕТ СН'!$F$13</f>
        <v>343.45368884999999</v>
      </c>
      <c r="W424" s="37">
        <f>SUMIFS(СВЦЭМ!$L$34:$L$777,СВЦЭМ!$A$34:$A$777,$A424,СВЦЭМ!$B$34:$B$777,W$401)+'СЕТ СН'!$F$13</f>
        <v>348.84467288000002</v>
      </c>
      <c r="X424" s="37">
        <f>SUMIFS(СВЦЭМ!$L$34:$L$777,СВЦЭМ!$A$34:$A$777,$A424,СВЦЭМ!$B$34:$B$777,X$401)+'СЕТ СН'!$F$13</f>
        <v>408.93808474000002</v>
      </c>
      <c r="Y424" s="37">
        <f>SUMIFS(СВЦЭМ!$L$34:$L$777,СВЦЭМ!$A$34:$A$777,$A424,СВЦЭМ!$B$34:$B$777,Y$401)+'СЕТ СН'!$F$13</f>
        <v>387.93138672999999</v>
      </c>
    </row>
    <row r="425" spans="1:25" ht="15.75" x14ac:dyDescent="0.2">
      <c r="A425" s="36">
        <f t="shared" si="11"/>
        <v>42606</v>
      </c>
      <c r="B425" s="37">
        <f>SUMIFS(СВЦЭМ!$L$34:$L$777,СВЦЭМ!$A$34:$A$777,$A425,СВЦЭМ!$B$34:$B$777,B$401)+'СЕТ СН'!$F$13</f>
        <v>455.79648193000003</v>
      </c>
      <c r="C425" s="37">
        <f>SUMIFS(СВЦЭМ!$L$34:$L$777,СВЦЭМ!$A$34:$A$777,$A425,СВЦЭМ!$B$34:$B$777,C$401)+'СЕТ СН'!$F$13</f>
        <v>503.26762295999998</v>
      </c>
      <c r="D425" s="37">
        <f>SUMIFS(СВЦЭМ!$L$34:$L$777,СВЦЭМ!$A$34:$A$777,$A425,СВЦЭМ!$B$34:$B$777,D$401)+'СЕТ СН'!$F$13</f>
        <v>516.56375744000002</v>
      </c>
      <c r="E425" s="37">
        <f>SUMIFS(СВЦЭМ!$L$34:$L$777,СВЦЭМ!$A$34:$A$777,$A425,СВЦЭМ!$B$34:$B$777,E$401)+'СЕТ СН'!$F$13</f>
        <v>523.83408071999997</v>
      </c>
      <c r="F425" s="37">
        <f>SUMIFS(СВЦЭМ!$L$34:$L$777,СВЦЭМ!$A$34:$A$777,$A425,СВЦЭМ!$B$34:$B$777,F$401)+'СЕТ СН'!$F$13</f>
        <v>511.76071903000002</v>
      </c>
      <c r="G425" s="37">
        <f>SUMIFS(СВЦЭМ!$L$34:$L$777,СВЦЭМ!$A$34:$A$777,$A425,СВЦЭМ!$B$34:$B$777,G$401)+'СЕТ СН'!$F$13</f>
        <v>507.52426681999998</v>
      </c>
      <c r="H425" s="37">
        <f>SUMIFS(СВЦЭМ!$L$34:$L$777,СВЦЭМ!$A$34:$A$777,$A425,СВЦЭМ!$B$34:$B$777,H$401)+'СЕТ СН'!$F$13</f>
        <v>476.58442618999999</v>
      </c>
      <c r="I425" s="37">
        <f>SUMIFS(СВЦЭМ!$L$34:$L$777,СВЦЭМ!$A$34:$A$777,$A425,СВЦЭМ!$B$34:$B$777,I$401)+'СЕТ СН'!$F$13</f>
        <v>452.79994714999998</v>
      </c>
      <c r="J425" s="37">
        <f>SUMIFS(СВЦЭМ!$L$34:$L$777,СВЦЭМ!$A$34:$A$777,$A425,СВЦЭМ!$B$34:$B$777,J$401)+'СЕТ СН'!$F$13</f>
        <v>399.53675447000001</v>
      </c>
      <c r="K425" s="37">
        <f>SUMIFS(СВЦЭМ!$L$34:$L$777,СВЦЭМ!$A$34:$A$777,$A425,СВЦЭМ!$B$34:$B$777,K$401)+'СЕТ СН'!$F$13</f>
        <v>354.15164823999999</v>
      </c>
      <c r="L425" s="37">
        <f>SUMIFS(СВЦЭМ!$L$34:$L$777,СВЦЭМ!$A$34:$A$777,$A425,СВЦЭМ!$B$34:$B$777,L$401)+'СЕТ СН'!$F$13</f>
        <v>349.40776217000001</v>
      </c>
      <c r="M425" s="37">
        <f>SUMIFS(СВЦЭМ!$L$34:$L$777,СВЦЭМ!$A$34:$A$777,$A425,СВЦЭМ!$B$34:$B$777,M$401)+'СЕТ СН'!$F$13</f>
        <v>384.25635226999998</v>
      </c>
      <c r="N425" s="37">
        <f>SUMIFS(СВЦЭМ!$L$34:$L$777,СВЦЭМ!$A$34:$A$777,$A425,СВЦЭМ!$B$34:$B$777,N$401)+'СЕТ СН'!$F$13</f>
        <v>353.89038713999997</v>
      </c>
      <c r="O425" s="37">
        <f>SUMIFS(СВЦЭМ!$L$34:$L$777,СВЦЭМ!$A$34:$A$777,$A425,СВЦЭМ!$B$34:$B$777,O$401)+'СЕТ СН'!$F$13</f>
        <v>385.18151626000002</v>
      </c>
      <c r="P425" s="37">
        <f>SUMIFS(СВЦЭМ!$L$34:$L$777,СВЦЭМ!$A$34:$A$777,$A425,СВЦЭМ!$B$34:$B$777,P$401)+'СЕТ СН'!$F$13</f>
        <v>393.96443956000002</v>
      </c>
      <c r="Q425" s="37">
        <f>SUMIFS(СВЦЭМ!$L$34:$L$777,СВЦЭМ!$A$34:$A$777,$A425,СВЦЭМ!$B$34:$B$777,Q$401)+'СЕТ СН'!$F$13</f>
        <v>375.65087879999999</v>
      </c>
      <c r="R425" s="37">
        <f>SUMIFS(СВЦЭМ!$L$34:$L$777,СВЦЭМ!$A$34:$A$777,$A425,СВЦЭМ!$B$34:$B$777,R$401)+'СЕТ СН'!$F$13</f>
        <v>367.70916874</v>
      </c>
      <c r="S425" s="37">
        <f>SUMIFS(СВЦЭМ!$L$34:$L$777,СВЦЭМ!$A$34:$A$777,$A425,СВЦЭМ!$B$34:$B$777,S$401)+'СЕТ СН'!$F$13</f>
        <v>365.13453922999997</v>
      </c>
      <c r="T425" s="37">
        <f>SUMIFS(СВЦЭМ!$L$34:$L$777,СВЦЭМ!$A$34:$A$777,$A425,СВЦЭМ!$B$34:$B$777,T$401)+'СЕТ СН'!$F$13</f>
        <v>393.57018698000002</v>
      </c>
      <c r="U425" s="37">
        <f>SUMIFS(СВЦЭМ!$L$34:$L$777,СВЦЭМ!$A$34:$A$777,$A425,СВЦЭМ!$B$34:$B$777,U$401)+'СЕТ СН'!$F$13</f>
        <v>410.14936890000001</v>
      </c>
      <c r="V425" s="37">
        <f>SUMIFS(СВЦЭМ!$L$34:$L$777,СВЦЭМ!$A$34:$A$777,$A425,СВЦЭМ!$B$34:$B$777,V$401)+'СЕТ СН'!$F$13</f>
        <v>415.80309607999999</v>
      </c>
      <c r="W425" s="37">
        <f>SUMIFS(СВЦЭМ!$L$34:$L$777,СВЦЭМ!$A$34:$A$777,$A425,СВЦЭМ!$B$34:$B$777,W$401)+'СЕТ СН'!$F$13</f>
        <v>420.65861259000002</v>
      </c>
      <c r="X425" s="37">
        <f>SUMIFS(СВЦЭМ!$L$34:$L$777,СВЦЭМ!$A$34:$A$777,$A425,СВЦЭМ!$B$34:$B$777,X$401)+'СЕТ СН'!$F$13</f>
        <v>375.50229483999999</v>
      </c>
      <c r="Y425" s="37">
        <f>SUMIFS(СВЦЭМ!$L$34:$L$777,СВЦЭМ!$A$34:$A$777,$A425,СВЦЭМ!$B$34:$B$777,Y$401)+'СЕТ СН'!$F$13</f>
        <v>389.08559717999998</v>
      </c>
    </row>
    <row r="426" spans="1:25" ht="15.75" x14ac:dyDescent="0.2">
      <c r="A426" s="36">
        <f t="shared" si="11"/>
        <v>42607</v>
      </c>
      <c r="B426" s="37">
        <f>SUMIFS(СВЦЭМ!$L$34:$L$777,СВЦЭМ!$A$34:$A$777,$A426,СВЦЭМ!$B$34:$B$777,B$401)+'СЕТ СН'!$F$13</f>
        <v>450.15270284000002</v>
      </c>
      <c r="C426" s="37">
        <f>SUMIFS(СВЦЭМ!$L$34:$L$777,СВЦЭМ!$A$34:$A$777,$A426,СВЦЭМ!$B$34:$B$777,C$401)+'СЕТ СН'!$F$13</f>
        <v>504.56193113</v>
      </c>
      <c r="D426" s="37">
        <f>SUMIFS(СВЦЭМ!$L$34:$L$777,СВЦЭМ!$A$34:$A$777,$A426,СВЦЭМ!$B$34:$B$777,D$401)+'СЕТ СН'!$F$13</f>
        <v>534.97505729</v>
      </c>
      <c r="E426" s="37">
        <f>SUMIFS(СВЦЭМ!$L$34:$L$777,СВЦЭМ!$A$34:$A$777,$A426,СВЦЭМ!$B$34:$B$777,E$401)+'СЕТ СН'!$F$13</f>
        <v>540.41566140999998</v>
      </c>
      <c r="F426" s="37">
        <f>SUMIFS(СВЦЭМ!$L$34:$L$777,СВЦЭМ!$A$34:$A$777,$A426,СВЦЭМ!$B$34:$B$777,F$401)+'СЕТ СН'!$F$13</f>
        <v>540.77329956000005</v>
      </c>
      <c r="G426" s="37">
        <f>SUMIFS(СВЦЭМ!$L$34:$L$777,СВЦЭМ!$A$34:$A$777,$A426,СВЦЭМ!$B$34:$B$777,G$401)+'СЕТ СН'!$F$13</f>
        <v>529.43799074000003</v>
      </c>
      <c r="H426" s="37">
        <f>SUMIFS(СВЦЭМ!$L$34:$L$777,СВЦЭМ!$A$34:$A$777,$A426,СВЦЭМ!$B$34:$B$777,H$401)+'СЕТ СН'!$F$13</f>
        <v>498.24327689</v>
      </c>
      <c r="I426" s="37">
        <f>SUMIFS(СВЦЭМ!$L$34:$L$777,СВЦЭМ!$A$34:$A$777,$A426,СВЦЭМ!$B$34:$B$777,I$401)+'СЕТ СН'!$F$13</f>
        <v>445.95138722000002</v>
      </c>
      <c r="J426" s="37">
        <f>SUMIFS(СВЦЭМ!$L$34:$L$777,СВЦЭМ!$A$34:$A$777,$A426,СВЦЭМ!$B$34:$B$777,J$401)+'СЕТ СН'!$F$13</f>
        <v>395.81623034</v>
      </c>
      <c r="K426" s="37">
        <f>SUMIFS(СВЦЭМ!$L$34:$L$777,СВЦЭМ!$A$34:$A$777,$A426,СВЦЭМ!$B$34:$B$777,K$401)+'СЕТ СН'!$F$13</f>
        <v>356.30350650999998</v>
      </c>
      <c r="L426" s="37">
        <f>SUMIFS(СВЦЭМ!$L$34:$L$777,СВЦЭМ!$A$34:$A$777,$A426,СВЦЭМ!$B$34:$B$777,L$401)+'СЕТ СН'!$F$13</f>
        <v>356.00124406999998</v>
      </c>
      <c r="M426" s="37">
        <f>SUMIFS(СВЦЭМ!$L$34:$L$777,СВЦЭМ!$A$34:$A$777,$A426,СВЦЭМ!$B$34:$B$777,M$401)+'СЕТ СН'!$F$13</f>
        <v>396.12402071000002</v>
      </c>
      <c r="N426" s="37">
        <f>SUMIFS(СВЦЭМ!$L$34:$L$777,СВЦЭМ!$A$34:$A$777,$A426,СВЦЭМ!$B$34:$B$777,N$401)+'СЕТ СН'!$F$13</f>
        <v>388.62633535999998</v>
      </c>
      <c r="O426" s="37">
        <f>SUMIFS(СВЦЭМ!$L$34:$L$777,СВЦЭМ!$A$34:$A$777,$A426,СВЦЭМ!$B$34:$B$777,O$401)+'СЕТ СН'!$F$13</f>
        <v>392.72527535</v>
      </c>
      <c r="P426" s="37">
        <f>SUMIFS(СВЦЭМ!$L$34:$L$777,СВЦЭМ!$A$34:$A$777,$A426,СВЦЭМ!$B$34:$B$777,P$401)+'СЕТ СН'!$F$13</f>
        <v>367.19936647999998</v>
      </c>
      <c r="Q426" s="37">
        <f>SUMIFS(СВЦЭМ!$L$34:$L$777,СВЦЭМ!$A$34:$A$777,$A426,СВЦЭМ!$B$34:$B$777,Q$401)+'СЕТ СН'!$F$13</f>
        <v>367.66571707000003</v>
      </c>
      <c r="R426" s="37">
        <f>SUMIFS(СВЦЭМ!$L$34:$L$777,СВЦЭМ!$A$34:$A$777,$A426,СВЦЭМ!$B$34:$B$777,R$401)+'СЕТ СН'!$F$13</f>
        <v>369.29292942000001</v>
      </c>
      <c r="S426" s="37">
        <f>SUMIFS(СВЦЭМ!$L$34:$L$777,СВЦЭМ!$A$34:$A$777,$A426,СВЦЭМ!$B$34:$B$777,S$401)+'СЕТ СН'!$F$13</f>
        <v>374.52001744</v>
      </c>
      <c r="T426" s="37">
        <f>SUMIFS(СВЦЭМ!$L$34:$L$777,СВЦЭМ!$A$34:$A$777,$A426,СВЦЭМ!$B$34:$B$777,T$401)+'СЕТ СН'!$F$13</f>
        <v>411.38559421999997</v>
      </c>
      <c r="U426" s="37">
        <f>SUMIFS(СВЦЭМ!$L$34:$L$777,СВЦЭМ!$A$34:$A$777,$A426,СВЦЭМ!$B$34:$B$777,U$401)+'СЕТ СН'!$F$13</f>
        <v>397.63356250999999</v>
      </c>
      <c r="V426" s="37">
        <f>SUMIFS(СВЦЭМ!$L$34:$L$777,СВЦЭМ!$A$34:$A$777,$A426,СВЦЭМ!$B$34:$B$777,V$401)+'СЕТ СН'!$F$13</f>
        <v>414.19261081000002</v>
      </c>
      <c r="W426" s="37">
        <f>SUMIFS(СВЦЭМ!$L$34:$L$777,СВЦЭМ!$A$34:$A$777,$A426,СВЦЭМ!$B$34:$B$777,W$401)+'СЕТ СН'!$F$13</f>
        <v>414.06857953999997</v>
      </c>
      <c r="X426" s="37">
        <f>SUMIFS(СВЦЭМ!$L$34:$L$777,СВЦЭМ!$A$34:$A$777,$A426,СВЦЭМ!$B$34:$B$777,X$401)+'СЕТ СН'!$F$13</f>
        <v>373.95289571000001</v>
      </c>
      <c r="Y426" s="37">
        <f>SUMIFS(СВЦЭМ!$L$34:$L$777,СВЦЭМ!$A$34:$A$777,$A426,СВЦЭМ!$B$34:$B$777,Y$401)+'СЕТ СН'!$F$13</f>
        <v>384.11122085</v>
      </c>
    </row>
    <row r="427" spans="1:25" ht="15.75" x14ac:dyDescent="0.2">
      <c r="A427" s="36">
        <f t="shared" si="11"/>
        <v>42608</v>
      </c>
      <c r="B427" s="37">
        <f>SUMIFS(СВЦЭМ!$L$34:$L$777,СВЦЭМ!$A$34:$A$777,$A427,СВЦЭМ!$B$34:$B$777,B$401)+'СЕТ СН'!$F$13</f>
        <v>445.84291715000001</v>
      </c>
      <c r="C427" s="37">
        <f>SUMIFS(СВЦЭМ!$L$34:$L$777,СВЦЭМ!$A$34:$A$777,$A427,СВЦЭМ!$B$34:$B$777,C$401)+'СЕТ СН'!$F$13</f>
        <v>487.62258691</v>
      </c>
      <c r="D427" s="37">
        <f>SUMIFS(СВЦЭМ!$L$34:$L$777,СВЦЭМ!$A$34:$A$777,$A427,СВЦЭМ!$B$34:$B$777,D$401)+'СЕТ СН'!$F$13</f>
        <v>517.49240056999997</v>
      </c>
      <c r="E427" s="37">
        <f>SUMIFS(СВЦЭМ!$L$34:$L$777,СВЦЭМ!$A$34:$A$777,$A427,СВЦЭМ!$B$34:$B$777,E$401)+'СЕТ СН'!$F$13</f>
        <v>527.20285349000005</v>
      </c>
      <c r="F427" s="37">
        <f>SUMIFS(СВЦЭМ!$L$34:$L$777,СВЦЭМ!$A$34:$A$777,$A427,СВЦЭМ!$B$34:$B$777,F$401)+'СЕТ СН'!$F$13</f>
        <v>527.42350085999999</v>
      </c>
      <c r="G427" s="37">
        <f>SUMIFS(СВЦЭМ!$L$34:$L$777,СВЦЭМ!$A$34:$A$777,$A427,СВЦЭМ!$B$34:$B$777,G$401)+'СЕТ СН'!$F$13</f>
        <v>522.86211151999998</v>
      </c>
      <c r="H427" s="37">
        <f>SUMIFS(СВЦЭМ!$L$34:$L$777,СВЦЭМ!$A$34:$A$777,$A427,СВЦЭМ!$B$34:$B$777,H$401)+'СЕТ СН'!$F$13</f>
        <v>489.51820601999998</v>
      </c>
      <c r="I427" s="37">
        <f>SUMIFS(СВЦЭМ!$L$34:$L$777,СВЦЭМ!$A$34:$A$777,$A427,СВЦЭМ!$B$34:$B$777,I$401)+'СЕТ СН'!$F$13</f>
        <v>436.52989504999999</v>
      </c>
      <c r="J427" s="37">
        <f>SUMIFS(СВЦЭМ!$L$34:$L$777,СВЦЭМ!$A$34:$A$777,$A427,СВЦЭМ!$B$34:$B$777,J$401)+'СЕТ СН'!$F$13</f>
        <v>384.67566986000003</v>
      </c>
      <c r="K427" s="37">
        <f>SUMIFS(СВЦЭМ!$L$34:$L$777,СВЦЭМ!$A$34:$A$777,$A427,СВЦЭМ!$B$34:$B$777,K$401)+'СЕТ СН'!$F$13</f>
        <v>352.8948168</v>
      </c>
      <c r="L427" s="37">
        <f>SUMIFS(СВЦЭМ!$L$34:$L$777,СВЦЭМ!$A$34:$A$777,$A427,СВЦЭМ!$B$34:$B$777,L$401)+'СЕТ СН'!$F$13</f>
        <v>354.62676376000002</v>
      </c>
      <c r="M427" s="37">
        <f>SUMIFS(СВЦЭМ!$L$34:$L$777,СВЦЭМ!$A$34:$A$777,$A427,СВЦЭМ!$B$34:$B$777,M$401)+'СЕТ СН'!$F$13</f>
        <v>379.47265921000002</v>
      </c>
      <c r="N427" s="37">
        <f>SUMIFS(СВЦЭМ!$L$34:$L$777,СВЦЭМ!$A$34:$A$777,$A427,СВЦЭМ!$B$34:$B$777,N$401)+'СЕТ СН'!$F$13</f>
        <v>374.18646557</v>
      </c>
      <c r="O427" s="37">
        <f>SUMIFS(СВЦЭМ!$L$34:$L$777,СВЦЭМ!$A$34:$A$777,$A427,СВЦЭМ!$B$34:$B$777,O$401)+'СЕТ СН'!$F$13</f>
        <v>386.54949469000002</v>
      </c>
      <c r="P427" s="37">
        <f>SUMIFS(СВЦЭМ!$L$34:$L$777,СВЦЭМ!$A$34:$A$777,$A427,СВЦЭМ!$B$34:$B$777,P$401)+'СЕТ СН'!$F$13</f>
        <v>387.38726695000003</v>
      </c>
      <c r="Q427" s="37">
        <f>SUMIFS(СВЦЭМ!$L$34:$L$777,СВЦЭМ!$A$34:$A$777,$A427,СВЦЭМ!$B$34:$B$777,Q$401)+'СЕТ СН'!$F$13</f>
        <v>381.16253010999998</v>
      </c>
      <c r="R427" s="37">
        <f>SUMIFS(СВЦЭМ!$L$34:$L$777,СВЦЭМ!$A$34:$A$777,$A427,СВЦЭМ!$B$34:$B$777,R$401)+'СЕТ СН'!$F$13</f>
        <v>372.93641233</v>
      </c>
      <c r="S427" s="37">
        <f>SUMIFS(СВЦЭМ!$L$34:$L$777,СВЦЭМ!$A$34:$A$777,$A427,СВЦЭМ!$B$34:$B$777,S$401)+'СЕТ СН'!$F$13</f>
        <v>372.80317858000001</v>
      </c>
      <c r="T427" s="37">
        <f>SUMIFS(СВЦЭМ!$L$34:$L$777,СВЦЭМ!$A$34:$A$777,$A427,СВЦЭМ!$B$34:$B$777,T$401)+'СЕТ СН'!$F$13</f>
        <v>373.59190904000002</v>
      </c>
      <c r="U427" s="37">
        <f>SUMIFS(СВЦЭМ!$L$34:$L$777,СВЦЭМ!$A$34:$A$777,$A427,СВЦЭМ!$B$34:$B$777,U$401)+'СЕТ СН'!$F$13</f>
        <v>374.49233557000002</v>
      </c>
      <c r="V427" s="37">
        <f>SUMIFS(СВЦЭМ!$L$34:$L$777,СВЦЭМ!$A$34:$A$777,$A427,СВЦЭМ!$B$34:$B$777,V$401)+'СЕТ СН'!$F$13</f>
        <v>388.34840509999998</v>
      </c>
      <c r="W427" s="37">
        <f>SUMIFS(СВЦЭМ!$L$34:$L$777,СВЦЭМ!$A$34:$A$777,$A427,СВЦЭМ!$B$34:$B$777,W$401)+'СЕТ СН'!$F$13</f>
        <v>394.30426692999998</v>
      </c>
      <c r="X427" s="37">
        <f>SUMIFS(СВЦЭМ!$L$34:$L$777,СВЦЭМ!$A$34:$A$777,$A427,СВЦЭМ!$B$34:$B$777,X$401)+'СЕТ СН'!$F$13</f>
        <v>365.85311123000002</v>
      </c>
      <c r="Y427" s="37">
        <f>SUMIFS(СВЦЭМ!$L$34:$L$777,СВЦЭМ!$A$34:$A$777,$A427,СВЦЭМ!$B$34:$B$777,Y$401)+'СЕТ СН'!$F$13</f>
        <v>379.88114021000001</v>
      </c>
    </row>
    <row r="428" spans="1:25" ht="15.75" x14ac:dyDescent="0.2">
      <c r="A428" s="36">
        <f t="shared" si="11"/>
        <v>42609</v>
      </c>
      <c r="B428" s="37">
        <f>SUMIFS(СВЦЭМ!$L$34:$L$777,СВЦЭМ!$A$34:$A$777,$A428,СВЦЭМ!$B$34:$B$777,B$401)+'СЕТ СН'!$F$13</f>
        <v>415.90399280000003</v>
      </c>
      <c r="C428" s="37">
        <f>SUMIFS(СВЦЭМ!$L$34:$L$777,СВЦЭМ!$A$34:$A$777,$A428,СВЦЭМ!$B$34:$B$777,C$401)+'СЕТ СН'!$F$13</f>
        <v>458.67009145999998</v>
      </c>
      <c r="D428" s="37">
        <f>SUMIFS(СВЦЭМ!$L$34:$L$777,СВЦЭМ!$A$34:$A$777,$A428,СВЦЭМ!$B$34:$B$777,D$401)+'СЕТ СН'!$F$13</f>
        <v>483.64379142000001</v>
      </c>
      <c r="E428" s="37">
        <f>SUMIFS(СВЦЭМ!$L$34:$L$777,СВЦЭМ!$A$34:$A$777,$A428,СВЦЭМ!$B$34:$B$777,E$401)+'СЕТ СН'!$F$13</f>
        <v>497.77934696</v>
      </c>
      <c r="F428" s="37">
        <f>SUMIFS(СВЦЭМ!$L$34:$L$777,СВЦЭМ!$A$34:$A$777,$A428,СВЦЭМ!$B$34:$B$777,F$401)+'СЕТ СН'!$F$13</f>
        <v>491.63544682999998</v>
      </c>
      <c r="G428" s="37">
        <f>SUMIFS(СВЦЭМ!$L$34:$L$777,СВЦЭМ!$A$34:$A$777,$A428,СВЦЭМ!$B$34:$B$777,G$401)+'СЕТ СН'!$F$13</f>
        <v>491.60753391999998</v>
      </c>
      <c r="H428" s="37">
        <f>SUMIFS(СВЦЭМ!$L$34:$L$777,СВЦЭМ!$A$34:$A$777,$A428,СВЦЭМ!$B$34:$B$777,H$401)+'СЕТ СН'!$F$13</f>
        <v>484.31133126999998</v>
      </c>
      <c r="I428" s="37">
        <f>SUMIFS(СВЦЭМ!$L$34:$L$777,СВЦЭМ!$A$34:$A$777,$A428,СВЦЭМ!$B$34:$B$777,I$401)+'СЕТ СН'!$F$13</f>
        <v>482.9692435</v>
      </c>
      <c r="J428" s="37">
        <f>SUMIFS(СВЦЭМ!$L$34:$L$777,СВЦЭМ!$A$34:$A$777,$A428,СВЦЭМ!$B$34:$B$777,J$401)+'СЕТ СН'!$F$13</f>
        <v>444.47503620999998</v>
      </c>
      <c r="K428" s="37">
        <f>SUMIFS(СВЦЭМ!$L$34:$L$777,СВЦЭМ!$A$34:$A$777,$A428,СВЦЭМ!$B$34:$B$777,K$401)+'СЕТ СН'!$F$13</f>
        <v>402.02708988000001</v>
      </c>
      <c r="L428" s="37">
        <f>SUMIFS(СВЦЭМ!$L$34:$L$777,СВЦЭМ!$A$34:$A$777,$A428,СВЦЭМ!$B$34:$B$777,L$401)+'СЕТ СН'!$F$13</f>
        <v>444.47308220000002</v>
      </c>
      <c r="M428" s="37">
        <f>SUMIFS(СВЦЭМ!$L$34:$L$777,СВЦЭМ!$A$34:$A$777,$A428,СВЦЭМ!$B$34:$B$777,M$401)+'СЕТ СН'!$F$13</f>
        <v>512.04291065999996</v>
      </c>
      <c r="N428" s="37">
        <f>SUMIFS(СВЦЭМ!$L$34:$L$777,СВЦЭМ!$A$34:$A$777,$A428,СВЦЭМ!$B$34:$B$777,N$401)+'СЕТ СН'!$F$13</f>
        <v>532.60396348999996</v>
      </c>
      <c r="O428" s="37">
        <f>SUMIFS(СВЦЭМ!$L$34:$L$777,СВЦЭМ!$A$34:$A$777,$A428,СВЦЭМ!$B$34:$B$777,O$401)+'СЕТ СН'!$F$13</f>
        <v>514.69828914000004</v>
      </c>
      <c r="P428" s="37">
        <f>SUMIFS(СВЦЭМ!$L$34:$L$777,СВЦЭМ!$A$34:$A$777,$A428,СВЦЭМ!$B$34:$B$777,P$401)+'СЕТ СН'!$F$13</f>
        <v>475.61890799000003</v>
      </c>
      <c r="Q428" s="37">
        <f>SUMIFS(СВЦЭМ!$L$34:$L$777,СВЦЭМ!$A$34:$A$777,$A428,СВЦЭМ!$B$34:$B$777,Q$401)+'СЕТ СН'!$F$13</f>
        <v>464.03500054</v>
      </c>
      <c r="R428" s="37">
        <f>SUMIFS(СВЦЭМ!$L$34:$L$777,СВЦЭМ!$A$34:$A$777,$A428,СВЦЭМ!$B$34:$B$777,R$401)+'СЕТ СН'!$F$13</f>
        <v>452.15942396000003</v>
      </c>
      <c r="S428" s="37">
        <f>SUMIFS(СВЦЭМ!$L$34:$L$777,СВЦЭМ!$A$34:$A$777,$A428,СВЦЭМ!$B$34:$B$777,S$401)+'СЕТ СН'!$F$13</f>
        <v>457.54570176999999</v>
      </c>
      <c r="T428" s="37">
        <f>SUMIFS(СВЦЭМ!$L$34:$L$777,СВЦЭМ!$A$34:$A$777,$A428,СВЦЭМ!$B$34:$B$777,T$401)+'СЕТ СН'!$F$13</f>
        <v>461.86225932999997</v>
      </c>
      <c r="U428" s="37">
        <f>SUMIFS(СВЦЭМ!$L$34:$L$777,СВЦЭМ!$A$34:$A$777,$A428,СВЦЭМ!$B$34:$B$777,U$401)+'СЕТ СН'!$F$13</f>
        <v>459.14822153</v>
      </c>
      <c r="V428" s="37">
        <f>SUMIFS(СВЦЭМ!$L$34:$L$777,СВЦЭМ!$A$34:$A$777,$A428,СВЦЭМ!$B$34:$B$777,V$401)+'СЕТ СН'!$F$13</f>
        <v>475.07275726</v>
      </c>
      <c r="W428" s="37">
        <f>SUMIFS(СВЦЭМ!$L$34:$L$777,СВЦЭМ!$A$34:$A$777,$A428,СВЦЭМ!$B$34:$B$777,W$401)+'СЕТ СН'!$F$13</f>
        <v>495.75890944000002</v>
      </c>
      <c r="X428" s="37">
        <f>SUMIFS(СВЦЭМ!$L$34:$L$777,СВЦЭМ!$A$34:$A$777,$A428,СВЦЭМ!$B$34:$B$777,X$401)+'СЕТ СН'!$F$13</f>
        <v>444.81788528999999</v>
      </c>
      <c r="Y428" s="37">
        <f>SUMIFS(СВЦЭМ!$L$34:$L$777,СВЦЭМ!$A$34:$A$777,$A428,СВЦЭМ!$B$34:$B$777,Y$401)+'СЕТ СН'!$F$13</f>
        <v>459.15492915999999</v>
      </c>
    </row>
    <row r="429" spans="1:25" ht="15.75" x14ac:dyDescent="0.2">
      <c r="A429" s="36">
        <f t="shared" si="11"/>
        <v>42610</v>
      </c>
      <c r="B429" s="37">
        <f>SUMIFS(СВЦЭМ!$L$34:$L$777,СВЦЭМ!$A$34:$A$777,$A429,СВЦЭМ!$B$34:$B$777,B$401)+'СЕТ СН'!$F$13</f>
        <v>511.29734918000003</v>
      </c>
      <c r="C429" s="37">
        <f>SUMIFS(СВЦЭМ!$L$34:$L$777,СВЦЭМ!$A$34:$A$777,$A429,СВЦЭМ!$B$34:$B$777,C$401)+'СЕТ СН'!$F$13</f>
        <v>570.65786380999998</v>
      </c>
      <c r="D429" s="37">
        <f>SUMIFS(СВЦЭМ!$L$34:$L$777,СВЦЭМ!$A$34:$A$777,$A429,СВЦЭМ!$B$34:$B$777,D$401)+'СЕТ СН'!$F$13</f>
        <v>594.91013537000003</v>
      </c>
      <c r="E429" s="37">
        <f>SUMIFS(СВЦЭМ!$L$34:$L$777,СВЦЭМ!$A$34:$A$777,$A429,СВЦЭМ!$B$34:$B$777,E$401)+'СЕТ СН'!$F$13</f>
        <v>599.88258411000004</v>
      </c>
      <c r="F429" s="37">
        <f>SUMIFS(СВЦЭМ!$L$34:$L$777,СВЦЭМ!$A$34:$A$777,$A429,СВЦЭМ!$B$34:$B$777,F$401)+'СЕТ СН'!$F$13</f>
        <v>604.32745139999997</v>
      </c>
      <c r="G429" s="37">
        <f>SUMIFS(СВЦЭМ!$L$34:$L$777,СВЦЭМ!$A$34:$A$777,$A429,СВЦЭМ!$B$34:$B$777,G$401)+'СЕТ СН'!$F$13</f>
        <v>601.86440570000002</v>
      </c>
      <c r="H429" s="37">
        <f>SUMIFS(СВЦЭМ!$L$34:$L$777,СВЦЭМ!$A$34:$A$777,$A429,СВЦЭМ!$B$34:$B$777,H$401)+'СЕТ СН'!$F$13</f>
        <v>589.81995569000003</v>
      </c>
      <c r="I429" s="37">
        <f>SUMIFS(СВЦЭМ!$L$34:$L$777,СВЦЭМ!$A$34:$A$777,$A429,СВЦЭМ!$B$34:$B$777,I$401)+'СЕТ СН'!$F$13</f>
        <v>560.17975842999999</v>
      </c>
      <c r="J429" s="37">
        <f>SUMIFS(СВЦЭМ!$L$34:$L$777,СВЦЭМ!$A$34:$A$777,$A429,СВЦЭМ!$B$34:$B$777,J$401)+'СЕТ СН'!$F$13</f>
        <v>494.24795877000003</v>
      </c>
      <c r="K429" s="37">
        <f>SUMIFS(СВЦЭМ!$L$34:$L$777,СВЦЭМ!$A$34:$A$777,$A429,СВЦЭМ!$B$34:$B$777,K$401)+'СЕТ СН'!$F$13</f>
        <v>449.91199592999999</v>
      </c>
      <c r="L429" s="37">
        <f>SUMIFS(СВЦЭМ!$L$34:$L$777,СВЦЭМ!$A$34:$A$777,$A429,СВЦЭМ!$B$34:$B$777,L$401)+'СЕТ СН'!$F$13</f>
        <v>431.11272301000002</v>
      </c>
      <c r="M429" s="37">
        <f>SUMIFS(СВЦЭМ!$L$34:$L$777,СВЦЭМ!$A$34:$A$777,$A429,СВЦЭМ!$B$34:$B$777,M$401)+'СЕТ СН'!$F$13</f>
        <v>426.14673377000003</v>
      </c>
      <c r="N429" s="37">
        <f>SUMIFS(СВЦЭМ!$L$34:$L$777,СВЦЭМ!$A$34:$A$777,$A429,СВЦЭМ!$B$34:$B$777,N$401)+'СЕТ СН'!$F$13</f>
        <v>434.40747843000003</v>
      </c>
      <c r="O429" s="37">
        <f>SUMIFS(СВЦЭМ!$L$34:$L$777,СВЦЭМ!$A$34:$A$777,$A429,СВЦЭМ!$B$34:$B$777,O$401)+'СЕТ СН'!$F$13</f>
        <v>429.29149360999997</v>
      </c>
      <c r="P429" s="37">
        <f>SUMIFS(СВЦЭМ!$L$34:$L$777,СВЦЭМ!$A$34:$A$777,$A429,СВЦЭМ!$B$34:$B$777,P$401)+'СЕТ СН'!$F$13</f>
        <v>466.54174742999999</v>
      </c>
      <c r="Q429" s="37">
        <f>SUMIFS(СВЦЭМ!$L$34:$L$777,СВЦЭМ!$A$34:$A$777,$A429,СВЦЭМ!$B$34:$B$777,Q$401)+'СЕТ СН'!$F$13</f>
        <v>460.80043648999998</v>
      </c>
      <c r="R429" s="37">
        <f>SUMIFS(СВЦЭМ!$L$34:$L$777,СВЦЭМ!$A$34:$A$777,$A429,СВЦЭМ!$B$34:$B$777,R$401)+'СЕТ СН'!$F$13</f>
        <v>459.53400829999998</v>
      </c>
      <c r="S429" s="37">
        <f>SUMIFS(СВЦЭМ!$L$34:$L$777,СВЦЭМ!$A$34:$A$777,$A429,СВЦЭМ!$B$34:$B$777,S$401)+'СЕТ СН'!$F$13</f>
        <v>463.4860218</v>
      </c>
      <c r="T429" s="37">
        <f>SUMIFS(СВЦЭМ!$L$34:$L$777,СВЦЭМ!$A$34:$A$777,$A429,СВЦЭМ!$B$34:$B$777,T$401)+'СЕТ СН'!$F$13</f>
        <v>469.53111749999999</v>
      </c>
      <c r="U429" s="37">
        <f>SUMIFS(СВЦЭМ!$L$34:$L$777,СВЦЭМ!$A$34:$A$777,$A429,СВЦЭМ!$B$34:$B$777,U$401)+'СЕТ СН'!$F$13</f>
        <v>444.92176714999999</v>
      </c>
      <c r="V429" s="37">
        <f>SUMIFS(СВЦЭМ!$L$34:$L$777,СВЦЭМ!$A$34:$A$777,$A429,СВЦЭМ!$B$34:$B$777,V$401)+'СЕТ СН'!$F$13</f>
        <v>423.09279305000001</v>
      </c>
      <c r="W429" s="37">
        <f>SUMIFS(СВЦЭМ!$L$34:$L$777,СВЦЭМ!$A$34:$A$777,$A429,СВЦЭМ!$B$34:$B$777,W$401)+'СЕТ СН'!$F$13</f>
        <v>512.42708013000004</v>
      </c>
      <c r="X429" s="37">
        <f>SUMIFS(СВЦЭМ!$L$34:$L$777,СВЦЭМ!$A$34:$A$777,$A429,СВЦЭМ!$B$34:$B$777,X$401)+'СЕТ СН'!$F$13</f>
        <v>442.88650897000002</v>
      </c>
      <c r="Y429" s="37">
        <f>SUMIFS(СВЦЭМ!$L$34:$L$777,СВЦЭМ!$A$34:$A$777,$A429,СВЦЭМ!$B$34:$B$777,Y$401)+'СЕТ СН'!$F$13</f>
        <v>453.68358424000002</v>
      </c>
    </row>
    <row r="430" spans="1:25" ht="15.75" x14ac:dyDescent="0.2">
      <c r="A430" s="36">
        <f t="shared" si="11"/>
        <v>42611</v>
      </c>
      <c r="B430" s="37">
        <f>SUMIFS(СВЦЭМ!$L$34:$L$777,СВЦЭМ!$A$34:$A$777,$A430,СВЦЭМ!$B$34:$B$777,B$401)+'СЕТ СН'!$F$13</f>
        <v>525.93903487</v>
      </c>
      <c r="C430" s="37">
        <f>SUMIFS(СВЦЭМ!$L$34:$L$777,СВЦЭМ!$A$34:$A$777,$A430,СВЦЭМ!$B$34:$B$777,C$401)+'СЕТ СН'!$F$13</f>
        <v>576.30877095000005</v>
      </c>
      <c r="D430" s="37">
        <f>SUMIFS(СВЦЭМ!$L$34:$L$777,СВЦЭМ!$A$34:$A$777,$A430,СВЦЭМ!$B$34:$B$777,D$401)+'СЕТ СН'!$F$13</f>
        <v>593.39796089000004</v>
      </c>
      <c r="E430" s="37">
        <f>SUMIFS(СВЦЭМ!$L$34:$L$777,СВЦЭМ!$A$34:$A$777,$A430,СВЦЭМ!$B$34:$B$777,E$401)+'СЕТ СН'!$F$13</f>
        <v>599.91566493000005</v>
      </c>
      <c r="F430" s="37">
        <f>SUMIFS(СВЦЭМ!$L$34:$L$777,СВЦЭМ!$A$34:$A$777,$A430,СВЦЭМ!$B$34:$B$777,F$401)+'СЕТ СН'!$F$13</f>
        <v>606.88756379999995</v>
      </c>
      <c r="G430" s="37">
        <f>SUMIFS(СВЦЭМ!$L$34:$L$777,СВЦЭМ!$A$34:$A$777,$A430,СВЦЭМ!$B$34:$B$777,G$401)+'СЕТ СН'!$F$13</f>
        <v>602.21491656000001</v>
      </c>
      <c r="H430" s="37">
        <f>SUMIFS(СВЦЭМ!$L$34:$L$777,СВЦЭМ!$A$34:$A$777,$A430,СВЦЭМ!$B$34:$B$777,H$401)+'СЕТ СН'!$F$13</f>
        <v>587.67126644999996</v>
      </c>
      <c r="I430" s="37">
        <f>SUMIFS(СВЦЭМ!$L$34:$L$777,СВЦЭМ!$A$34:$A$777,$A430,СВЦЭМ!$B$34:$B$777,I$401)+'СЕТ СН'!$F$13</f>
        <v>526.99028165000004</v>
      </c>
      <c r="J430" s="37">
        <f>SUMIFS(СВЦЭМ!$L$34:$L$777,СВЦЭМ!$A$34:$A$777,$A430,СВЦЭМ!$B$34:$B$777,J$401)+'СЕТ СН'!$F$13</f>
        <v>524.45414558000004</v>
      </c>
      <c r="K430" s="37">
        <f>SUMIFS(СВЦЭМ!$L$34:$L$777,СВЦЭМ!$A$34:$A$777,$A430,СВЦЭМ!$B$34:$B$777,K$401)+'СЕТ СН'!$F$13</f>
        <v>520.94232752999994</v>
      </c>
      <c r="L430" s="37">
        <f>SUMIFS(СВЦЭМ!$L$34:$L$777,СВЦЭМ!$A$34:$A$777,$A430,СВЦЭМ!$B$34:$B$777,L$401)+'СЕТ СН'!$F$13</f>
        <v>510.12269263000002</v>
      </c>
      <c r="M430" s="37">
        <f>SUMIFS(СВЦЭМ!$L$34:$L$777,СВЦЭМ!$A$34:$A$777,$A430,СВЦЭМ!$B$34:$B$777,M$401)+'СЕТ СН'!$F$13</f>
        <v>519.45752585000002</v>
      </c>
      <c r="N430" s="37">
        <f>SUMIFS(СВЦЭМ!$L$34:$L$777,СВЦЭМ!$A$34:$A$777,$A430,СВЦЭМ!$B$34:$B$777,N$401)+'СЕТ СН'!$F$13</f>
        <v>514.99770330000001</v>
      </c>
      <c r="O430" s="37">
        <f>SUMIFS(СВЦЭМ!$L$34:$L$777,СВЦЭМ!$A$34:$A$777,$A430,СВЦЭМ!$B$34:$B$777,O$401)+'СЕТ СН'!$F$13</f>
        <v>521.91550771000004</v>
      </c>
      <c r="P430" s="37">
        <f>SUMIFS(СВЦЭМ!$L$34:$L$777,СВЦЭМ!$A$34:$A$777,$A430,СВЦЭМ!$B$34:$B$777,P$401)+'СЕТ СН'!$F$13</f>
        <v>518.31419066000001</v>
      </c>
      <c r="Q430" s="37">
        <f>SUMIFS(СВЦЭМ!$L$34:$L$777,СВЦЭМ!$A$34:$A$777,$A430,СВЦЭМ!$B$34:$B$777,Q$401)+'СЕТ СН'!$F$13</f>
        <v>511.70449773000001</v>
      </c>
      <c r="R430" s="37">
        <f>SUMIFS(СВЦЭМ!$L$34:$L$777,СВЦЭМ!$A$34:$A$777,$A430,СВЦЭМ!$B$34:$B$777,R$401)+'СЕТ СН'!$F$13</f>
        <v>508.82840435000003</v>
      </c>
      <c r="S430" s="37">
        <f>SUMIFS(СВЦЭМ!$L$34:$L$777,СВЦЭМ!$A$34:$A$777,$A430,СВЦЭМ!$B$34:$B$777,S$401)+'СЕТ СН'!$F$13</f>
        <v>508.54526694999998</v>
      </c>
      <c r="T430" s="37">
        <f>SUMIFS(СВЦЭМ!$L$34:$L$777,СВЦЭМ!$A$34:$A$777,$A430,СВЦЭМ!$B$34:$B$777,T$401)+'СЕТ СН'!$F$13</f>
        <v>509.07414277999999</v>
      </c>
      <c r="U430" s="37">
        <f>SUMIFS(СВЦЭМ!$L$34:$L$777,СВЦЭМ!$A$34:$A$777,$A430,СВЦЭМ!$B$34:$B$777,U$401)+'СЕТ СН'!$F$13</f>
        <v>490.60469423000001</v>
      </c>
      <c r="V430" s="37">
        <f>SUMIFS(СВЦЭМ!$L$34:$L$777,СВЦЭМ!$A$34:$A$777,$A430,СВЦЭМ!$B$34:$B$777,V$401)+'СЕТ СН'!$F$13</f>
        <v>507.77890302999998</v>
      </c>
      <c r="W430" s="37">
        <f>SUMIFS(СВЦЭМ!$L$34:$L$777,СВЦЭМ!$A$34:$A$777,$A430,СВЦЭМ!$B$34:$B$777,W$401)+'СЕТ СН'!$F$13</f>
        <v>501.29349278000001</v>
      </c>
      <c r="X430" s="37">
        <f>SUMIFS(СВЦЭМ!$L$34:$L$777,СВЦЭМ!$A$34:$A$777,$A430,СВЦЭМ!$B$34:$B$777,X$401)+'СЕТ СН'!$F$13</f>
        <v>479.98105796999999</v>
      </c>
      <c r="Y430" s="37">
        <f>SUMIFS(СВЦЭМ!$L$34:$L$777,СВЦЭМ!$A$34:$A$777,$A430,СВЦЭМ!$B$34:$B$777,Y$401)+'СЕТ СН'!$F$13</f>
        <v>463.31973844999999</v>
      </c>
    </row>
    <row r="431" spans="1:25" ht="15.75" x14ac:dyDescent="0.2">
      <c r="A431" s="36">
        <f t="shared" si="11"/>
        <v>42612</v>
      </c>
      <c r="B431" s="37">
        <f>SUMIFS(СВЦЭМ!$L$34:$L$777,СВЦЭМ!$A$34:$A$777,$A431,СВЦЭМ!$B$34:$B$777,B$401)+'СЕТ СН'!$F$13</f>
        <v>513.45854130999999</v>
      </c>
      <c r="C431" s="37">
        <f>SUMIFS(СВЦЭМ!$L$34:$L$777,СВЦЭМ!$A$34:$A$777,$A431,СВЦЭМ!$B$34:$B$777,C$401)+'СЕТ СН'!$F$13</f>
        <v>565.68819391</v>
      </c>
      <c r="D431" s="37">
        <f>SUMIFS(СВЦЭМ!$L$34:$L$777,СВЦЭМ!$A$34:$A$777,$A431,СВЦЭМ!$B$34:$B$777,D$401)+'СЕТ СН'!$F$13</f>
        <v>588.6682505</v>
      </c>
      <c r="E431" s="37">
        <f>SUMIFS(СВЦЭМ!$L$34:$L$777,СВЦЭМ!$A$34:$A$777,$A431,СВЦЭМ!$B$34:$B$777,E$401)+'СЕТ СН'!$F$13</f>
        <v>589.73835513999995</v>
      </c>
      <c r="F431" s="37">
        <f>SUMIFS(СВЦЭМ!$L$34:$L$777,СВЦЭМ!$A$34:$A$777,$A431,СВЦЭМ!$B$34:$B$777,F$401)+'СЕТ СН'!$F$13</f>
        <v>594.97146750000002</v>
      </c>
      <c r="G431" s="37">
        <f>SUMIFS(СВЦЭМ!$L$34:$L$777,СВЦЭМ!$A$34:$A$777,$A431,СВЦЭМ!$B$34:$B$777,G$401)+'СЕТ СН'!$F$13</f>
        <v>581.54267764999997</v>
      </c>
      <c r="H431" s="37">
        <f>SUMIFS(СВЦЭМ!$L$34:$L$777,СВЦЭМ!$A$34:$A$777,$A431,СВЦЭМ!$B$34:$B$777,H$401)+'СЕТ СН'!$F$13</f>
        <v>556.13193869999998</v>
      </c>
      <c r="I431" s="37">
        <f>SUMIFS(СВЦЭМ!$L$34:$L$777,СВЦЭМ!$A$34:$A$777,$A431,СВЦЭМ!$B$34:$B$777,I$401)+'СЕТ СН'!$F$13</f>
        <v>519.77060079</v>
      </c>
      <c r="J431" s="37">
        <f>SUMIFS(СВЦЭМ!$L$34:$L$777,СВЦЭМ!$A$34:$A$777,$A431,СВЦЭМ!$B$34:$B$777,J$401)+'СЕТ СН'!$F$13</f>
        <v>534.27435131000004</v>
      </c>
      <c r="K431" s="37">
        <f>SUMIFS(СВЦЭМ!$L$34:$L$777,СВЦЭМ!$A$34:$A$777,$A431,СВЦЭМ!$B$34:$B$777,K$401)+'СЕТ СН'!$F$13</f>
        <v>532.39743817999999</v>
      </c>
      <c r="L431" s="37">
        <f>SUMIFS(СВЦЭМ!$L$34:$L$777,СВЦЭМ!$A$34:$A$777,$A431,СВЦЭМ!$B$34:$B$777,L$401)+'СЕТ СН'!$F$13</f>
        <v>529.28575913999998</v>
      </c>
      <c r="M431" s="37">
        <f>SUMIFS(СВЦЭМ!$L$34:$L$777,СВЦЭМ!$A$34:$A$777,$A431,СВЦЭМ!$B$34:$B$777,M$401)+'СЕТ СН'!$F$13</f>
        <v>519.26068894000002</v>
      </c>
      <c r="N431" s="37">
        <f>SUMIFS(СВЦЭМ!$L$34:$L$777,СВЦЭМ!$A$34:$A$777,$A431,СВЦЭМ!$B$34:$B$777,N$401)+'СЕТ СН'!$F$13</f>
        <v>514.94679043999997</v>
      </c>
      <c r="O431" s="37">
        <f>SUMIFS(СВЦЭМ!$L$34:$L$777,СВЦЭМ!$A$34:$A$777,$A431,СВЦЭМ!$B$34:$B$777,O$401)+'СЕТ СН'!$F$13</f>
        <v>519.68714405000003</v>
      </c>
      <c r="P431" s="37">
        <f>SUMIFS(СВЦЭМ!$L$34:$L$777,СВЦЭМ!$A$34:$A$777,$A431,СВЦЭМ!$B$34:$B$777,P$401)+'СЕТ СН'!$F$13</f>
        <v>512.70836673999997</v>
      </c>
      <c r="Q431" s="37">
        <f>SUMIFS(СВЦЭМ!$L$34:$L$777,СВЦЭМ!$A$34:$A$777,$A431,СВЦЭМ!$B$34:$B$777,Q$401)+'СЕТ СН'!$F$13</f>
        <v>510.55138572999999</v>
      </c>
      <c r="R431" s="37">
        <f>SUMIFS(СВЦЭМ!$L$34:$L$777,СВЦЭМ!$A$34:$A$777,$A431,СВЦЭМ!$B$34:$B$777,R$401)+'СЕТ СН'!$F$13</f>
        <v>514.38299638000001</v>
      </c>
      <c r="S431" s="37">
        <f>SUMIFS(СВЦЭМ!$L$34:$L$777,СВЦЭМ!$A$34:$A$777,$A431,СВЦЭМ!$B$34:$B$777,S$401)+'СЕТ СН'!$F$13</f>
        <v>513.29463439999995</v>
      </c>
      <c r="T431" s="37">
        <f>SUMIFS(СВЦЭМ!$L$34:$L$777,СВЦЭМ!$A$34:$A$777,$A431,СВЦЭМ!$B$34:$B$777,T$401)+'СЕТ СН'!$F$13</f>
        <v>508.38339889999997</v>
      </c>
      <c r="U431" s="37">
        <f>SUMIFS(СВЦЭМ!$L$34:$L$777,СВЦЭМ!$A$34:$A$777,$A431,СВЦЭМ!$B$34:$B$777,U$401)+'СЕТ СН'!$F$13</f>
        <v>505.70573790999998</v>
      </c>
      <c r="V431" s="37">
        <f>SUMIFS(СВЦЭМ!$L$34:$L$777,СВЦЭМ!$A$34:$A$777,$A431,СВЦЭМ!$B$34:$B$777,V$401)+'СЕТ СН'!$F$13</f>
        <v>513.77465273999996</v>
      </c>
      <c r="W431" s="37">
        <f>SUMIFS(СВЦЭМ!$L$34:$L$777,СВЦЭМ!$A$34:$A$777,$A431,СВЦЭМ!$B$34:$B$777,W$401)+'СЕТ СН'!$F$13</f>
        <v>507.78565243999998</v>
      </c>
      <c r="X431" s="37">
        <f>SUMIFS(СВЦЭМ!$L$34:$L$777,СВЦЭМ!$A$34:$A$777,$A431,СВЦЭМ!$B$34:$B$777,X$401)+'СЕТ СН'!$F$13</f>
        <v>486.75153448999998</v>
      </c>
      <c r="Y431" s="37">
        <f>SUMIFS(СВЦЭМ!$L$34:$L$777,СВЦЭМ!$A$34:$A$777,$A431,СВЦЭМ!$B$34:$B$777,Y$401)+'СЕТ СН'!$F$13</f>
        <v>468.84580054999998</v>
      </c>
    </row>
    <row r="432" spans="1:25" ht="15.75" x14ac:dyDescent="0.2">
      <c r="A432" s="36">
        <f t="shared" si="11"/>
        <v>42613</v>
      </c>
      <c r="B432" s="37">
        <f>SUMIFS(СВЦЭМ!$L$34:$L$777,СВЦЭМ!$A$34:$A$777,$A432,СВЦЭМ!$B$34:$B$777,B$401)+'СЕТ СН'!$F$13</f>
        <v>512.28136452000001</v>
      </c>
      <c r="C432" s="37">
        <f>SUMIFS(СВЦЭМ!$L$34:$L$777,СВЦЭМ!$A$34:$A$777,$A432,СВЦЭМ!$B$34:$B$777,C$401)+'СЕТ СН'!$F$13</f>
        <v>569.01337561000003</v>
      </c>
      <c r="D432" s="37">
        <f>SUMIFS(СВЦЭМ!$L$34:$L$777,СВЦЭМ!$A$34:$A$777,$A432,СВЦЭМ!$B$34:$B$777,D$401)+'СЕТ СН'!$F$13</f>
        <v>585.95394492000003</v>
      </c>
      <c r="E432" s="37">
        <f>SUMIFS(СВЦЭМ!$L$34:$L$777,СВЦЭМ!$A$34:$A$777,$A432,СВЦЭМ!$B$34:$B$777,E$401)+'СЕТ СН'!$F$13</f>
        <v>584.18426834000002</v>
      </c>
      <c r="F432" s="37">
        <f>SUMIFS(СВЦЭМ!$L$34:$L$777,СВЦЭМ!$A$34:$A$777,$A432,СВЦЭМ!$B$34:$B$777,F$401)+'СЕТ СН'!$F$13</f>
        <v>585.64460849</v>
      </c>
      <c r="G432" s="37">
        <f>SUMIFS(СВЦЭМ!$L$34:$L$777,СВЦЭМ!$A$34:$A$777,$A432,СВЦЭМ!$B$34:$B$777,G$401)+'СЕТ СН'!$F$13</f>
        <v>581.30070879000004</v>
      </c>
      <c r="H432" s="37">
        <f>SUMIFS(СВЦЭМ!$L$34:$L$777,СВЦЭМ!$A$34:$A$777,$A432,СВЦЭМ!$B$34:$B$777,H$401)+'СЕТ СН'!$F$13</f>
        <v>559.67553955000005</v>
      </c>
      <c r="I432" s="37">
        <f>SUMIFS(СВЦЭМ!$L$34:$L$777,СВЦЭМ!$A$34:$A$777,$A432,СВЦЭМ!$B$34:$B$777,I$401)+'СЕТ СН'!$F$13</f>
        <v>526.78730059999998</v>
      </c>
      <c r="J432" s="37">
        <f>SUMIFS(СВЦЭМ!$L$34:$L$777,СВЦЭМ!$A$34:$A$777,$A432,СВЦЭМ!$B$34:$B$777,J$401)+'СЕТ СН'!$F$13</f>
        <v>534.35316388000001</v>
      </c>
      <c r="K432" s="37">
        <f>SUMIFS(СВЦЭМ!$L$34:$L$777,СВЦЭМ!$A$34:$A$777,$A432,СВЦЭМ!$B$34:$B$777,K$401)+'СЕТ СН'!$F$13</f>
        <v>528.97798836000004</v>
      </c>
      <c r="L432" s="37">
        <f>SUMIFS(СВЦЭМ!$L$34:$L$777,СВЦЭМ!$A$34:$A$777,$A432,СВЦЭМ!$B$34:$B$777,L$401)+'СЕТ СН'!$F$13</f>
        <v>516.09477845000004</v>
      </c>
      <c r="M432" s="37">
        <f>SUMIFS(СВЦЭМ!$L$34:$L$777,СВЦЭМ!$A$34:$A$777,$A432,СВЦЭМ!$B$34:$B$777,M$401)+'СЕТ СН'!$F$13</f>
        <v>506.08782416999998</v>
      </c>
      <c r="N432" s="37">
        <f>SUMIFS(СВЦЭМ!$L$34:$L$777,СВЦЭМ!$A$34:$A$777,$A432,СВЦЭМ!$B$34:$B$777,N$401)+'СЕТ СН'!$F$13</f>
        <v>497.25088733000001</v>
      </c>
      <c r="O432" s="37">
        <f>SUMIFS(СВЦЭМ!$L$34:$L$777,СВЦЭМ!$A$34:$A$777,$A432,СВЦЭМ!$B$34:$B$777,O$401)+'СЕТ СН'!$F$13</f>
        <v>498.04200937000002</v>
      </c>
      <c r="P432" s="37">
        <f>SUMIFS(СВЦЭМ!$L$34:$L$777,СВЦЭМ!$A$34:$A$777,$A432,СВЦЭМ!$B$34:$B$777,P$401)+'СЕТ СН'!$F$13</f>
        <v>493.90495817999999</v>
      </c>
      <c r="Q432" s="37">
        <f>SUMIFS(СВЦЭМ!$L$34:$L$777,СВЦЭМ!$A$34:$A$777,$A432,СВЦЭМ!$B$34:$B$777,Q$401)+'СЕТ СН'!$F$13</f>
        <v>490.38445087999997</v>
      </c>
      <c r="R432" s="37">
        <f>SUMIFS(СВЦЭМ!$L$34:$L$777,СВЦЭМ!$A$34:$A$777,$A432,СВЦЭМ!$B$34:$B$777,R$401)+'СЕТ СН'!$F$13</f>
        <v>489.16052182999999</v>
      </c>
      <c r="S432" s="37">
        <f>SUMIFS(СВЦЭМ!$L$34:$L$777,СВЦЭМ!$A$34:$A$777,$A432,СВЦЭМ!$B$34:$B$777,S$401)+'СЕТ СН'!$F$13</f>
        <v>487.90497730999999</v>
      </c>
      <c r="T432" s="37">
        <f>SUMIFS(СВЦЭМ!$L$34:$L$777,СВЦЭМ!$A$34:$A$777,$A432,СВЦЭМ!$B$34:$B$777,T$401)+'СЕТ СН'!$F$13</f>
        <v>488.01699128000001</v>
      </c>
      <c r="U432" s="37">
        <f>SUMIFS(СВЦЭМ!$L$34:$L$777,СВЦЭМ!$A$34:$A$777,$A432,СВЦЭМ!$B$34:$B$777,U$401)+'СЕТ СН'!$F$13</f>
        <v>490.27017596000002</v>
      </c>
      <c r="V432" s="37">
        <f>SUMIFS(СВЦЭМ!$L$34:$L$777,СВЦЭМ!$A$34:$A$777,$A432,СВЦЭМ!$B$34:$B$777,V$401)+'СЕТ СН'!$F$13</f>
        <v>498.29476090000003</v>
      </c>
      <c r="W432" s="37">
        <f>SUMIFS(СВЦЭМ!$L$34:$L$777,СВЦЭМ!$A$34:$A$777,$A432,СВЦЭМ!$B$34:$B$777,W$401)+'СЕТ СН'!$F$13</f>
        <v>493.23179865999998</v>
      </c>
      <c r="X432" s="37">
        <f>SUMIFS(СВЦЭМ!$L$34:$L$777,СВЦЭМ!$A$34:$A$777,$A432,СВЦЭМ!$B$34:$B$777,X$401)+'СЕТ СН'!$F$13</f>
        <v>475.00842469999998</v>
      </c>
      <c r="Y432" s="37">
        <f>SUMIFS(СВЦЭМ!$L$34:$L$777,СВЦЭМ!$A$34:$A$777,$A432,СВЦЭМ!$B$34:$B$777,Y$401)+'СЕТ СН'!$F$13</f>
        <v>465.89000729999998</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12" t="s">
        <v>136</v>
      </c>
      <c r="B435" s="112"/>
      <c r="C435" s="112"/>
      <c r="D435" s="112"/>
      <c r="E435" s="112"/>
      <c r="F435" s="112"/>
      <c r="G435" s="112"/>
      <c r="H435" s="112"/>
      <c r="I435" s="112"/>
      <c r="J435" s="112"/>
      <c r="K435" s="112"/>
      <c r="L435" s="113">
        <f>СВЦЭМ!$D$18+'СЕТ СН'!$F$14</f>
        <v>0</v>
      </c>
      <c r="M435" s="114"/>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90" t="s">
        <v>77</v>
      </c>
      <c r="B437" s="91"/>
      <c r="C437" s="91"/>
      <c r="D437" s="91"/>
      <c r="E437" s="91"/>
      <c r="F437" s="91"/>
      <c r="G437" s="91"/>
      <c r="H437" s="91"/>
      <c r="I437" s="91"/>
      <c r="J437" s="91"/>
      <c r="K437" s="91"/>
      <c r="L437" s="91"/>
      <c r="M437" s="92"/>
      <c r="N437" s="79">
        <f>СВЦЭМ!$D$12+'СЕТ СН'!$F$10</f>
        <v>235957.79868490578</v>
      </c>
      <c r="O437" s="80"/>
      <c r="P437" s="48"/>
      <c r="Q437" s="48"/>
      <c r="R437" s="48"/>
      <c r="S437" s="48"/>
      <c r="T437" s="48"/>
      <c r="U437" s="48"/>
      <c r="V437" s="48"/>
      <c r="W437" s="48"/>
      <c r="X437" s="48"/>
      <c r="Y437" s="48"/>
    </row>
    <row r="438" spans="1:26" ht="30" customHeight="1" x14ac:dyDescent="0.25"/>
    <row r="439" spans="1:26" ht="15.75" x14ac:dyDescent="0.25">
      <c r="A439" s="100" t="s">
        <v>78</v>
      </c>
      <c r="B439" s="101"/>
      <c r="C439" s="101"/>
      <c r="D439" s="101"/>
      <c r="E439" s="101"/>
      <c r="F439" s="101"/>
      <c r="G439" s="101"/>
      <c r="H439" s="101"/>
      <c r="I439" s="101"/>
      <c r="J439" s="101"/>
      <c r="K439" s="101"/>
      <c r="L439" s="101"/>
      <c r="M439" s="102"/>
      <c r="N439" s="109" t="s">
        <v>29</v>
      </c>
      <c r="O439" s="109"/>
      <c r="P439" s="109"/>
      <c r="Q439" s="109"/>
      <c r="R439" s="109"/>
      <c r="S439" s="109"/>
      <c r="T439" s="109"/>
      <c r="U439" s="109"/>
    </row>
    <row r="440" spans="1:26" ht="15.75" x14ac:dyDescent="0.25">
      <c r="A440" s="103"/>
      <c r="B440" s="104"/>
      <c r="C440" s="104"/>
      <c r="D440" s="104"/>
      <c r="E440" s="104"/>
      <c r="F440" s="104"/>
      <c r="G440" s="104"/>
      <c r="H440" s="104"/>
      <c r="I440" s="104"/>
      <c r="J440" s="104"/>
      <c r="K440" s="104"/>
      <c r="L440" s="104"/>
      <c r="M440" s="105"/>
      <c r="N440" s="110" t="s">
        <v>0</v>
      </c>
      <c r="O440" s="110"/>
      <c r="P440" s="110" t="s">
        <v>1</v>
      </c>
      <c r="Q440" s="110"/>
      <c r="R440" s="110" t="s">
        <v>2</v>
      </c>
      <c r="S440" s="110"/>
      <c r="T440" s="110" t="s">
        <v>3</v>
      </c>
      <c r="U440" s="110"/>
    </row>
    <row r="441" spans="1:26" ht="15.75" x14ac:dyDescent="0.25">
      <c r="A441" s="106"/>
      <c r="B441" s="107"/>
      <c r="C441" s="107"/>
      <c r="D441" s="107"/>
      <c r="E441" s="107"/>
      <c r="F441" s="107"/>
      <c r="G441" s="107"/>
      <c r="H441" s="107"/>
      <c r="I441" s="107"/>
      <c r="J441" s="107"/>
      <c r="K441" s="107"/>
      <c r="L441" s="107"/>
      <c r="M441" s="108"/>
      <c r="N441" s="99">
        <f>'СЕТ СН'!$F$7</f>
        <v>1543764.35</v>
      </c>
      <c r="O441" s="99"/>
      <c r="P441" s="99">
        <f>'СЕТ СН'!$G$7</f>
        <v>1250321.42</v>
      </c>
      <c r="Q441" s="99"/>
      <c r="R441" s="99">
        <f>'СЕТ СН'!$H$7</f>
        <v>1465381.6</v>
      </c>
      <c r="S441" s="99"/>
      <c r="T441" s="99">
        <f>'СЕТ СН'!$I$7</f>
        <v>12313775.779999999</v>
      </c>
      <c r="U441" s="99"/>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3U+0jPrhyudzGAWOvy8Hvw0E2zDrQc8T1rKkCmXKDByRNwR38xQGE+8iAGdZDWyv2kyvBreq+WpjsMGiVnSikQ==" saltValue="8X93IsSCpqHn1hz7qYC2aw==" spinCount="100000" sheet="1" objects="1" scenarios="1" formatCells="0" formatColumns="0" formatRows="0" insertColumns="0" insertRows="0" insertHyperlinks="0" deleteColumns="0" deleteRows="0" sort="0" autoFilter="0" pivotTables="0"/>
  <mergeCells count="41">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A437:M437"/>
    <mergeCell ref="N437:O437"/>
    <mergeCell ref="A439:M441"/>
    <mergeCell ref="N439:U439"/>
    <mergeCell ref="N440:O440"/>
    <mergeCell ref="P440:Q440"/>
    <mergeCell ref="R440:S440"/>
    <mergeCell ref="T440:U440"/>
    <mergeCell ref="N441:O441"/>
    <mergeCell ref="P441:Q441"/>
    <mergeCell ref="R441:S441"/>
    <mergeCell ref="T441:U44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5" zoomScaleNormal="85" zoomScaleSheetLayoutView="80" workbookViewId="0">
      <selection activeCell="F7" sqref="F7"/>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18" t="s">
        <v>43</v>
      </c>
      <c r="B1" s="118"/>
      <c r="C1" s="118"/>
      <c r="D1" s="118"/>
      <c r="E1" s="118"/>
      <c r="F1" s="118"/>
      <c r="G1" s="118"/>
      <c r="H1" s="118"/>
      <c r="I1" s="118"/>
    </row>
    <row r="2" spans="1:9" x14ac:dyDescent="0.25">
      <c r="A2" s="52"/>
      <c r="B2" s="52"/>
      <c r="C2" s="52"/>
      <c r="D2" s="52"/>
      <c r="E2" s="52"/>
      <c r="F2" s="52"/>
      <c r="G2" s="52"/>
      <c r="H2" s="52"/>
      <c r="I2" s="52"/>
    </row>
    <row r="3" spans="1:9" ht="39" customHeight="1" x14ac:dyDescent="0.2">
      <c r="A3" s="119" t="s">
        <v>15</v>
      </c>
      <c r="B3" s="120" t="s">
        <v>16</v>
      </c>
      <c r="C3" s="120" t="s">
        <v>17</v>
      </c>
      <c r="D3" s="120" t="s">
        <v>18</v>
      </c>
      <c r="E3" s="120" t="s">
        <v>11</v>
      </c>
      <c r="F3" s="120" t="s">
        <v>19</v>
      </c>
      <c r="G3" s="120"/>
      <c r="H3" s="120"/>
      <c r="I3" s="120"/>
    </row>
    <row r="4" spans="1:9" x14ac:dyDescent="0.2">
      <c r="A4" s="119"/>
      <c r="B4" s="120"/>
      <c r="C4" s="120"/>
      <c r="D4" s="120"/>
      <c r="E4" s="120"/>
      <c r="F4" s="53" t="s">
        <v>0</v>
      </c>
      <c r="G4" s="53" t="s">
        <v>1</v>
      </c>
      <c r="H4" s="53" t="s">
        <v>2</v>
      </c>
      <c r="I4" s="53" t="s">
        <v>3</v>
      </c>
    </row>
    <row r="5" spans="1:9" ht="84" customHeight="1" x14ac:dyDescent="0.2">
      <c r="A5" s="54" t="s">
        <v>44</v>
      </c>
      <c r="B5" s="53" t="s">
        <v>137</v>
      </c>
      <c r="C5" s="55">
        <v>42552</v>
      </c>
      <c r="D5" s="55">
        <v>42735</v>
      </c>
      <c r="E5" s="53" t="s">
        <v>20</v>
      </c>
      <c r="F5" s="53">
        <v>3361.55</v>
      </c>
      <c r="G5" s="53">
        <v>3751.31</v>
      </c>
      <c r="H5" s="53">
        <v>4187.91</v>
      </c>
      <c r="I5" s="53">
        <v>4293.6499999999996</v>
      </c>
    </row>
    <row r="6" spans="1:9" ht="84" customHeight="1" x14ac:dyDescent="0.2">
      <c r="A6" s="54" t="s">
        <v>45</v>
      </c>
      <c r="B6" s="53" t="s">
        <v>137</v>
      </c>
      <c r="C6" s="55">
        <v>42552</v>
      </c>
      <c r="D6" s="55">
        <v>42735</v>
      </c>
      <c r="E6" s="53" t="s">
        <v>20</v>
      </c>
      <c r="F6" s="53">
        <v>269.85000000000002</v>
      </c>
      <c r="G6" s="53">
        <v>521.79999999999995</v>
      </c>
      <c r="H6" s="53">
        <v>591.32000000000005</v>
      </c>
      <c r="I6" s="53">
        <v>1089.53</v>
      </c>
    </row>
    <row r="7" spans="1:9" ht="84" customHeight="1" x14ac:dyDescent="0.2">
      <c r="A7" s="54" t="s">
        <v>46</v>
      </c>
      <c r="B7" s="53" t="s">
        <v>137</v>
      </c>
      <c r="C7" s="55">
        <v>42552</v>
      </c>
      <c r="D7" s="55">
        <v>42735</v>
      </c>
      <c r="E7" s="53" t="s">
        <v>21</v>
      </c>
      <c r="F7" s="53">
        <v>1543764.35</v>
      </c>
      <c r="G7" s="53">
        <v>1250321.42</v>
      </c>
      <c r="H7" s="53">
        <v>1465381.6</v>
      </c>
      <c r="I7" s="53">
        <v>12313775.779999999</v>
      </c>
    </row>
    <row r="8" spans="1:9" ht="84" customHeight="1" x14ac:dyDescent="0.2">
      <c r="A8" s="54" t="s">
        <v>125</v>
      </c>
      <c r="B8" s="53" t="s">
        <v>138</v>
      </c>
      <c r="C8" s="55">
        <v>42552</v>
      </c>
      <c r="D8" s="55">
        <v>42735</v>
      </c>
      <c r="E8" s="53" t="s">
        <v>20</v>
      </c>
      <c r="F8" s="53">
        <v>317.63</v>
      </c>
      <c r="G8" s="53">
        <v>317.63</v>
      </c>
      <c r="H8" s="53">
        <v>317.63</v>
      </c>
      <c r="I8" s="53">
        <v>317.63</v>
      </c>
    </row>
    <row r="9" spans="1:9" ht="84" customHeight="1" x14ac:dyDescent="0.2">
      <c r="A9" s="54" t="s">
        <v>126</v>
      </c>
      <c r="B9" s="53" t="s">
        <v>139</v>
      </c>
      <c r="C9" s="55">
        <v>42552</v>
      </c>
      <c r="D9" s="55">
        <v>42735</v>
      </c>
      <c r="E9" s="53" t="s">
        <v>20</v>
      </c>
      <c r="F9" s="53">
        <v>317.63</v>
      </c>
      <c r="G9" s="53">
        <v>317.63</v>
      </c>
      <c r="H9" s="53">
        <v>317.63</v>
      </c>
      <c r="I9" s="53">
        <v>317.63</v>
      </c>
    </row>
    <row r="10" spans="1:9" ht="84" customHeight="1" x14ac:dyDescent="0.2">
      <c r="A10" s="54" t="s">
        <v>83</v>
      </c>
      <c r="B10" s="53" t="s">
        <v>140</v>
      </c>
      <c r="C10" s="55">
        <v>42552</v>
      </c>
      <c r="D10" s="55">
        <v>42735</v>
      </c>
      <c r="E10" s="53" t="s">
        <v>127</v>
      </c>
      <c r="F10" s="121">
        <v>0</v>
      </c>
      <c r="G10" s="122"/>
      <c r="H10" s="122"/>
      <c r="I10" s="123"/>
    </row>
    <row r="11" spans="1:9" ht="84" customHeight="1" x14ac:dyDescent="0.2">
      <c r="A11" s="54" t="s">
        <v>79</v>
      </c>
      <c r="B11" s="53" t="s">
        <v>138</v>
      </c>
      <c r="C11" s="55">
        <v>42552</v>
      </c>
      <c r="D11" s="55">
        <v>42735</v>
      </c>
      <c r="E11" s="53" t="s">
        <v>20</v>
      </c>
      <c r="F11" s="53">
        <v>317.63</v>
      </c>
      <c r="G11" s="53">
        <v>317.63</v>
      </c>
      <c r="H11" s="53">
        <v>317.63</v>
      </c>
      <c r="I11" s="53">
        <v>317.63</v>
      </c>
    </row>
    <row r="12" spans="1:9" ht="78" customHeight="1" x14ac:dyDescent="0.2">
      <c r="A12" s="54" t="s">
        <v>80</v>
      </c>
      <c r="B12" s="53" t="s">
        <v>138</v>
      </c>
      <c r="C12" s="55">
        <v>42552</v>
      </c>
      <c r="D12" s="55">
        <v>42735</v>
      </c>
      <c r="E12" s="53" t="s">
        <v>20</v>
      </c>
      <c r="F12" s="115">
        <v>0</v>
      </c>
      <c r="G12" s="116"/>
      <c r="H12" s="116"/>
      <c r="I12" s="117"/>
    </row>
    <row r="13" spans="1:9" ht="75" x14ac:dyDescent="0.2">
      <c r="A13" s="54" t="s">
        <v>81</v>
      </c>
      <c r="B13" s="53" t="s">
        <v>138</v>
      </c>
      <c r="C13" s="55">
        <v>42552</v>
      </c>
      <c r="D13" s="55">
        <v>42735</v>
      </c>
      <c r="E13" s="53" t="s">
        <v>20</v>
      </c>
      <c r="F13" s="115">
        <v>0</v>
      </c>
      <c r="G13" s="116"/>
      <c r="H13" s="116"/>
      <c r="I13" s="117"/>
    </row>
    <row r="14" spans="1:9" ht="75" x14ac:dyDescent="0.2">
      <c r="A14" s="54" t="s">
        <v>82</v>
      </c>
      <c r="B14" s="53" t="s">
        <v>138</v>
      </c>
      <c r="C14" s="55">
        <v>42552</v>
      </c>
      <c r="D14" s="55">
        <v>42735</v>
      </c>
      <c r="E14" s="53" t="s">
        <v>20</v>
      </c>
      <c r="F14" s="115">
        <v>0</v>
      </c>
      <c r="G14" s="116"/>
      <c r="H14" s="116"/>
      <c r="I14" s="117"/>
    </row>
  </sheetData>
  <sheetProtection algorithmName="SHA-512" hashValue="z5v7NnsybAsGnKhKeOFGT6rUp/yoJakb9MmwoWOfNTz4Oad21ToZMaMA8x1YqmIgIcuhQ8W6PL65baWCgBMsSQ==" saltValue="dqFem8dWyrOh4Mys+UYhn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8"/>
  <sheetViews>
    <sheetView zoomScaleNormal="100" workbookViewId="0">
      <selection activeCell="E11" sqref="E11"/>
    </sheetView>
  </sheetViews>
  <sheetFormatPr defaultRowHeight="12.75" x14ac:dyDescent="0.2"/>
  <cols>
    <col min="1" max="1" width="39.375" style="1" customWidth="1"/>
    <col min="2" max="2" width="39.5" style="1" customWidth="1"/>
    <col min="3" max="3" width="21.25" style="1" customWidth="1"/>
    <col min="4" max="4" width="20.625" style="1" customWidth="1"/>
    <col min="5" max="13" width="13.75" style="1" customWidth="1"/>
    <col min="14" max="16384" width="9" style="1"/>
  </cols>
  <sheetData>
    <row r="1" spans="1:4" x14ac:dyDescent="0.2">
      <c r="A1" s="127" t="s">
        <v>85</v>
      </c>
      <c r="B1" s="127"/>
      <c r="C1" s="126"/>
      <c r="D1" s="126"/>
    </row>
    <row r="2" spans="1:4" ht="15" customHeight="1" x14ac:dyDescent="0.2">
      <c r="A2" s="127" t="s">
        <v>86</v>
      </c>
      <c r="B2" s="127"/>
      <c r="C2" s="126"/>
      <c r="D2" s="126"/>
    </row>
    <row r="3" spans="1:4" ht="15" customHeight="1" x14ac:dyDescent="0.2">
      <c r="A3" s="127"/>
      <c r="B3" s="127"/>
      <c r="C3" s="126"/>
      <c r="D3" s="126"/>
    </row>
    <row r="4" spans="1:4" ht="15" customHeight="1" x14ac:dyDescent="0.2">
      <c r="A4" s="168" t="s">
        <v>87</v>
      </c>
      <c r="B4" s="169"/>
      <c r="C4" s="128"/>
      <c r="D4" s="137" t="s">
        <v>88</v>
      </c>
    </row>
    <row r="5" spans="1:4" ht="15" customHeight="1" x14ac:dyDescent="0.2">
      <c r="A5" s="171" t="s">
        <v>89</v>
      </c>
      <c r="B5" s="172"/>
      <c r="C5" s="130"/>
      <c r="D5" s="138" t="s">
        <v>90</v>
      </c>
    </row>
    <row r="6" spans="1:4" ht="15" customHeight="1" x14ac:dyDescent="0.2">
      <c r="A6" s="168" t="s">
        <v>91</v>
      </c>
      <c r="B6" s="169"/>
      <c r="C6" s="129"/>
      <c r="D6" s="137" t="s">
        <v>92</v>
      </c>
    </row>
    <row r="7" spans="1:4" ht="15" customHeight="1" x14ac:dyDescent="0.2">
      <c r="A7" s="168" t="s">
        <v>93</v>
      </c>
      <c r="B7" s="169"/>
      <c r="C7" s="129"/>
      <c r="D7" s="137" t="s">
        <v>141</v>
      </c>
    </row>
    <row r="8" spans="1:4" ht="15" customHeight="1" x14ac:dyDescent="0.2">
      <c r="A8" s="170" t="s">
        <v>94</v>
      </c>
      <c r="B8" s="170"/>
      <c r="C8" s="140"/>
      <c r="D8" s="131"/>
    </row>
    <row r="9" spans="1:4" ht="15" customHeight="1" x14ac:dyDescent="0.2">
      <c r="A9" s="132" t="s">
        <v>95</v>
      </c>
      <c r="B9" s="139"/>
      <c r="C9" s="133"/>
      <c r="D9" s="134"/>
    </row>
    <row r="10" spans="1:4" ht="30" customHeight="1" x14ac:dyDescent="0.2">
      <c r="A10" s="173" t="s">
        <v>96</v>
      </c>
      <c r="B10" s="174"/>
      <c r="C10" s="143"/>
      <c r="D10" s="144">
        <v>3.1010206500000002</v>
      </c>
    </row>
    <row r="11" spans="1:4" ht="66" customHeight="1" x14ac:dyDescent="0.2">
      <c r="A11" s="173" t="s">
        <v>97</v>
      </c>
      <c r="B11" s="174"/>
      <c r="C11" s="143"/>
      <c r="D11" s="144">
        <v>671.25124277999998</v>
      </c>
    </row>
    <row r="12" spans="1:4" ht="30" customHeight="1" x14ac:dyDescent="0.2">
      <c r="A12" s="173" t="s">
        <v>98</v>
      </c>
      <c r="B12" s="174"/>
      <c r="C12" s="143"/>
      <c r="D12" s="145">
        <v>235957.79868490578</v>
      </c>
    </row>
    <row r="13" spans="1:4" ht="30" customHeight="1" x14ac:dyDescent="0.2">
      <c r="A13" s="173" t="s">
        <v>99</v>
      </c>
      <c r="B13" s="174"/>
      <c r="C13" s="143"/>
      <c r="D13" s="146"/>
    </row>
    <row r="14" spans="1:4" ht="15" customHeight="1" x14ac:dyDescent="0.2">
      <c r="A14" s="175" t="s">
        <v>100</v>
      </c>
      <c r="B14" s="176"/>
      <c r="C14" s="143"/>
      <c r="D14" s="144">
        <v>749.19793841000001</v>
      </c>
    </row>
    <row r="15" spans="1:4" ht="15" customHeight="1" x14ac:dyDescent="0.2">
      <c r="A15" s="175" t="s">
        <v>101</v>
      </c>
      <c r="B15" s="176"/>
      <c r="C15" s="143"/>
      <c r="D15" s="144">
        <v>970.75411560999999</v>
      </c>
    </row>
    <row r="16" spans="1:4" ht="15" customHeight="1" x14ac:dyDescent="0.2">
      <c r="A16" s="175" t="s">
        <v>102</v>
      </c>
      <c r="B16" s="176"/>
      <c r="C16" s="143"/>
      <c r="D16" s="144">
        <v>1374.1094337100001</v>
      </c>
    </row>
    <row r="17" spans="1:12" ht="15" customHeight="1" x14ac:dyDescent="0.25">
      <c r="A17" s="175" t="s">
        <v>103</v>
      </c>
      <c r="B17" s="176"/>
      <c r="C17" s="143"/>
      <c r="D17" s="144">
        <v>1148.7162484999999</v>
      </c>
      <c r="E17" s="125"/>
      <c r="F17" s="125"/>
      <c r="G17" s="125"/>
      <c r="H17" s="125"/>
      <c r="I17" s="125"/>
      <c r="J17" s="125"/>
      <c r="K17" s="125"/>
      <c r="L17" s="125"/>
    </row>
    <row r="18" spans="1:12" ht="52.5" customHeight="1" x14ac:dyDescent="0.25">
      <c r="A18" s="173" t="s">
        <v>104</v>
      </c>
      <c r="B18" s="174"/>
      <c r="C18" s="143"/>
      <c r="D18" s="144">
        <v>0</v>
      </c>
      <c r="E18" s="125"/>
      <c r="F18" s="125"/>
      <c r="G18" s="125"/>
      <c r="H18" s="125"/>
      <c r="I18" s="125"/>
      <c r="J18" s="125"/>
      <c r="K18" s="125"/>
      <c r="L18" s="125"/>
    </row>
    <row r="19" spans="1:12" ht="15" customHeight="1" x14ac:dyDescent="0.25">
      <c r="A19" s="132" t="s">
        <v>105</v>
      </c>
      <c r="B19" s="139"/>
      <c r="C19" s="136"/>
      <c r="D19" s="135"/>
      <c r="E19" s="125"/>
      <c r="F19" s="125"/>
      <c r="G19" s="125"/>
      <c r="H19" s="125"/>
      <c r="I19" s="125"/>
      <c r="J19" s="125"/>
      <c r="K19" s="125"/>
      <c r="L19" s="125"/>
    </row>
    <row r="20" spans="1:12" ht="30" customHeight="1" x14ac:dyDescent="0.25">
      <c r="A20" s="173" t="s">
        <v>106</v>
      </c>
      <c r="B20" s="174"/>
      <c r="C20" s="143"/>
      <c r="D20" s="147">
        <v>23753.718000000001</v>
      </c>
      <c r="E20" s="125"/>
      <c r="F20" s="125"/>
      <c r="G20" s="125"/>
      <c r="H20" s="125"/>
      <c r="I20" s="125"/>
      <c r="J20" s="125"/>
      <c r="K20" s="125"/>
      <c r="L20" s="125"/>
    </row>
    <row r="21" spans="1:12" ht="30" customHeight="1" x14ac:dyDescent="0.25">
      <c r="A21" s="173" t="s">
        <v>107</v>
      </c>
      <c r="B21" s="174"/>
      <c r="C21" s="148"/>
      <c r="D21" s="147">
        <v>34.066000000000003</v>
      </c>
      <c r="E21" s="125"/>
      <c r="F21" s="125"/>
      <c r="G21" s="125"/>
      <c r="H21" s="125"/>
      <c r="I21" s="125"/>
      <c r="J21" s="125"/>
      <c r="K21" s="125"/>
      <c r="L21" s="125"/>
    </row>
    <row r="22" spans="1:12" ht="15" customHeight="1" x14ac:dyDescent="0.25">
      <c r="A22" s="132" t="s">
        <v>108</v>
      </c>
      <c r="B22" s="139"/>
      <c r="C22" s="136"/>
      <c r="D22" s="135"/>
      <c r="E22" s="125"/>
      <c r="F22" s="125"/>
      <c r="G22" s="125"/>
      <c r="H22" s="125"/>
      <c r="I22" s="125"/>
      <c r="J22" s="125"/>
      <c r="K22" s="125"/>
      <c r="L22" s="125"/>
    </row>
    <row r="23" spans="1:12" ht="15" customHeight="1" x14ac:dyDescent="0.25">
      <c r="A23" s="173" t="s">
        <v>109</v>
      </c>
      <c r="B23" s="174"/>
      <c r="C23" s="156"/>
      <c r="D23" s="146"/>
      <c r="E23" s="125"/>
      <c r="F23" s="125"/>
      <c r="G23" s="125"/>
      <c r="H23" s="125"/>
      <c r="I23" s="125"/>
      <c r="J23" s="125"/>
      <c r="K23" s="125"/>
      <c r="L23" s="125"/>
    </row>
    <row r="24" spans="1:12" ht="15" customHeight="1" x14ac:dyDescent="0.25">
      <c r="A24" s="175" t="s">
        <v>100</v>
      </c>
      <c r="B24" s="176"/>
      <c r="C24" s="156"/>
      <c r="D24" s="157">
        <v>0</v>
      </c>
      <c r="E24" s="125"/>
      <c r="F24" s="125"/>
      <c r="G24" s="125"/>
      <c r="H24" s="125"/>
      <c r="I24" s="125"/>
      <c r="J24" s="125"/>
      <c r="K24" s="125"/>
      <c r="L24" s="125"/>
    </row>
    <row r="25" spans="1:12" ht="15" customHeight="1" x14ac:dyDescent="0.25">
      <c r="A25" s="175" t="s">
        <v>101</v>
      </c>
      <c r="B25" s="176"/>
      <c r="C25" s="156"/>
      <c r="D25" s="157">
        <v>1.4397833700299397E-3</v>
      </c>
      <c r="E25" s="125"/>
      <c r="F25" s="125"/>
      <c r="G25" s="125"/>
      <c r="H25" s="125"/>
      <c r="I25" s="125"/>
      <c r="J25" s="125"/>
      <c r="K25" s="125"/>
      <c r="L25" s="125"/>
    </row>
    <row r="26" spans="1:12" ht="15" customHeight="1" x14ac:dyDescent="0.25">
      <c r="A26" s="175" t="s">
        <v>102</v>
      </c>
      <c r="B26" s="176"/>
      <c r="C26" s="156"/>
      <c r="D26" s="157">
        <v>3.1626264470942258E-3</v>
      </c>
      <c r="E26" s="125"/>
      <c r="F26" s="125"/>
      <c r="G26" s="125"/>
      <c r="H26" s="125"/>
      <c r="I26" s="125"/>
      <c r="J26" s="125"/>
      <c r="K26" s="125"/>
      <c r="L26" s="125"/>
    </row>
    <row r="27" spans="1:12" ht="15" customHeight="1" x14ac:dyDescent="0.25">
      <c r="A27" s="175" t="s">
        <v>103</v>
      </c>
      <c r="B27" s="176"/>
      <c r="C27" s="156"/>
      <c r="D27" s="157">
        <v>2.1999092810263024E-3</v>
      </c>
      <c r="E27" s="125"/>
      <c r="F27" s="125"/>
      <c r="G27" s="125"/>
      <c r="H27" s="125"/>
      <c r="I27" s="125"/>
      <c r="J27" s="125"/>
      <c r="K27" s="125"/>
      <c r="L27" s="125"/>
    </row>
    <row r="29" spans="1:12" x14ac:dyDescent="0.2">
      <c r="A29" s="149" t="s">
        <v>110</v>
      </c>
      <c r="B29" s="150"/>
      <c r="C29" s="150"/>
      <c r="D29" s="141"/>
      <c r="E29" s="141"/>
      <c r="F29" s="151"/>
      <c r="G29" s="151"/>
      <c r="H29" s="151"/>
      <c r="I29" s="152"/>
      <c r="J29" s="151"/>
      <c r="K29" s="151"/>
      <c r="L29" s="151"/>
    </row>
    <row r="30" spans="1:12" ht="280.5" customHeight="1" x14ac:dyDescent="0.2">
      <c r="A30" s="163" t="s">
        <v>7</v>
      </c>
      <c r="B30" s="163" t="s">
        <v>111</v>
      </c>
      <c r="C30" s="142" t="s">
        <v>112</v>
      </c>
      <c r="D30" s="142" t="s">
        <v>113</v>
      </c>
      <c r="E30" s="165" t="s">
        <v>114</v>
      </c>
      <c r="F30" s="166"/>
      <c r="G30" s="166"/>
      <c r="H30" s="167"/>
      <c r="I30" s="165" t="s">
        <v>115</v>
      </c>
      <c r="J30" s="166"/>
      <c r="K30" s="166"/>
      <c r="L30" s="167"/>
    </row>
    <row r="31" spans="1:12" x14ac:dyDescent="0.2">
      <c r="A31" s="164"/>
      <c r="B31" s="164"/>
      <c r="C31" s="142" t="s">
        <v>116</v>
      </c>
      <c r="D31" s="142" t="s">
        <v>116</v>
      </c>
      <c r="E31" s="165" t="s">
        <v>116</v>
      </c>
      <c r="F31" s="166"/>
      <c r="G31" s="166"/>
      <c r="H31" s="167"/>
      <c r="I31" s="165" t="s">
        <v>116</v>
      </c>
      <c r="J31" s="166"/>
      <c r="K31" s="166"/>
      <c r="L31" s="167"/>
    </row>
    <row r="32" spans="1:12" x14ac:dyDescent="0.2">
      <c r="A32" s="124"/>
      <c r="B32" s="124"/>
      <c r="C32" s="159"/>
      <c r="D32" s="159"/>
      <c r="E32" s="160"/>
      <c r="F32" s="161"/>
      <c r="G32" s="161"/>
      <c r="H32" s="162"/>
      <c r="I32" s="160"/>
      <c r="J32" s="161"/>
      <c r="K32" s="161"/>
      <c r="L32" s="162"/>
    </row>
    <row r="33" spans="1:12" ht="15" customHeight="1" x14ac:dyDescent="0.2">
      <c r="A33" s="158"/>
      <c r="B33" s="158"/>
      <c r="C33" s="158"/>
      <c r="D33" s="158"/>
      <c r="E33" s="153" t="s">
        <v>117</v>
      </c>
      <c r="F33" s="153" t="s">
        <v>118</v>
      </c>
      <c r="G33" s="153" t="s">
        <v>119</v>
      </c>
      <c r="H33" s="153" t="s">
        <v>120</v>
      </c>
      <c r="I33" s="153" t="s">
        <v>121</v>
      </c>
      <c r="J33" s="153" t="s">
        <v>122</v>
      </c>
      <c r="K33" s="153" t="s">
        <v>123</v>
      </c>
      <c r="L33" s="153" t="s">
        <v>124</v>
      </c>
    </row>
    <row r="34" spans="1:12" ht="12.75" customHeight="1" x14ac:dyDescent="0.2">
      <c r="A34" s="154" t="s">
        <v>142</v>
      </c>
      <c r="B34" s="154">
        <v>1</v>
      </c>
      <c r="C34" s="155">
        <v>608.89148104000003</v>
      </c>
      <c r="D34" s="155">
        <v>605.86217019000003</v>
      </c>
      <c r="E34" s="155">
        <v>0</v>
      </c>
      <c r="F34" s="155">
        <v>64.972822260000001</v>
      </c>
      <c r="G34" s="155">
        <v>162.43205563999999</v>
      </c>
      <c r="H34" s="155">
        <v>324.86411127999997</v>
      </c>
      <c r="I34" s="155">
        <v>0</v>
      </c>
      <c r="J34" s="155">
        <v>357.35052239999999</v>
      </c>
      <c r="K34" s="155">
        <v>422.32334465999998</v>
      </c>
      <c r="L34" s="155">
        <v>487.29616691000001</v>
      </c>
    </row>
    <row r="35" spans="1:12" ht="12.75" customHeight="1" x14ac:dyDescent="0.2">
      <c r="A35" s="154" t="s">
        <v>142</v>
      </c>
      <c r="B35" s="154">
        <v>2</v>
      </c>
      <c r="C35" s="155">
        <v>680.54035933</v>
      </c>
      <c r="D35" s="155">
        <v>677.15458639999997</v>
      </c>
      <c r="E35" s="155">
        <v>0</v>
      </c>
      <c r="F35" s="155">
        <v>71.183280960000005</v>
      </c>
      <c r="G35" s="155">
        <v>177.9582024</v>
      </c>
      <c r="H35" s="155">
        <v>355.91640480000001</v>
      </c>
      <c r="I35" s="155">
        <v>0</v>
      </c>
      <c r="J35" s="155">
        <v>391.50804527999998</v>
      </c>
      <c r="K35" s="155">
        <v>462.69132624000002</v>
      </c>
      <c r="L35" s="155">
        <v>533.87460720000001</v>
      </c>
    </row>
    <row r="36" spans="1:12" ht="12.75" customHeight="1" x14ac:dyDescent="0.2">
      <c r="A36" s="154" t="s">
        <v>142</v>
      </c>
      <c r="B36" s="154">
        <v>3</v>
      </c>
      <c r="C36" s="155">
        <v>728.01788773999999</v>
      </c>
      <c r="D36" s="155">
        <v>724.39590820000001</v>
      </c>
      <c r="E36" s="155">
        <v>0</v>
      </c>
      <c r="F36" s="155">
        <v>75.86140279</v>
      </c>
      <c r="G36" s="155">
        <v>189.65350697</v>
      </c>
      <c r="H36" s="155">
        <v>379.30701395</v>
      </c>
      <c r="I36" s="155">
        <v>0</v>
      </c>
      <c r="J36" s="155">
        <v>417.23771534000002</v>
      </c>
      <c r="K36" s="155">
        <v>493.09911813000002</v>
      </c>
      <c r="L36" s="155">
        <v>568.96052092000002</v>
      </c>
    </row>
    <row r="37" spans="1:12" ht="12.75" customHeight="1" x14ac:dyDescent="0.2">
      <c r="A37" s="154" t="s">
        <v>142</v>
      </c>
      <c r="B37" s="154">
        <v>4</v>
      </c>
      <c r="C37" s="155">
        <v>747.01766769999995</v>
      </c>
      <c r="D37" s="155">
        <v>743.30116189</v>
      </c>
      <c r="E37" s="155">
        <v>0</v>
      </c>
      <c r="F37" s="155">
        <v>77.557236849999995</v>
      </c>
      <c r="G37" s="155">
        <v>193.89309213999999</v>
      </c>
      <c r="H37" s="155">
        <v>387.78618426999998</v>
      </c>
      <c r="I37" s="155">
        <v>0</v>
      </c>
      <c r="J37" s="155">
        <v>426.56480269999997</v>
      </c>
      <c r="K37" s="155">
        <v>504.12203955000001</v>
      </c>
      <c r="L37" s="155">
        <v>581.67927641000006</v>
      </c>
    </row>
    <row r="38" spans="1:12" ht="12.75" customHeight="1" x14ac:dyDescent="0.2">
      <c r="A38" s="154" t="s">
        <v>142</v>
      </c>
      <c r="B38" s="154">
        <v>5</v>
      </c>
      <c r="C38" s="155">
        <v>748.88189656999998</v>
      </c>
      <c r="D38" s="155">
        <v>745.15611598999999</v>
      </c>
      <c r="E38" s="155">
        <v>0</v>
      </c>
      <c r="F38" s="155">
        <v>78.149783459999995</v>
      </c>
      <c r="G38" s="155">
        <v>195.37445865000001</v>
      </c>
      <c r="H38" s="155">
        <v>390.74891729000001</v>
      </c>
      <c r="I38" s="155">
        <v>0</v>
      </c>
      <c r="J38" s="155">
        <v>429.82380902</v>
      </c>
      <c r="K38" s="155">
        <v>507.97359247999998</v>
      </c>
      <c r="L38" s="155">
        <v>586.12337593999996</v>
      </c>
    </row>
    <row r="39" spans="1:12" ht="12.75" customHeight="1" x14ac:dyDescent="0.2">
      <c r="A39" s="154" t="s">
        <v>142</v>
      </c>
      <c r="B39" s="154">
        <v>6</v>
      </c>
      <c r="C39" s="155">
        <v>732.54340348999995</v>
      </c>
      <c r="D39" s="155">
        <v>728.89890894999996</v>
      </c>
      <c r="E39" s="155">
        <v>0</v>
      </c>
      <c r="F39" s="155">
        <v>77.084376689999999</v>
      </c>
      <c r="G39" s="155">
        <v>192.71094171999999</v>
      </c>
      <c r="H39" s="155">
        <v>385.42188345</v>
      </c>
      <c r="I39" s="155">
        <v>0</v>
      </c>
      <c r="J39" s="155">
        <v>423.96407178999999</v>
      </c>
      <c r="K39" s="155">
        <v>501.04844847999999</v>
      </c>
      <c r="L39" s="155">
        <v>578.13282517000005</v>
      </c>
    </row>
    <row r="40" spans="1:12" ht="12.75" customHeight="1" x14ac:dyDescent="0.2">
      <c r="A40" s="154" t="s">
        <v>142</v>
      </c>
      <c r="B40" s="154">
        <v>7</v>
      </c>
      <c r="C40" s="155">
        <v>693.23214595000002</v>
      </c>
      <c r="D40" s="155">
        <v>689.78322979999996</v>
      </c>
      <c r="E40" s="155">
        <v>0</v>
      </c>
      <c r="F40" s="155">
        <v>72.277199269999997</v>
      </c>
      <c r="G40" s="155">
        <v>180.69299817999999</v>
      </c>
      <c r="H40" s="155">
        <v>361.38599636999999</v>
      </c>
      <c r="I40" s="155">
        <v>0</v>
      </c>
      <c r="J40" s="155">
        <v>397.52459599999997</v>
      </c>
      <c r="K40" s="155">
        <v>469.80179527000001</v>
      </c>
      <c r="L40" s="155">
        <v>542.07899454999995</v>
      </c>
    </row>
    <row r="41" spans="1:12" ht="12.75" customHeight="1" x14ac:dyDescent="0.2">
      <c r="A41" s="154" t="s">
        <v>142</v>
      </c>
      <c r="B41" s="154">
        <v>8</v>
      </c>
      <c r="C41" s="155">
        <v>655.55539247000002</v>
      </c>
      <c r="D41" s="155">
        <v>652.29392285999995</v>
      </c>
      <c r="E41" s="155">
        <v>0</v>
      </c>
      <c r="F41" s="155">
        <v>68.874394580000001</v>
      </c>
      <c r="G41" s="155">
        <v>172.18598645</v>
      </c>
      <c r="H41" s="155">
        <v>344.37197289</v>
      </c>
      <c r="I41" s="155">
        <v>0</v>
      </c>
      <c r="J41" s="155">
        <v>378.80917018000002</v>
      </c>
      <c r="K41" s="155">
        <v>447.68356476000002</v>
      </c>
      <c r="L41" s="155">
        <v>516.55795934000002</v>
      </c>
    </row>
    <row r="42" spans="1:12" ht="12.75" customHeight="1" x14ac:dyDescent="0.2">
      <c r="A42" s="154" t="s">
        <v>142</v>
      </c>
      <c r="B42" s="154">
        <v>9</v>
      </c>
      <c r="C42" s="155">
        <v>697.78851191000001</v>
      </c>
      <c r="D42" s="155">
        <v>694.31692726999995</v>
      </c>
      <c r="E42" s="155">
        <v>0</v>
      </c>
      <c r="F42" s="155">
        <v>71.871569870000002</v>
      </c>
      <c r="G42" s="155">
        <v>179.67892466000001</v>
      </c>
      <c r="H42" s="155">
        <v>359.35784933000002</v>
      </c>
      <c r="I42" s="155">
        <v>0</v>
      </c>
      <c r="J42" s="155">
        <v>395.29363425999998</v>
      </c>
      <c r="K42" s="155">
        <v>467.16520412</v>
      </c>
      <c r="L42" s="155">
        <v>539.03677399000003</v>
      </c>
    </row>
    <row r="43" spans="1:12" ht="12.75" customHeight="1" x14ac:dyDescent="0.2">
      <c r="A43" s="154" t="s">
        <v>142</v>
      </c>
      <c r="B43" s="154">
        <v>10</v>
      </c>
      <c r="C43" s="155">
        <v>630.77124948000005</v>
      </c>
      <c r="D43" s="155">
        <v>627.63308405999999</v>
      </c>
      <c r="E43" s="155">
        <v>0</v>
      </c>
      <c r="F43" s="155">
        <v>71.84292189</v>
      </c>
      <c r="G43" s="155">
        <v>179.60730470999999</v>
      </c>
      <c r="H43" s="155">
        <v>359.21460943</v>
      </c>
      <c r="I43" s="155">
        <v>0</v>
      </c>
      <c r="J43" s="155">
        <v>395.13607037000003</v>
      </c>
      <c r="K43" s="155">
        <v>466.97899224999998</v>
      </c>
      <c r="L43" s="155">
        <v>538.82191413999999</v>
      </c>
    </row>
    <row r="44" spans="1:12" ht="12.75" customHeight="1" x14ac:dyDescent="0.2">
      <c r="A44" s="154" t="s">
        <v>142</v>
      </c>
      <c r="B44" s="154">
        <v>11</v>
      </c>
      <c r="C44" s="155">
        <v>607.80992002000005</v>
      </c>
      <c r="D44" s="155">
        <v>604.78599007000003</v>
      </c>
      <c r="E44" s="155">
        <v>0</v>
      </c>
      <c r="F44" s="155">
        <v>69.878259720000003</v>
      </c>
      <c r="G44" s="155">
        <v>174.69564929000001</v>
      </c>
      <c r="H44" s="155">
        <v>349.39129858000001</v>
      </c>
      <c r="I44" s="155">
        <v>0</v>
      </c>
      <c r="J44" s="155">
        <v>384.33042843999999</v>
      </c>
      <c r="K44" s="155">
        <v>454.20868815</v>
      </c>
      <c r="L44" s="155">
        <v>524.08694787000002</v>
      </c>
    </row>
    <row r="45" spans="1:12" ht="12.75" customHeight="1" x14ac:dyDescent="0.2">
      <c r="A45" s="154" t="s">
        <v>142</v>
      </c>
      <c r="B45" s="154">
        <v>12</v>
      </c>
      <c r="C45" s="155">
        <v>649.02938761999997</v>
      </c>
      <c r="D45" s="155">
        <v>645.80038568999998</v>
      </c>
      <c r="E45" s="155">
        <v>0</v>
      </c>
      <c r="F45" s="155">
        <v>67.713218870000006</v>
      </c>
      <c r="G45" s="155">
        <v>169.28304717</v>
      </c>
      <c r="H45" s="155">
        <v>338.56609434000001</v>
      </c>
      <c r="I45" s="155">
        <v>0</v>
      </c>
      <c r="J45" s="155">
        <v>372.42270377</v>
      </c>
      <c r="K45" s="155">
        <v>440.13592263999999</v>
      </c>
      <c r="L45" s="155">
        <v>507.84914149999997</v>
      </c>
    </row>
    <row r="46" spans="1:12" ht="12.75" customHeight="1" x14ac:dyDescent="0.2">
      <c r="A46" s="154" t="s">
        <v>142</v>
      </c>
      <c r="B46" s="154">
        <v>13</v>
      </c>
      <c r="C46" s="155">
        <v>661.72260240000003</v>
      </c>
      <c r="D46" s="155">
        <v>658.43045014999996</v>
      </c>
      <c r="E46" s="155">
        <v>0</v>
      </c>
      <c r="F46" s="155">
        <v>67.950862079999993</v>
      </c>
      <c r="G46" s="155">
        <v>169.87715521000001</v>
      </c>
      <c r="H46" s="155">
        <v>339.75431042000002</v>
      </c>
      <c r="I46" s="155">
        <v>0</v>
      </c>
      <c r="J46" s="155">
        <v>373.72974146000001</v>
      </c>
      <c r="K46" s="155">
        <v>441.68060355</v>
      </c>
      <c r="L46" s="155">
        <v>509.63146562999998</v>
      </c>
    </row>
    <row r="47" spans="1:12" ht="12.75" customHeight="1" x14ac:dyDescent="0.2">
      <c r="A47" s="154" t="s">
        <v>142</v>
      </c>
      <c r="B47" s="154">
        <v>14</v>
      </c>
      <c r="C47" s="155">
        <v>684.85810160999995</v>
      </c>
      <c r="D47" s="155">
        <v>681.45084737000002</v>
      </c>
      <c r="E47" s="155">
        <v>0</v>
      </c>
      <c r="F47" s="155">
        <v>68.362974699999995</v>
      </c>
      <c r="G47" s="155">
        <v>170.90743674000001</v>
      </c>
      <c r="H47" s="155">
        <v>341.81487348000002</v>
      </c>
      <c r="I47" s="155">
        <v>0</v>
      </c>
      <c r="J47" s="155">
        <v>375.99636083000001</v>
      </c>
      <c r="K47" s="155">
        <v>444.35933552</v>
      </c>
      <c r="L47" s="155">
        <v>512.72231022000005</v>
      </c>
    </row>
    <row r="48" spans="1:12" ht="12.75" customHeight="1" x14ac:dyDescent="0.2">
      <c r="A48" s="154" t="s">
        <v>142</v>
      </c>
      <c r="B48" s="154">
        <v>15</v>
      </c>
      <c r="C48" s="155">
        <v>631.08941674000005</v>
      </c>
      <c r="D48" s="155">
        <v>627.94966839999995</v>
      </c>
      <c r="E48" s="155">
        <v>0</v>
      </c>
      <c r="F48" s="155">
        <v>68.32701333</v>
      </c>
      <c r="G48" s="155">
        <v>170.81753333</v>
      </c>
      <c r="H48" s="155">
        <v>341.63506666000001</v>
      </c>
      <c r="I48" s="155">
        <v>0</v>
      </c>
      <c r="J48" s="155">
        <v>375.79857333000001</v>
      </c>
      <c r="K48" s="155">
        <v>444.12558666000001</v>
      </c>
      <c r="L48" s="155">
        <v>512.45259998999995</v>
      </c>
    </row>
    <row r="49" spans="1:12" ht="12.75" customHeight="1" x14ac:dyDescent="0.2">
      <c r="A49" s="154" t="s">
        <v>142</v>
      </c>
      <c r="B49" s="154">
        <v>16</v>
      </c>
      <c r="C49" s="155">
        <v>627.29324635</v>
      </c>
      <c r="D49" s="155">
        <v>624.17238442999997</v>
      </c>
      <c r="E49" s="155">
        <v>0</v>
      </c>
      <c r="F49" s="155">
        <v>68.088641730000006</v>
      </c>
      <c r="G49" s="155">
        <v>170.22160432999999</v>
      </c>
      <c r="H49" s="155">
        <v>340.44320865999998</v>
      </c>
      <c r="I49" s="155">
        <v>0</v>
      </c>
      <c r="J49" s="155">
        <v>374.48752953000002</v>
      </c>
      <c r="K49" s="155">
        <v>442.57617126000002</v>
      </c>
      <c r="L49" s="155">
        <v>510.66481298999997</v>
      </c>
    </row>
    <row r="50" spans="1:12" ht="12.75" customHeight="1" x14ac:dyDescent="0.2">
      <c r="A50" s="154" t="s">
        <v>142</v>
      </c>
      <c r="B50" s="154">
        <v>17</v>
      </c>
      <c r="C50" s="155">
        <v>620.33934323000005</v>
      </c>
      <c r="D50" s="155">
        <v>617.25307783999995</v>
      </c>
      <c r="E50" s="155">
        <v>0</v>
      </c>
      <c r="F50" s="155">
        <v>67.99437863</v>
      </c>
      <c r="G50" s="155">
        <v>169.98594657999999</v>
      </c>
      <c r="H50" s="155">
        <v>339.97189316999999</v>
      </c>
      <c r="I50" s="155">
        <v>0</v>
      </c>
      <c r="J50" s="155">
        <v>373.96908248</v>
      </c>
      <c r="K50" s="155">
        <v>441.96346111000003</v>
      </c>
      <c r="L50" s="155">
        <v>509.95783975000001</v>
      </c>
    </row>
    <row r="51" spans="1:12" ht="12.75" customHeight="1" x14ac:dyDescent="0.2">
      <c r="A51" s="154" t="s">
        <v>142</v>
      </c>
      <c r="B51" s="154">
        <v>18</v>
      </c>
      <c r="C51" s="155">
        <v>685.85324928</v>
      </c>
      <c r="D51" s="155">
        <v>682.44104405999997</v>
      </c>
      <c r="E51" s="155">
        <v>0</v>
      </c>
      <c r="F51" s="155">
        <v>67.615394749999993</v>
      </c>
      <c r="G51" s="155">
        <v>169.03848687999999</v>
      </c>
      <c r="H51" s="155">
        <v>338.07697375999999</v>
      </c>
      <c r="I51" s="155">
        <v>0</v>
      </c>
      <c r="J51" s="155">
        <v>371.88467114000002</v>
      </c>
      <c r="K51" s="155">
        <v>439.50006588999997</v>
      </c>
      <c r="L51" s="155">
        <v>507.11546063999998</v>
      </c>
    </row>
    <row r="52" spans="1:12" ht="12.75" customHeight="1" x14ac:dyDescent="0.2">
      <c r="A52" s="154" t="s">
        <v>142</v>
      </c>
      <c r="B52" s="154">
        <v>19</v>
      </c>
      <c r="C52" s="155">
        <v>652.64682161999997</v>
      </c>
      <c r="D52" s="155">
        <v>649.39982251000004</v>
      </c>
      <c r="E52" s="155">
        <v>0</v>
      </c>
      <c r="F52" s="155">
        <v>67.209216510000005</v>
      </c>
      <c r="G52" s="155">
        <v>168.02304128</v>
      </c>
      <c r="H52" s="155">
        <v>336.04608256</v>
      </c>
      <c r="I52" s="155">
        <v>0</v>
      </c>
      <c r="J52" s="155">
        <v>369.65069082000002</v>
      </c>
      <c r="K52" s="155">
        <v>436.85990733</v>
      </c>
      <c r="L52" s="155">
        <v>504.06912383999997</v>
      </c>
    </row>
    <row r="53" spans="1:12" ht="12.75" customHeight="1" x14ac:dyDescent="0.2">
      <c r="A53" s="154" t="s">
        <v>142</v>
      </c>
      <c r="B53" s="154">
        <v>20</v>
      </c>
      <c r="C53" s="155">
        <v>551.19276392999996</v>
      </c>
      <c r="D53" s="155">
        <v>548.45051136999996</v>
      </c>
      <c r="E53" s="155">
        <v>0</v>
      </c>
      <c r="F53" s="155">
        <v>57.152617139999997</v>
      </c>
      <c r="G53" s="155">
        <v>142.88154284000001</v>
      </c>
      <c r="H53" s="155">
        <v>285.76308568000002</v>
      </c>
      <c r="I53" s="155">
        <v>0</v>
      </c>
      <c r="J53" s="155">
        <v>314.33939425</v>
      </c>
      <c r="K53" s="155">
        <v>371.49201138000001</v>
      </c>
      <c r="L53" s="155">
        <v>428.64462852000003</v>
      </c>
    </row>
    <row r="54" spans="1:12" ht="12.75" customHeight="1" x14ac:dyDescent="0.2">
      <c r="A54" s="154" t="s">
        <v>142</v>
      </c>
      <c r="B54" s="154">
        <v>21</v>
      </c>
      <c r="C54" s="155">
        <v>516.36615503999997</v>
      </c>
      <c r="D54" s="155">
        <v>513.79716918999998</v>
      </c>
      <c r="E54" s="155">
        <v>0</v>
      </c>
      <c r="F54" s="155">
        <v>54.039909360000003</v>
      </c>
      <c r="G54" s="155">
        <v>135.09977341000001</v>
      </c>
      <c r="H54" s="155">
        <v>270.19954682000002</v>
      </c>
      <c r="I54" s="155">
        <v>0</v>
      </c>
      <c r="J54" s="155">
        <v>297.21950149999998</v>
      </c>
      <c r="K54" s="155">
        <v>351.25941086</v>
      </c>
      <c r="L54" s="155">
        <v>405.29932022000003</v>
      </c>
    </row>
    <row r="55" spans="1:12" ht="12.75" customHeight="1" x14ac:dyDescent="0.2">
      <c r="A55" s="154" t="s">
        <v>142</v>
      </c>
      <c r="B55" s="154">
        <v>22</v>
      </c>
      <c r="C55" s="155">
        <v>528.02168372999995</v>
      </c>
      <c r="D55" s="155">
        <v>525.39471017999995</v>
      </c>
      <c r="E55" s="155">
        <v>0</v>
      </c>
      <c r="F55" s="155">
        <v>54.735589910000002</v>
      </c>
      <c r="G55" s="155">
        <v>136.83897478</v>
      </c>
      <c r="H55" s="155">
        <v>273.67794954999999</v>
      </c>
      <c r="I55" s="155">
        <v>0</v>
      </c>
      <c r="J55" s="155">
        <v>301.04574451000002</v>
      </c>
      <c r="K55" s="155">
        <v>355.78133442000001</v>
      </c>
      <c r="L55" s="155">
        <v>410.51692432999999</v>
      </c>
    </row>
    <row r="56" spans="1:12" ht="12.75" customHeight="1" x14ac:dyDescent="0.2">
      <c r="A56" s="154" t="s">
        <v>142</v>
      </c>
      <c r="B56" s="154">
        <v>23</v>
      </c>
      <c r="C56" s="155">
        <v>494.19424910999999</v>
      </c>
      <c r="D56" s="155">
        <v>491.73557125000002</v>
      </c>
      <c r="E56" s="155">
        <v>0</v>
      </c>
      <c r="F56" s="155">
        <v>53.312706470000002</v>
      </c>
      <c r="G56" s="155">
        <v>133.28176617</v>
      </c>
      <c r="H56" s="155">
        <v>266.56353232999999</v>
      </c>
      <c r="I56" s="155">
        <v>0</v>
      </c>
      <c r="J56" s="155">
        <v>293.21988556000002</v>
      </c>
      <c r="K56" s="155">
        <v>346.53259202999999</v>
      </c>
      <c r="L56" s="155">
        <v>399.84529850000001</v>
      </c>
    </row>
    <row r="57" spans="1:12" ht="12.75" customHeight="1" x14ac:dyDescent="0.2">
      <c r="A57" s="154" t="s">
        <v>142</v>
      </c>
      <c r="B57" s="154">
        <v>24</v>
      </c>
      <c r="C57" s="155">
        <v>534.12606159999996</v>
      </c>
      <c r="D57" s="155">
        <v>531.46871800999998</v>
      </c>
      <c r="E57" s="155">
        <v>0</v>
      </c>
      <c r="F57" s="155">
        <v>55.544590309999997</v>
      </c>
      <c r="G57" s="155">
        <v>138.86147577</v>
      </c>
      <c r="H57" s="155">
        <v>277.72295154</v>
      </c>
      <c r="I57" s="155">
        <v>0</v>
      </c>
      <c r="J57" s="155">
        <v>305.49524668999999</v>
      </c>
      <c r="K57" s="155">
        <v>361.03983699999998</v>
      </c>
      <c r="L57" s="155">
        <v>416.58442731000002</v>
      </c>
    </row>
    <row r="58" spans="1:12" ht="12.75" customHeight="1" x14ac:dyDescent="0.2">
      <c r="A58" s="154" t="s">
        <v>143</v>
      </c>
      <c r="B58" s="154">
        <v>1</v>
      </c>
      <c r="C58" s="155">
        <v>561.10349011000005</v>
      </c>
      <c r="D58" s="155">
        <v>558.31193045999999</v>
      </c>
      <c r="E58" s="155">
        <v>0</v>
      </c>
      <c r="F58" s="155">
        <v>60.422963430000003</v>
      </c>
      <c r="G58" s="155">
        <v>151.05740857000001</v>
      </c>
      <c r="H58" s="155">
        <v>302.11481714000001</v>
      </c>
      <c r="I58" s="155">
        <v>0</v>
      </c>
      <c r="J58" s="155">
        <v>332.32629885</v>
      </c>
      <c r="K58" s="155">
        <v>392.74926227999998</v>
      </c>
      <c r="L58" s="155">
        <v>453.17222571000002</v>
      </c>
    </row>
    <row r="59" spans="1:12" ht="12.75" customHeight="1" x14ac:dyDescent="0.2">
      <c r="A59" s="154" t="s">
        <v>143</v>
      </c>
      <c r="B59" s="154">
        <v>2</v>
      </c>
      <c r="C59" s="155">
        <v>667.20633109000005</v>
      </c>
      <c r="D59" s="155">
        <v>663.88689661000001</v>
      </c>
      <c r="E59" s="155">
        <v>0</v>
      </c>
      <c r="F59" s="155">
        <v>68.512894520000003</v>
      </c>
      <c r="G59" s="155">
        <v>171.28223628999999</v>
      </c>
      <c r="H59" s="155">
        <v>342.56447257999997</v>
      </c>
      <c r="I59" s="155">
        <v>0</v>
      </c>
      <c r="J59" s="155">
        <v>376.82091982999998</v>
      </c>
      <c r="K59" s="155">
        <v>445.33381435000001</v>
      </c>
      <c r="L59" s="155">
        <v>513.84670886000004</v>
      </c>
    </row>
    <row r="60" spans="1:12" ht="12.75" customHeight="1" x14ac:dyDescent="0.2">
      <c r="A60" s="154" t="s">
        <v>143</v>
      </c>
      <c r="B60" s="154">
        <v>3</v>
      </c>
      <c r="C60" s="155">
        <v>684.28018799999995</v>
      </c>
      <c r="D60" s="155">
        <v>680.87580895999997</v>
      </c>
      <c r="E60" s="155">
        <v>0</v>
      </c>
      <c r="F60" s="155">
        <v>72.986637849999994</v>
      </c>
      <c r="G60" s="155">
        <v>182.46659463</v>
      </c>
      <c r="H60" s="155">
        <v>364.93318926000001</v>
      </c>
      <c r="I60" s="155">
        <v>0</v>
      </c>
      <c r="J60" s="155">
        <v>401.42650817999998</v>
      </c>
      <c r="K60" s="155">
        <v>474.41314603000001</v>
      </c>
      <c r="L60" s="155">
        <v>547.39978387999997</v>
      </c>
    </row>
    <row r="61" spans="1:12" ht="12.75" customHeight="1" x14ac:dyDescent="0.2">
      <c r="A61" s="154" t="s">
        <v>143</v>
      </c>
      <c r="B61" s="154">
        <v>4</v>
      </c>
      <c r="C61" s="155">
        <v>691.61997996000002</v>
      </c>
      <c r="D61" s="155">
        <v>688.17908453999996</v>
      </c>
      <c r="E61" s="155">
        <v>0</v>
      </c>
      <c r="F61" s="155">
        <v>74.146454950000006</v>
      </c>
      <c r="G61" s="155">
        <v>185.36613736999999</v>
      </c>
      <c r="H61" s="155">
        <v>370.73227473999998</v>
      </c>
      <c r="I61" s="155">
        <v>0</v>
      </c>
      <c r="J61" s="155">
        <v>407.80550220999999</v>
      </c>
      <c r="K61" s="155">
        <v>481.95195716000001</v>
      </c>
      <c r="L61" s="155">
        <v>556.09841211000003</v>
      </c>
    </row>
    <row r="62" spans="1:12" ht="12.75" customHeight="1" x14ac:dyDescent="0.2">
      <c r="A62" s="154" t="s">
        <v>143</v>
      </c>
      <c r="B62" s="154">
        <v>5</v>
      </c>
      <c r="C62" s="155">
        <v>708.48426619999998</v>
      </c>
      <c r="D62" s="155">
        <v>704.95946886000002</v>
      </c>
      <c r="E62" s="155">
        <v>0</v>
      </c>
      <c r="F62" s="155">
        <v>74.212375780000002</v>
      </c>
      <c r="G62" s="155">
        <v>185.53093945000001</v>
      </c>
      <c r="H62" s="155">
        <v>371.06187891000002</v>
      </c>
      <c r="I62" s="155">
        <v>0</v>
      </c>
      <c r="J62" s="155">
        <v>408.16806680000002</v>
      </c>
      <c r="K62" s="155">
        <v>482.38044258000002</v>
      </c>
      <c r="L62" s="155">
        <v>556.59281836000002</v>
      </c>
    </row>
    <row r="63" spans="1:12" ht="12.75" customHeight="1" x14ac:dyDescent="0.2">
      <c r="A63" s="154" t="s">
        <v>143</v>
      </c>
      <c r="B63" s="154">
        <v>6</v>
      </c>
      <c r="C63" s="155">
        <v>707.54835922999996</v>
      </c>
      <c r="D63" s="155">
        <v>704.02821814000004</v>
      </c>
      <c r="E63" s="155">
        <v>0</v>
      </c>
      <c r="F63" s="155">
        <v>74.055006579999997</v>
      </c>
      <c r="G63" s="155">
        <v>185.13751644999999</v>
      </c>
      <c r="H63" s="155">
        <v>370.27503289999999</v>
      </c>
      <c r="I63" s="155">
        <v>0</v>
      </c>
      <c r="J63" s="155">
        <v>407.30253619000001</v>
      </c>
      <c r="K63" s="155">
        <v>481.35754277000001</v>
      </c>
      <c r="L63" s="155">
        <v>555.41254934999995</v>
      </c>
    </row>
    <row r="64" spans="1:12" ht="12.75" customHeight="1" x14ac:dyDescent="0.2">
      <c r="A64" s="154" t="s">
        <v>143</v>
      </c>
      <c r="B64" s="154">
        <v>7</v>
      </c>
      <c r="C64" s="155">
        <v>659.72973299</v>
      </c>
      <c r="D64" s="155">
        <v>656.44749550999995</v>
      </c>
      <c r="E64" s="155">
        <v>0</v>
      </c>
      <c r="F64" s="155">
        <v>69.032742720000002</v>
      </c>
      <c r="G64" s="155">
        <v>172.5818568</v>
      </c>
      <c r="H64" s="155">
        <v>345.16371361</v>
      </c>
      <c r="I64" s="155">
        <v>0</v>
      </c>
      <c r="J64" s="155">
        <v>379.68008497</v>
      </c>
      <c r="K64" s="155">
        <v>448.71282768999998</v>
      </c>
      <c r="L64" s="155">
        <v>517.74557041000003</v>
      </c>
    </row>
    <row r="65" spans="1:12" ht="12.75" customHeight="1" x14ac:dyDescent="0.2">
      <c r="A65" s="154" t="s">
        <v>143</v>
      </c>
      <c r="B65" s="154">
        <v>8</v>
      </c>
      <c r="C65" s="155">
        <v>642.28288648</v>
      </c>
      <c r="D65" s="155">
        <v>639.08744922999995</v>
      </c>
      <c r="E65" s="155">
        <v>0</v>
      </c>
      <c r="F65" s="155">
        <v>66.993287730000006</v>
      </c>
      <c r="G65" s="155">
        <v>167.48321933</v>
      </c>
      <c r="H65" s="155">
        <v>334.96643864999999</v>
      </c>
      <c r="I65" s="155">
        <v>0</v>
      </c>
      <c r="J65" s="155">
        <v>368.46308252</v>
      </c>
      <c r="K65" s="155">
        <v>435.45637025000002</v>
      </c>
      <c r="L65" s="155">
        <v>502.44965797999998</v>
      </c>
    </row>
    <row r="66" spans="1:12" ht="12.75" customHeight="1" x14ac:dyDescent="0.2">
      <c r="A66" s="154" t="s">
        <v>143</v>
      </c>
      <c r="B66" s="154">
        <v>9</v>
      </c>
      <c r="C66" s="155">
        <v>691.90948429000002</v>
      </c>
      <c r="D66" s="155">
        <v>688.46714855000005</v>
      </c>
      <c r="E66" s="155">
        <v>0</v>
      </c>
      <c r="F66" s="155">
        <v>69.49752642</v>
      </c>
      <c r="G66" s="155">
        <v>173.74381604999999</v>
      </c>
      <c r="H66" s="155">
        <v>347.48763210999999</v>
      </c>
      <c r="I66" s="155">
        <v>0</v>
      </c>
      <c r="J66" s="155">
        <v>382.23639531999999</v>
      </c>
      <c r="K66" s="155">
        <v>451.73392174000003</v>
      </c>
      <c r="L66" s="155">
        <v>521.23144816000001</v>
      </c>
    </row>
    <row r="67" spans="1:12" ht="12.75" customHeight="1" x14ac:dyDescent="0.2">
      <c r="A67" s="154" t="s">
        <v>143</v>
      </c>
      <c r="B67" s="154">
        <v>10</v>
      </c>
      <c r="C67" s="155">
        <v>859.17869990999998</v>
      </c>
      <c r="D67" s="155">
        <v>854.90417901000001</v>
      </c>
      <c r="E67" s="155">
        <v>0</v>
      </c>
      <c r="F67" s="155">
        <v>69.904495530000005</v>
      </c>
      <c r="G67" s="155">
        <v>174.76123881999999</v>
      </c>
      <c r="H67" s="155">
        <v>349.52247763999998</v>
      </c>
      <c r="I67" s="155">
        <v>0</v>
      </c>
      <c r="J67" s="155">
        <v>384.47472540000001</v>
      </c>
      <c r="K67" s="155">
        <v>454.37922092999997</v>
      </c>
      <c r="L67" s="155">
        <v>524.28371646000005</v>
      </c>
    </row>
    <row r="68" spans="1:12" ht="12.75" customHeight="1" x14ac:dyDescent="0.2">
      <c r="A68" s="154" t="s">
        <v>143</v>
      </c>
      <c r="B68" s="154">
        <v>11</v>
      </c>
      <c r="C68" s="155">
        <v>1237.2786907100001</v>
      </c>
      <c r="D68" s="155">
        <v>1231.1230753299999</v>
      </c>
      <c r="E68" s="155">
        <v>0</v>
      </c>
      <c r="F68" s="155">
        <v>69.47666864</v>
      </c>
      <c r="G68" s="155">
        <v>173.69167159</v>
      </c>
      <c r="H68" s="155">
        <v>347.38334318</v>
      </c>
      <c r="I68" s="155">
        <v>0</v>
      </c>
      <c r="J68" s="155">
        <v>382.12167749000002</v>
      </c>
      <c r="K68" s="155">
        <v>451.59834612999998</v>
      </c>
      <c r="L68" s="155">
        <v>521.07501476000004</v>
      </c>
    </row>
    <row r="69" spans="1:12" ht="12.75" customHeight="1" x14ac:dyDescent="0.2">
      <c r="A69" s="154" t="s">
        <v>143</v>
      </c>
      <c r="B69" s="154">
        <v>12</v>
      </c>
      <c r="C69" s="155">
        <v>1316.13630575</v>
      </c>
      <c r="D69" s="155">
        <v>1309.58836393</v>
      </c>
      <c r="E69" s="155">
        <v>0</v>
      </c>
      <c r="F69" s="155">
        <v>70.65428421</v>
      </c>
      <c r="G69" s="155">
        <v>176.63571052</v>
      </c>
      <c r="H69" s="155">
        <v>353.27142103</v>
      </c>
      <c r="I69" s="155">
        <v>0</v>
      </c>
      <c r="J69" s="155">
        <v>388.59856313</v>
      </c>
      <c r="K69" s="155">
        <v>459.25284734000002</v>
      </c>
      <c r="L69" s="155">
        <v>529.90713155000003</v>
      </c>
    </row>
    <row r="70" spans="1:12" ht="12.75" customHeight="1" x14ac:dyDescent="0.2">
      <c r="A70" s="154" t="s">
        <v>143</v>
      </c>
      <c r="B70" s="154">
        <v>13</v>
      </c>
      <c r="C70" s="155">
        <v>1086.0339444199999</v>
      </c>
      <c r="D70" s="155">
        <v>1080.63079047</v>
      </c>
      <c r="E70" s="155">
        <v>0</v>
      </c>
      <c r="F70" s="155">
        <v>69.247621679999995</v>
      </c>
      <c r="G70" s="155">
        <v>173.11905419000001</v>
      </c>
      <c r="H70" s="155">
        <v>346.23810838999998</v>
      </c>
      <c r="I70" s="155">
        <v>0</v>
      </c>
      <c r="J70" s="155">
        <v>380.86191922</v>
      </c>
      <c r="K70" s="155">
        <v>450.10954090000001</v>
      </c>
      <c r="L70" s="155">
        <v>519.35716258000002</v>
      </c>
    </row>
    <row r="71" spans="1:12" ht="12.75" customHeight="1" x14ac:dyDescent="0.2">
      <c r="A71" s="154" t="s">
        <v>143</v>
      </c>
      <c r="B71" s="154">
        <v>14</v>
      </c>
      <c r="C71" s="155">
        <v>803.73481448999996</v>
      </c>
      <c r="D71" s="155">
        <v>799.73613381999996</v>
      </c>
      <c r="E71" s="155">
        <v>0</v>
      </c>
      <c r="F71" s="155">
        <v>67.782818890000001</v>
      </c>
      <c r="G71" s="155">
        <v>169.45704723</v>
      </c>
      <c r="H71" s="155">
        <v>338.91409444999999</v>
      </c>
      <c r="I71" s="155">
        <v>0</v>
      </c>
      <c r="J71" s="155">
        <v>372.80550390000002</v>
      </c>
      <c r="K71" s="155">
        <v>440.58832279000001</v>
      </c>
      <c r="L71" s="155">
        <v>508.37114167999999</v>
      </c>
    </row>
    <row r="72" spans="1:12" ht="12.75" customHeight="1" x14ac:dyDescent="0.2">
      <c r="A72" s="154" t="s">
        <v>143</v>
      </c>
      <c r="B72" s="154">
        <v>15</v>
      </c>
      <c r="C72" s="155">
        <v>688.91364452000005</v>
      </c>
      <c r="D72" s="155">
        <v>685.48621345000004</v>
      </c>
      <c r="E72" s="155">
        <v>0</v>
      </c>
      <c r="F72" s="155">
        <v>67.913708470000003</v>
      </c>
      <c r="G72" s="155">
        <v>169.78427117000001</v>
      </c>
      <c r="H72" s="155">
        <v>339.56854234999997</v>
      </c>
      <c r="I72" s="155">
        <v>0</v>
      </c>
      <c r="J72" s="155">
        <v>373.52539658000001</v>
      </c>
      <c r="K72" s="155">
        <v>441.43910505000002</v>
      </c>
      <c r="L72" s="155">
        <v>509.35281351999998</v>
      </c>
    </row>
    <row r="73" spans="1:12" ht="12.75" customHeight="1" x14ac:dyDescent="0.2">
      <c r="A73" s="154" t="s">
        <v>143</v>
      </c>
      <c r="B73" s="154">
        <v>16</v>
      </c>
      <c r="C73" s="155">
        <v>659.27529342000003</v>
      </c>
      <c r="D73" s="155">
        <v>655.99531683999999</v>
      </c>
      <c r="E73" s="155">
        <v>0</v>
      </c>
      <c r="F73" s="155">
        <v>67.392868820000004</v>
      </c>
      <c r="G73" s="155">
        <v>168.48217206000001</v>
      </c>
      <c r="H73" s="155">
        <v>336.96434412000002</v>
      </c>
      <c r="I73" s="155">
        <v>0</v>
      </c>
      <c r="J73" s="155">
        <v>370.66077853000002</v>
      </c>
      <c r="K73" s="155">
        <v>438.05364735000001</v>
      </c>
      <c r="L73" s="155">
        <v>505.44651617</v>
      </c>
    </row>
    <row r="74" spans="1:12" ht="12.75" customHeight="1" x14ac:dyDescent="0.2">
      <c r="A74" s="154" t="s">
        <v>143</v>
      </c>
      <c r="B74" s="154">
        <v>17</v>
      </c>
      <c r="C74" s="155">
        <v>697.24171821000004</v>
      </c>
      <c r="D74" s="155">
        <v>693.77285394</v>
      </c>
      <c r="E74" s="155">
        <v>0</v>
      </c>
      <c r="F74" s="155">
        <v>66.980308620000002</v>
      </c>
      <c r="G74" s="155">
        <v>167.45077155999999</v>
      </c>
      <c r="H74" s="155">
        <v>334.90154311999999</v>
      </c>
      <c r="I74" s="155">
        <v>0</v>
      </c>
      <c r="J74" s="155">
        <v>368.39169743000002</v>
      </c>
      <c r="K74" s="155">
        <v>435.37200605999999</v>
      </c>
      <c r="L74" s="155">
        <v>502.35231468000001</v>
      </c>
    </row>
    <row r="75" spans="1:12" ht="12.75" customHeight="1" x14ac:dyDescent="0.2">
      <c r="A75" s="154" t="s">
        <v>143</v>
      </c>
      <c r="B75" s="154">
        <v>18</v>
      </c>
      <c r="C75" s="155">
        <v>745.82603140000003</v>
      </c>
      <c r="D75" s="155">
        <v>742.11545412999999</v>
      </c>
      <c r="E75" s="155">
        <v>0</v>
      </c>
      <c r="F75" s="155">
        <v>67.037561740000001</v>
      </c>
      <c r="G75" s="155">
        <v>167.59390435</v>
      </c>
      <c r="H75" s="155">
        <v>335.18780869</v>
      </c>
      <c r="I75" s="155">
        <v>0</v>
      </c>
      <c r="J75" s="155">
        <v>368.70658956</v>
      </c>
      <c r="K75" s="155">
        <v>435.7441513</v>
      </c>
      <c r="L75" s="155">
        <v>502.78171304</v>
      </c>
    </row>
    <row r="76" spans="1:12" ht="12.75" customHeight="1" x14ac:dyDescent="0.2">
      <c r="A76" s="154" t="s">
        <v>143</v>
      </c>
      <c r="B76" s="154">
        <v>19</v>
      </c>
      <c r="C76" s="155">
        <v>671.83355684000003</v>
      </c>
      <c r="D76" s="155">
        <v>668.49110132999999</v>
      </c>
      <c r="E76" s="155">
        <v>0</v>
      </c>
      <c r="F76" s="155">
        <v>66.949900349999993</v>
      </c>
      <c r="G76" s="155">
        <v>167.37475087000001</v>
      </c>
      <c r="H76" s="155">
        <v>334.74950174000003</v>
      </c>
      <c r="I76" s="155">
        <v>0</v>
      </c>
      <c r="J76" s="155">
        <v>368.22445191000003</v>
      </c>
      <c r="K76" s="155">
        <v>435.17435225999998</v>
      </c>
      <c r="L76" s="155">
        <v>502.12425260999998</v>
      </c>
    </row>
    <row r="77" spans="1:12" ht="12.75" customHeight="1" x14ac:dyDescent="0.2">
      <c r="A77" s="154" t="s">
        <v>143</v>
      </c>
      <c r="B77" s="154">
        <v>20</v>
      </c>
      <c r="C77" s="155">
        <v>612.41313265999997</v>
      </c>
      <c r="D77" s="155">
        <v>609.36630115000003</v>
      </c>
      <c r="E77" s="155">
        <v>0</v>
      </c>
      <c r="F77" s="155">
        <v>66.087215549999996</v>
      </c>
      <c r="G77" s="155">
        <v>165.21803887999999</v>
      </c>
      <c r="H77" s="155">
        <v>330.43607774999998</v>
      </c>
      <c r="I77" s="155">
        <v>0</v>
      </c>
      <c r="J77" s="155">
        <v>363.47968552999998</v>
      </c>
      <c r="K77" s="155">
        <v>429.56690107999998</v>
      </c>
      <c r="L77" s="155">
        <v>495.65411662999998</v>
      </c>
    </row>
    <row r="78" spans="1:12" ht="12.75" customHeight="1" x14ac:dyDescent="0.2">
      <c r="A78" s="154" t="s">
        <v>143</v>
      </c>
      <c r="B78" s="154">
        <v>21</v>
      </c>
      <c r="C78" s="155">
        <v>606.87764876999995</v>
      </c>
      <c r="D78" s="155">
        <v>603.85835698999995</v>
      </c>
      <c r="E78" s="155">
        <v>0</v>
      </c>
      <c r="F78" s="155">
        <v>66.646506990000006</v>
      </c>
      <c r="G78" s="155">
        <v>166.61626748</v>
      </c>
      <c r="H78" s="155">
        <v>333.23253497000002</v>
      </c>
      <c r="I78" s="155">
        <v>0</v>
      </c>
      <c r="J78" s="155">
        <v>366.55578845999997</v>
      </c>
      <c r="K78" s="155">
        <v>433.20229545000001</v>
      </c>
      <c r="L78" s="155">
        <v>499.84880244999999</v>
      </c>
    </row>
    <row r="79" spans="1:12" ht="12.75" customHeight="1" x14ac:dyDescent="0.2">
      <c r="A79" s="154" t="s">
        <v>143</v>
      </c>
      <c r="B79" s="154">
        <v>22</v>
      </c>
      <c r="C79" s="155">
        <v>628.93028741000001</v>
      </c>
      <c r="D79" s="155">
        <v>625.80128100000002</v>
      </c>
      <c r="E79" s="155">
        <v>0</v>
      </c>
      <c r="F79" s="155">
        <v>67.692072879999998</v>
      </c>
      <c r="G79" s="155">
        <v>169.23018221000001</v>
      </c>
      <c r="H79" s="155">
        <v>338.46036442000002</v>
      </c>
      <c r="I79" s="155">
        <v>0</v>
      </c>
      <c r="J79" s="155">
        <v>372.30640086</v>
      </c>
      <c r="K79" s="155">
        <v>439.99847375000002</v>
      </c>
      <c r="L79" s="155">
        <v>507.69054662999997</v>
      </c>
    </row>
    <row r="80" spans="1:12" ht="12.75" customHeight="1" x14ac:dyDescent="0.2">
      <c r="A80" s="154" t="s">
        <v>143</v>
      </c>
      <c r="B80" s="154">
        <v>23</v>
      </c>
      <c r="C80" s="155">
        <v>585.55661205000001</v>
      </c>
      <c r="D80" s="155">
        <v>582.64339507</v>
      </c>
      <c r="E80" s="155">
        <v>0</v>
      </c>
      <c r="F80" s="155">
        <v>64.605840709999995</v>
      </c>
      <c r="G80" s="155">
        <v>161.51460177000001</v>
      </c>
      <c r="H80" s="155">
        <v>323.02920353000002</v>
      </c>
      <c r="I80" s="155">
        <v>0</v>
      </c>
      <c r="J80" s="155">
        <v>355.33212387999998</v>
      </c>
      <c r="K80" s="155">
        <v>419.93796458999998</v>
      </c>
      <c r="L80" s="155">
        <v>484.54380529999997</v>
      </c>
    </row>
    <row r="81" spans="1:12" ht="12.75" customHeight="1" x14ac:dyDescent="0.2">
      <c r="A81" s="154" t="s">
        <v>143</v>
      </c>
      <c r="B81" s="154">
        <v>24</v>
      </c>
      <c r="C81" s="155">
        <v>564.53960663999999</v>
      </c>
      <c r="D81" s="155">
        <v>561.73095188000002</v>
      </c>
      <c r="E81" s="155">
        <v>0</v>
      </c>
      <c r="F81" s="155">
        <v>61.587528140000003</v>
      </c>
      <c r="G81" s="155">
        <v>153.96882036</v>
      </c>
      <c r="H81" s="155">
        <v>307.93764071999999</v>
      </c>
      <c r="I81" s="155">
        <v>0</v>
      </c>
      <c r="J81" s="155">
        <v>338.73140479</v>
      </c>
      <c r="K81" s="155">
        <v>400.31893293000002</v>
      </c>
      <c r="L81" s="155">
        <v>461.90646106999998</v>
      </c>
    </row>
    <row r="82" spans="1:12" ht="12.75" customHeight="1" x14ac:dyDescent="0.2">
      <c r="A82" s="154" t="s">
        <v>144</v>
      </c>
      <c r="B82" s="154">
        <v>1</v>
      </c>
      <c r="C82" s="155">
        <v>601.84652695</v>
      </c>
      <c r="D82" s="155">
        <v>598.85226562000003</v>
      </c>
      <c r="E82" s="155">
        <v>0</v>
      </c>
      <c r="F82" s="155">
        <v>63.328929019999997</v>
      </c>
      <c r="G82" s="155">
        <v>158.32232253999999</v>
      </c>
      <c r="H82" s="155">
        <v>316.64464508999998</v>
      </c>
      <c r="I82" s="155">
        <v>0</v>
      </c>
      <c r="J82" s="155">
        <v>348.30910958999999</v>
      </c>
      <c r="K82" s="155">
        <v>411.63803861000002</v>
      </c>
      <c r="L82" s="155">
        <v>474.96696763</v>
      </c>
    </row>
    <row r="83" spans="1:12" ht="12.75" customHeight="1" x14ac:dyDescent="0.2">
      <c r="A83" s="154" t="s">
        <v>144</v>
      </c>
      <c r="B83" s="154">
        <v>2</v>
      </c>
      <c r="C83" s="155">
        <v>661.47949724</v>
      </c>
      <c r="D83" s="155">
        <v>658.18855446999999</v>
      </c>
      <c r="E83" s="155">
        <v>0</v>
      </c>
      <c r="F83" s="155">
        <v>68.952447019999994</v>
      </c>
      <c r="G83" s="155">
        <v>172.38111755</v>
      </c>
      <c r="H83" s="155">
        <v>344.7622351</v>
      </c>
      <c r="I83" s="155">
        <v>0</v>
      </c>
      <c r="J83" s="155">
        <v>379.23845861000001</v>
      </c>
      <c r="K83" s="155">
        <v>448.19090562999997</v>
      </c>
      <c r="L83" s="155">
        <v>517.14335265</v>
      </c>
    </row>
    <row r="84" spans="1:12" ht="12.75" customHeight="1" x14ac:dyDescent="0.2">
      <c r="A84" s="154" t="s">
        <v>144</v>
      </c>
      <c r="B84" s="154">
        <v>3</v>
      </c>
      <c r="C84" s="155">
        <v>678.41435244000002</v>
      </c>
      <c r="D84" s="155">
        <v>675.03915666</v>
      </c>
      <c r="E84" s="155">
        <v>0</v>
      </c>
      <c r="F84" s="155">
        <v>74.067778090000004</v>
      </c>
      <c r="G84" s="155">
        <v>185.16944522</v>
      </c>
      <c r="H84" s="155">
        <v>370.33889044</v>
      </c>
      <c r="I84" s="155">
        <v>0</v>
      </c>
      <c r="J84" s="155">
        <v>407.37277948000002</v>
      </c>
      <c r="K84" s="155">
        <v>481.44055757000001</v>
      </c>
      <c r="L84" s="155">
        <v>555.50833565999994</v>
      </c>
    </row>
    <row r="85" spans="1:12" ht="12.75" customHeight="1" x14ac:dyDescent="0.2">
      <c r="A85" s="154" t="s">
        <v>144</v>
      </c>
      <c r="B85" s="154">
        <v>4</v>
      </c>
      <c r="C85" s="155">
        <v>712.58396755000001</v>
      </c>
      <c r="D85" s="155">
        <v>709.03877367999996</v>
      </c>
      <c r="E85" s="155">
        <v>0</v>
      </c>
      <c r="F85" s="155">
        <v>75.9871208</v>
      </c>
      <c r="G85" s="155">
        <v>189.96780200000001</v>
      </c>
      <c r="H85" s="155">
        <v>379.93560401000002</v>
      </c>
      <c r="I85" s="155">
        <v>0</v>
      </c>
      <c r="J85" s="155">
        <v>417.92916441</v>
      </c>
      <c r="K85" s="155">
        <v>493.91628521000001</v>
      </c>
      <c r="L85" s="155">
        <v>569.90340601000003</v>
      </c>
    </row>
    <row r="86" spans="1:12" ht="12.75" customHeight="1" x14ac:dyDescent="0.2">
      <c r="A86" s="154" t="s">
        <v>144</v>
      </c>
      <c r="B86" s="154">
        <v>5</v>
      </c>
      <c r="C86" s="155">
        <v>716.47632339999996</v>
      </c>
      <c r="D86" s="155">
        <v>712.91176457999995</v>
      </c>
      <c r="E86" s="155">
        <v>0</v>
      </c>
      <c r="F86" s="155">
        <v>75.926747480000003</v>
      </c>
      <c r="G86" s="155">
        <v>189.81686869000001</v>
      </c>
      <c r="H86" s="155">
        <v>379.63373738000001</v>
      </c>
      <c r="I86" s="155">
        <v>0</v>
      </c>
      <c r="J86" s="155">
        <v>417.59711112000002</v>
      </c>
      <c r="K86" s="155">
        <v>493.52385858999997</v>
      </c>
      <c r="L86" s="155">
        <v>569.45060607000005</v>
      </c>
    </row>
    <row r="87" spans="1:12" ht="12.75" customHeight="1" x14ac:dyDescent="0.2">
      <c r="A87" s="154" t="s">
        <v>144</v>
      </c>
      <c r="B87" s="154">
        <v>6</v>
      </c>
      <c r="C87" s="155">
        <v>704.39137012000003</v>
      </c>
      <c r="D87" s="155">
        <v>700.88693544</v>
      </c>
      <c r="E87" s="155">
        <v>0</v>
      </c>
      <c r="F87" s="155">
        <v>75.108780859999996</v>
      </c>
      <c r="G87" s="155">
        <v>187.77195215</v>
      </c>
      <c r="H87" s="155">
        <v>375.54390429</v>
      </c>
      <c r="I87" s="155">
        <v>0</v>
      </c>
      <c r="J87" s="155">
        <v>413.09829472000001</v>
      </c>
      <c r="K87" s="155">
        <v>488.20707557999998</v>
      </c>
      <c r="L87" s="155">
        <v>563.31585643999995</v>
      </c>
    </row>
    <row r="88" spans="1:12" ht="12.75" customHeight="1" x14ac:dyDescent="0.2">
      <c r="A88" s="154" t="s">
        <v>144</v>
      </c>
      <c r="B88" s="154">
        <v>7</v>
      </c>
      <c r="C88" s="155">
        <v>663.69088943999998</v>
      </c>
      <c r="D88" s="155">
        <v>660.38894472000004</v>
      </c>
      <c r="E88" s="155">
        <v>0</v>
      </c>
      <c r="F88" s="155">
        <v>70.321299859999996</v>
      </c>
      <c r="G88" s="155">
        <v>175.80324966000001</v>
      </c>
      <c r="H88" s="155">
        <v>351.60649931</v>
      </c>
      <c r="I88" s="155">
        <v>0</v>
      </c>
      <c r="J88" s="155">
        <v>386.76714923999998</v>
      </c>
      <c r="K88" s="155">
        <v>457.08844909999999</v>
      </c>
      <c r="L88" s="155">
        <v>527.40974897000001</v>
      </c>
    </row>
    <row r="89" spans="1:12" ht="12.75" customHeight="1" x14ac:dyDescent="0.2">
      <c r="A89" s="154" t="s">
        <v>144</v>
      </c>
      <c r="B89" s="154">
        <v>8</v>
      </c>
      <c r="C89" s="155">
        <v>604.37917002999995</v>
      </c>
      <c r="D89" s="155">
        <v>601.37230849000002</v>
      </c>
      <c r="E89" s="155">
        <v>0</v>
      </c>
      <c r="F89" s="155">
        <v>65.516543049999996</v>
      </c>
      <c r="G89" s="155">
        <v>163.79135762999999</v>
      </c>
      <c r="H89" s="155">
        <v>327.58271526999999</v>
      </c>
      <c r="I89" s="155">
        <v>0</v>
      </c>
      <c r="J89" s="155">
        <v>360.34098678999999</v>
      </c>
      <c r="K89" s="155">
        <v>425.85752983999998</v>
      </c>
      <c r="L89" s="155">
        <v>491.37407289999999</v>
      </c>
    </row>
    <row r="90" spans="1:12" ht="12.75" customHeight="1" x14ac:dyDescent="0.2">
      <c r="A90" s="154" t="s">
        <v>144</v>
      </c>
      <c r="B90" s="154">
        <v>9</v>
      </c>
      <c r="C90" s="155">
        <v>622.37408258000005</v>
      </c>
      <c r="D90" s="155">
        <v>619.27769410999997</v>
      </c>
      <c r="E90" s="155">
        <v>0</v>
      </c>
      <c r="F90" s="155">
        <v>67.143210030000006</v>
      </c>
      <c r="G90" s="155">
        <v>167.85802508</v>
      </c>
      <c r="H90" s="155">
        <v>335.71605017000002</v>
      </c>
      <c r="I90" s="155">
        <v>0</v>
      </c>
      <c r="J90" s="155">
        <v>369.28765518</v>
      </c>
      <c r="K90" s="155">
        <v>436.43086520999998</v>
      </c>
      <c r="L90" s="155">
        <v>503.57407525000002</v>
      </c>
    </row>
    <row r="91" spans="1:12" ht="12.75" customHeight="1" x14ac:dyDescent="0.2">
      <c r="A91" s="154" t="s">
        <v>144</v>
      </c>
      <c r="B91" s="154">
        <v>10</v>
      </c>
      <c r="C91" s="155">
        <v>605.53819788999999</v>
      </c>
      <c r="D91" s="155">
        <v>602.52557004000005</v>
      </c>
      <c r="E91" s="155">
        <v>0</v>
      </c>
      <c r="F91" s="155">
        <v>67.107304819999996</v>
      </c>
      <c r="G91" s="155">
        <v>167.76826206000001</v>
      </c>
      <c r="H91" s="155">
        <v>335.53652412000002</v>
      </c>
      <c r="I91" s="155">
        <v>0</v>
      </c>
      <c r="J91" s="155">
        <v>369.09017653000001</v>
      </c>
      <c r="K91" s="155">
        <v>436.19748134999998</v>
      </c>
      <c r="L91" s="155">
        <v>503.30478617</v>
      </c>
    </row>
    <row r="92" spans="1:12" ht="12.75" customHeight="1" x14ac:dyDescent="0.2">
      <c r="A92" s="154" t="s">
        <v>144</v>
      </c>
      <c r="B92" s="154">
        <v>11</v>
      </c>
      <c r="C92" s="155">
        <v>585.16151083</v>
      </c>
      <c r="D92" s="155">
        <v>582.25025952999999</v>
      </c>
      <c r="E92" s="155">
        <v>0</v>
      </c>
      <c r="F92" s="155">
        <v>65.794756969999995</v>
      </c>
      <c r="G92" s="155">
        <v>164.48689243000001</v>
      </c>
      <c r="H92" s="155">
        <v>328.97378486999997</v>
      </c>
      <c r="I92" s="155">
        <v>0</v>
      </c>
      <c r="J92" s="155">
        <v>361.87116335000002</v>
      </c>
      <c r="K92" s="155">
        <v>427.66592032</v>
      </c>
      <c r="L92" s="155">
        <v>493.46067729999999</v>
      </c>
    </row>
    <row r="93" spans="1:12" ht="12.75" customHeight="1" x14ac:dyDescent="0.2">
      <c r="A93" s="154" t="s">
        <v>144</v>
      </c>
      <c r="B93" s="154">
        <v>12</v>
      </c>
      <c r="C93" s="155">
        <v>616.69722321999996</v>
      </c>
      <c r="D93" s="155">
        <v>613.62907783000003</v>
      </c>
      <c r="E93" s="155">
        <v>0</v>
      </c>
      <c r="F93" s="155">
        <v>66.192234209999995</v>
      </c>
      <c r="G93" s="155">
        <v>165.48058552000001</v>
      </c>
      <c r="H93" s="155">
        <v>330.96117104000001</v>
      </c>
      <c r="I93" s="155">
        <v>0</v>
      </c>
      <c r="J93" s="155">
        <v>364.05728814000003</v>
      </c>
      <c r="K93" s="155">
        <v>430.24952235000001</v>
      </c>
      <c r="L93" s="155">
        <v>496.44175654999998</v>
      </c>
    </row>
    <row r="94" spans="1:12" ht="12.75" customHeight="1" x14ac:dyDescent="0.2">
      <c r="A94" s="154" t="s">
        <v>144</v>
      </c>
      <c r="B94" s="154">
        <v>13</v>
      </c>
      <c r="C94" s="155">
        <v>621.76420116999998</v>
      </c>
      <c r="D94" s="155">
        <v>618.67084694000005</v>
      </c>
      <c r="E94" s="155">
        <v>0</v>
      </c>
      <c r="F94" s="155">
        <v>66.01420607</v>
      </c>
      <c r="G94" s="155">
        <v>165.03551517</v>
      </c>
      <c r="H94" s="155">
        <v>330.07103035</v>
      </c>
      <c r="I94" s="155">
        <v>0</v>
      </c>
      <c r="J94" s="155">
        <v>363.07813338</v>
      </c>
      <c r="K94" s="155">
        <v>429.09233945</v>
      </c>
      <c r="L94" s="155">
        <v>495.10654552</v>
      </c>
    </row>
    <row r="95" spans="1:12" ht="12.75" customHeight="1" x14ac:dyDescent="0.2">
      <c r="A95" s="154" t="s">
        <v>144</v>
      </c>
      <c r="B95" s="154">
        <v>14</v>
      </c>
      <c r="C95" s="155">
        <v>617.68921073000001</v>
      </c>
      <c r="D95" s="155">
        <v>614.61613007999995</v>
      </c>
      <c r="E95" s="155">
        <v>0</v>
      </c>
      <c r="F95" s="155">
        <v>67.160559840000005</v>
      </c>
      <c r="G95" s="155">
        <v>167.90139961</v>
      </c>
      <c r="H95" s="155">
        <v>335.80279922</v>
      </c>
      <c r="I95" s="155">
        <v>0</v>
      </c>
      <c r="J95" s="155">
        <v>369.38307914000001</v>
      </c>
      <c r="K95" s="155">
        <v>436.54363898000003</v>
      </c>
      <c r="L95" s="155">
        <v>503.70419881999999</v>
      </c>
    </row>
    <row r="96" spans="1:12" ht="12.75" customHeight="1" x14ac:dyDescent="0.2">
      <c r="A96" s="154" t="s">
        <v>144</v>
      </c>
      <c r="B96" s="154">
        <v>15</v>
      </c>
      <c r="C96" s="155">
        <v>573.42740401000003</v>
      </c>
      <c r="D96" s="155">
        <v>570.57453135000003</v>
      </c>
      <c r="E96" s="155">
        <v>0</v>
      </c>
      <c r="F96" s="155">
        <v>66.831015730000004</v>
      </c>
      <c r="G96" s="155">
        <v>167.07753933000001</v>
      </c>
      <c r="H96" s="155">
        <v>334.15507866000002</v>
      </c>
      <c r="I96" s="155">
        <v>0</v>
      </c>
      <c r="J96" s="155">
        <v>367.57058652000001</v>
      </c>
      <c r="K96" s="155">
        <v>434.40160225</v>
      </c>
      <c r="L96" s="155">
        <v>501.23261797999999</v>
      </c>
    </row>
    <row r="97" spans="1:12" ht="12.75" customHeight="1" x14ac:dyDescent="0.2">
      <c r="A97" s="154" t="s">
        <v>144</v>
      </c>
      <c r="B97" s="154">
        <v>16</v>
      </c>
      <c r="C97" s="155">
        <v>570.11963259000004</v>
      </c>
      <c r="D97" s="155">
        <v>567.28321650999999</v>
      </c>
      <c r="E97" s="155">
        <v>0</v>
      </c>
      <c r="F97" s="155">
        <v>65.719447220000006</v>
      </c>
      <c r="G97" s="155">
        <v>164.29861804000001</v>
      </c>
      <c r="H97" s="155">
        <v>328.59723609000002</v>
      </c>
      <c r="I97" s="155">
        <v>0</v>
      </c>
      <c r="J97" s="155">
        <v>361.45695969000002</v>
      </c>
      <c r="K97" s="155">
        <v>427.17640691000003</v>
      </c>
      <c r="L97" s="155">
        <v>492.89585412999998</v>
      </c>
    </row>
    <row r="98" spans="1:12" ht="12.75" customHeight="1" x14ac:dyDescent="0.2">
      <c r="A98" s="154" t="s">
        <v>144</v>
      </c>
      <c r="B98" s="154">
        <v>17</v>
      </c>
      <c r="C98" s="155">
        <v>561.30124551999995</v>
      </c>
      <c r="D98" s="155">
        <v>558.50870200999998</v>
      </c>
      <c r="E98" s="155">
        <v>0</v>
      </c>
      <c r="F98" s="155">
        <v>64.875349130000004</v>
      </c>
      <c r="G98" s="155">
        <v>162.18837282999999</v>
      </c>
      <c r="H98" s="155">
        <v>324.37674566999999</v>
      </c>
      <c r="I98" s="155">
        <v>0</v>
      </c>
      <c r="J98" s="155">
        <v>356.81442023</v>
      </c>
      <c r="K98" s="155">
        <v>421.68976936000001</v>
      </c>
      <c r="L98" s="155">
        <v>486.56511849999998</v>
      </c>
    </row>
    <row r="99" spans="1:12" ht="12.75" customHeight="1" x14ac:dyDescent="0.2">
      <c r="A99" s="154" t="s">
        <v>144</v>
      </c>
      <c r="B99" s="154">
        <v>18</v>
      </c>
      <c r="C99" s="155">
        <v>655.45656240999995</v>
      </c>
      <c r="D99" s="155">
        <v>652.19558448999999</v>
      </c>
      <c r="E99" s="155">
        <v>0</v>
      </c>
      <c r="F99" s="155">
        <v>64.954063550000001</v>
      </c>
      <c r="G99" s="155">
        <v>162.38515889000001</v>
      </c>
      <c r="H99" s="155">
        <v>324.77031777000002</v>
      </c>
      <c r="I99" s="155">
        <v>0</v>
      </c>
      <c r="J99" s="155">
        <v>357.24734955000002</v>
      </c>
      <c r="K99" s="155">
        <v>422.20141310000002</v>
      </c>
      <c r="L99" s="155">
        <v>487.15547665999998</v>
      </c>
    </row>
    <row r="100" spans="1:12" ht="12.75" customHeight="1" x14ac:dyDescent="0.2">
      <c r="A100" s="154" t="s">
        <v>144</v>
      </c>
      <c r="B100" s="154">
        <v>19</v>
      </c>
      <c r="C100" s="155">
        <v>658.74561555000002</v>
      </c>
      <c r="D100" s="155">
        <v>655.46827417999998</v>
      </c>
      <c r="E100" s="155">
        <v>0</v>
      </c>
      <c r="F100" s="155">
        <v>64.769909729999995</v>
      </c>
      <c r="G100" s="155">
        <v>161.92477432000001</v>
      </c>
      <c r="H100" s="155">
        <v>323.84954864000002</v>
      </c>
      <c r="I100" s="155">
        <v>0</v>
      </c>
      <c r="J100" s="155">
        <v>356.23450350000002</v>
      </c>
      <c r="K100" s="155">
        <v>421.00441323000001</v>
      </c>
      <c r="L100" s="155">
        <v>485.77432295</v>
      </c>
    </row>
    <row r="101" spans="1:12" ht="12.75" customHeight="1" x14ac:dyDescent="0.2">
      <c r="A101" s="154" t="s">
        <v>144</v>
      </c>
      <c r="B101" s="154">
        <v>20</v>
      </c>
      <c r="C101" s="155">
        <v>615.63698227999998</v>
      </c>
      <c r="D101" s="155">
        <v>612.57411172000002</v>
      </c>
      <c r="E101" s="155">
        <v>0</v>
      </c>
      <c r="F101" s="155">
        <v>64.334628589999994</v>
      </c>
      <c r="G101" s="155">
        <v>160.83657148</v>
      </c>
      <c r="H101" s="155">
        <v>321.67314295</v>
      </c>
      <c r="I101" s="155">
        <v>0</v>
      </c>
      <c r="J101" s="155">
        <v>353.84045724999999</v>
      </c>
      <c r="K101" s="155">
        <v>418.17508584000001</v>
      </c>
      <c r="L101" s="155">
        <v>482.50971442999997</v>
      </c>
    </row>
    <row r="102" spans="1:12" ht="12.75" customHeight="1" x14ac:dyDescent="0.2">
      <c r="A102" s="154" t="s">
        <v>144</v>
      </c>
      <c r="B102" s="154">
        <v>21</v>
      </c>
      <c r="C102" s="155">
        <v>632.97887858000001</v>
      </c>
      <c r="D102" s="155">
        <v>629.82972992999998</v>
      </c>
      <c r="E102" s="155">
        <v>0</v>
      </c>
      <c r="F102" s="155">
        <v>65.396357249999994</v>
      </c>
      <c r="G102" s="155">
        <v>163.49089312000001</v>
      </c>
      <c r="H102" s="155">
        <v>326.98178625000003</v>
      </c>
      <c r="I102" s="155">
        <v>0</v>
      </c>
      <c r="J102" s="155">
        <v>359.67996486999999</v>
      </c>
      <c r="K102" s="155">
        <v>425.07632211999999</v>
      </c>
      <c r="L102" s="155">
        <v>490.47267936999998</v>
      </c>
    </row>
    <row r="103" spans="1:12" ht="12.75" customHeight="1" x14ac:dyDescent="0.2">
      <c r="A103" s="154" t="s">
        <v>144</v>
      </c>
      <c r="B103" s="154">
        <v>22</v>
      </c>
      <c r="C103" s="155">
        <v>642.75743792000003</v>
      </c>
      <c r="D103" s="155">
        <v>639.55963971999995</v>
      </c>
      <c r="E103" s="155">
        <v>0</v>
      </c>
      <c r="F103" s="155">
        <v>67.943806429999995</v>
      </c>
      <c r="G103" s="155">
        <v>169.85951607999999</v>
      </c>
      <c r="H103" s="155">
        <v>339.71903215999998</v>
      </c>
      <c r="I103" s="155">
        <v>0</v>
      </c>
      <c r="J103" s="155">
        <v>373.69093536999998</v>
      </c>
      <c r="K103" s="155">
        <v>441.63474179999997</v>
      </c>
      <c r="L103" s="155">
        <v>509.57854823000002</v>
      </c>
    </row>
    <row r="104" spans="1:12" ht="12.75" customHeight="1" x14ac:dyDescent="0.2">
      <c r="A104" s="154" t="s">
        <v>144</v>
      </c>
      <c r="B104" s="154">
        <v>23</v>
      </c>
      <c r="C104" s="155">
        <v>573.32625539000003</v>
      </c>
      <c r="D104" s="155">
        <v>570.47388595999996</v>
      </c>
      <c r="E104" s="155">
        <v>0</v>
      </c>
      <c r="F104" s="155">
        <v>62.220221879999997</v>
      </c>
      <c r="G104" s="155">
        <v>155.55055471</v>
      </c>
      <c r="H104" s="155">
        <v>311.10110942</v>
      </c>
      <c r="I104" s="155">
        <v>0</v>
      </c>
      <c r="J104" s="155">
        <v>342.21122036000003</v>
      </c>
      <c r="K104" s="155">
        <v>404.43144224999998</v>
      </c>
      <c r="L104" s="155">
        <v>466.65166412999997</v>
      </c>
    </row>
    <row r="105" spans="1:12" ht="12.75" customHeight="1" x14ac:dyDescent="0.2">
      <c r="A105" s="154" t="s">
        <v>144</v>
      </c>
      <c r="B105" s="154">
        <v>24</v>
      </c>
      <c r="C105" s="155">
        <v>538.61554866999995</v>
      </c>
      <c r="D105" s="155">
        <v>535.93586932000005</v>
      </c>
      <c r="E105" s="155">
        <v>0</v>
      </c>
      <c r="F105" s="155">
        <v>59.259862149999996</v>
      </c>
      <c r="G105" s="155">
        <v>148.14965538000001</v>
      </c>
      <c r="H105" s="155">
        <v>296.29931076999998</v>
      </c>
      <c r="I105" s="155">
        <v>0</v>
      </c>
      <c r="J105" s="155">
        <v>325.92924183999997</v>
      </c>
      <c r="K105" s="155">
        <v>385.18910398999998</v>
      </c>
      <c r="L105" s="155">
        <v>444.44896614999999</v>
      </c>
    </row>
    <row r="106" spans="1:12" ht="12.75" customHeight="1" x14ac:dyDescent="0.2">
      <c r="A106" s="154" t="s">
        <v>145</v>
      </c>
      <c r="B106" s="154">
        <v>1</v>
      </c>
      <c r="C106" s="155">
        <v>620.16350276000003</v>
      </c>
      <c r="D106" s="155">
        <v>617.07811219999996</v>
      </c>
      <c r="E106" s="155">
        <v>0</v>
      </c>
      <c r="F106" s="155">
        <v>64.820710300000002</v>
      </c>
      <c r="G106" s="155">
        <v>162.05177574000001</v>
      </c>
      <c r="H106" s="155">
        <v>324.10355148000002</v>
      </c>
      <c r="I106" s="155">
        <v>0</v>
      </c>
      <c r="J106" s="155">
        <v>356.51390663000001</v>
      </c>
      <c r="K106" s="155">
        <v>421.33461691999997</v>
      </c>
      <c r="L106" s="155">
        <v>486.15532722</v>
      </c>
    </row>
    <row r="107" spans="1:12" ht="12.75" customHeight="1" x14ac:dyDescent="0.2">
      <c r="A107" s="154" t="s">
        <v>145</v>
      </c>
      <c r="B107" s="154">
        <v>2</v>
      </c>
      <c r="C107" s="155">
        <v>688.66921208999997</v>
      </c>
      <c r="D107" s="155">
        <v>685.24299710000003</v>
      </c>
      <c r="E107" s="155">
        <v>0</v>
      </c>
      <c r="F107" s="155">
        <v>71.363247869999995</v>
      </c>
      <c r="G107" s="155">
        <v>178.40811968</v>
      </c>
      <c r="H107" s="155">
        <v>356.81623936</v>
      </c>
      <c r="I107" s="155">
        <v>0</v>
      </c>
      <c r="J107" s="155">
        <v>392.49786330000001</v>
      </c>
      <c r="K107" s="155">
        <v>463.86111117000002</v>
      </c>
      <c r="L107" s="155">
        <v>535.22435903999997</v>
      </c>
    </row>
    <row r="108" spans="1:12" ht="12.75" customHeight="1" x14ac:dyDescent="0.2">
      <c r="A108" s="154" t="s">
        <v>145</v>
      </c>
      <c r="B108" s="154">
        <v>3</v>
      </c>
      <c r="C108" s="155">
        <v>736.93237178000004</v>
      </c>
      <c r="D108" s="155">
        <v>733.26604156999997</v>
      </c>
      <c r="E108" s="155">
        <v>0</v>
      </c>
      <c r="F108" s="155">
        <v>76.554066660000004</v>
      </c>
      <c r="G108" s="155">
        <v>191.38516665</v>
      </c>
      <c r="H108" s="155">
        <v>382.7703333</v>
      </c>
      <c r="I108" s="155">
        <v>0</v>
      </c>
      <c r="J108" s="155">
        <v>421.04736663</v>
      </c>
      <c r="K108" s="155">
        <v>497.60143328999999</v>
      </c>
      <c r="L108" s="155">
        <v>574.15549995000003</v>
      </c>
    </row>
    <row r="109" spans="1:12" ht="12.75" customHeight="1" x14ac:dyDescent="0.2">
      <c r="A109" s="154" t="s">
        <v>145</v>
      </c>
      <c r="B109" s="154">
        <v>4</v>
      </c>
      <c r="C109" s="155">
        <v>755.73275005000005</v>
      </c>
      <c r="D109" s="155">
        <v>751.97288562000006</v>
      </c>
      <c r="E109" s="155">
        <v>0</v>
      </c>
      <c r="F109" s="155">
        <v>77.975332600000002</v>
      </c>
      <c r="G109" s="155">
        <v>194.93833151000001</v>
      </c>
      <c r="H109" s="155">
        <v>389.87666302000002</v>
      </c>
      <c r="I109" s="155">
        <v>0</v>
      </c>
      <c r="J109" s="155">
        <v>428.86432932000002</v>
      </c>
      <c r="K109" s="155">
        <v>506.83966192999998</v>
      </c>
      <c r="L109" s="155">
        <v>584.81499453000004</v>
      </c>
    </row>
    <row r="110" spans="1:12" ht="12.75" customHeight="1" x14ac:dyDescent="0.2">
      <c r="A110" s="154" t="s">
        <v>145</v>
      </c>
      <c r="B110" s="154">
        <v>5</v>
      </c>
      <c r="C110" s="155">
        <v>753.45998219000001</v>
      </c>
      <c r="D110" s="155">
        <v>749.71142506000001</v>
      </c>
      <c r="E110" s="155">
        <v>0</v>
      </c>
      <c r="F110" s="155">
        <v>78.915407430000002</v>
      </c>
      <c r="G110" s="155">
        <v>197.28851857999999</v>
      </c>
      <c r="H110" s="155">
        <v>394.57703716999998</v>
      </c>
      <c r="I110" s="155">
        <v>0</v>
      </c>
      <c r="J110" s="155">
        <v>434.03474088000002</v>
      </c>
      <c r="K110" s="155">
        <v>512.95014831000003</v>
      </c>
      <c r="L110" s="155">
        <v>591.86555575</v>
      </c>
    </row>
    <row r="111" spans="1:12" ht="12.75" customHeight="1" x14ac:dyDescent="0.2">
      <c r="A111" s="154" t="s">
        <v>145</v>
      </c>
      <c r="B111" s="154">
        <v>6</v>
      </c>
      <c r="C111" s="155">
        <v>740.04708033999998</v>
      </c>
      <c r="D111" s="155">
        <v>736.36525406999999</v>
      </c>
      <c r="E111" s="155">
        <v>0</v>
      </c>
      <c r="F111" s="155">
        <v>78.714324750000003</v>
      </c>
      <c r="G111" s="155">
        <v>196.78581188999999</v>
      </c>
      <c r="H111" s="155">
        <v>393.57162376999997</v>
      </c>
      <c r="I111" s="155">
        <v>0</v>
      </c>
      <c r="J111" s="155">
        <v>432.92878615000001</v>
      </c>
      <c r="K111" s="155">
        <v>511.64311090000001</v>
      </c>
      <c r="L111" s="155">
        <v>590.35743565999996</v>
      </c>
    </row>
    <row r="112" spans="1:12" ht="12.75" customHeight="1" x14ac:dyDescent="0.2">
      <c r="A112" s="154" t="s">
        <v>145</v>
      </c>
      <c r="B112" s="154">
        <v>7</v>
      </c>
      <c r="C112" s="155">
        <v>691.98134282000001</v>
      </c>
      <c r="D112" s="155">
        <v>688.53864956999996</v>
      </c>
      <c r="E112" s="155">
        <v>0</v>
      </c>
      <c r="F112" s="155">
        <v>72.984702499999997</v>
      </c>
      <c r="G112" s="155">
        <v>182.46175625999999</v>
      </c>
      <c r="H112" s="155">
        <v>364.92351251000002</v>
      </c>
      <c r="I112" s="155">
        <v>0</v>
      </c>
      <c r="J112" s="155">
        <v>401.41586375999998</v>
      </c>
      <c r="K112" s="155">
        <v>474.40056626000001</v>
      </c>
      <c r="L112" s="155">
        <v>547.38526877000004</v>
      </c>
    </row>
    <row r="113" spans="1:12" ht="12.75" customHeight="1" x14ac:dyDescent="0.2">
      <c r="A113" s="154" t="s">
        <v>145</v>
      </c>
      <c r="B113" s="154">
        <v>8</v>
      </c>
      <c r="C113" s="155">
        <v>662.04147911999996</v>
      </c>
      <c r="D113" s="155">
        <v>658.74774042000001</v>
      </c>
      <c r="E113" s="155">
        <v>0</v>
      </c>
      <c r="F113" s="155">
        <v>67.601989939999996</v>
      </c>
      <c r="G113" s="155">
        <v>169.00497486</v>
      </c>
      <c r="H113" s="155">
        <v>338.00994972000001</v>
      </c>
      <c r="I113" s="155">
        <v>0</v>
      </c>
      <c r="J113" s="155">
        <v>371.81094468999999</v>
      </c>
      <c r="K113" s="155">
        <v>439.41293463</v>
      </c>
      <c r="L113" s="155">
        <v>507.01492457000001</v>
      </c>
    </row>
    <row r="114" spans="1:12" ht="12.75" customHeight="1" x14ac:dyDescent="0.2">
      <c r="A114" s="154" t="s">
        <v>145</v>
      </c>
      <c r="B114" s="154">
        <v>9</v>
      </c>
      <c r="C114" s="155">
        <v>672.79961315000003</v>
      </c>
      <c r="D114" s="155">
        <v>669.45235138999999</v>
      </c>
      <c r="E114" s="155">
        <v>0</v>
      </c>
      <c r="F114" s="155">
        <v>69.085165750000002</v>
      </c>
      <c r="G114" s="155">
        <v>172.71291436999999</v>
      </c>
      <c r="H114" s="155">
        <v>345.42582872999998</v>
      </c>
      <c r="I114" s="155">
        <v>0</v>
      </c>
      <c r="J114" s="155">
        <v>379.96841160000002</v>
      </c>
      <c r="K114" s="155">
        <v>449.05357735000001</v>
      </c>
      <c r="L114" s="155">
        <v>518.13874310000006</v>
      </c>
    </row>
    <row r="115" spans="1:12" ht="12.75" customHeight="1" x14ac:dyDescent="0.2">
      <c r="A115" s="154" t="s">
        <v>145</v>
      </c>
      <c r="B115" s="154">
        <v>10</v>
      </c>
      <c r="C115" s="155">
        <v>633.24471200000005</v>
      </c>
      <c r="D115" s="155">
        <v>630.09424079999997</v>
      </c>
      <c r="E115" s="155">
        <v>0</v>
      </c>
      <c r="F115" s="155">
        <v>70.693200250000004</v>
      </c>
      <c r="G115" s="155">
        <v>176.73300062999999</v>
      </c>
      <c r="H115" s="155">
        <v>353.46600126999999</v>
      </c>
      <c r="I115" s="155">
        <v>0</v>
      </c>
      <c r="J115" s="155">
        <v>388.81260139</v>
      </c>
      <c r="K115" s="155">
        <v>459.50580164000002</v>
      </c>
      <c r="L115" s="155">
        <v>530.19900189999998</v>
      </c>
    </row>
    <row r="116" spans="1:12" ht="12.75" customHeight="1" x14ac:dyDescent="0.2">
      <c r="A116" s="154" t="s">
        <v>145</v>
      </c>
      <c r="B116" s="154">
        <v>11</v>
      </c>
      <c r="C116" s="155">
        <v>645.35124108000002</v>
      </c>
      <c r="D116" s="155">
        <v>642.14053838999996</v>
      </c>
      <c r="E116" s="155">
        <v>0</v>
      </c>
      <c r="F116" s="155">
        <v>66.726009689999998</v>
      </c>
      <c r="G116" s="155">
        <v>166.81502424000001</v>
      </c>
      <c r="H116" s="155">
        <v>333.63004847000002</v>
      </c>
      <c r="I116" s="155">
        <v>0</v>
      </c>
      <c r="J116" s="155">
        <v>366.99305332</v>
      </c>
      <c r="K116" s="155">
        <v>433.71906301000001</v>
      </c>
      <c r="L116" s="155">
        <v>500.44507270999998</v>
      </c>
    </row>
    <row r="117" spans="1:12" ht="12.75" customHeight="1" x14ac:dyDescent="0.2">
      <c r="A117" s="154" t="s">
        <v>145</v>
      </c>
      <c r="B117" s="154">
        <v>12</v>
      </c>
      <c r="C117" s="155">
        <v>661.29422045000001</v>
      </c>
      <c r="D117" s="155">
        <v>658.00419944999999</v>
      </c>
      <c r="E117" s="155">
        <v>0</v>
      </c>
      <c r="F117" s="155">
        <v>64.803124420000003</v>
      </c>
      <c r="G117" s="155">
        <v>162.00781105999999</v>
      </c>
      <c r="H117" s="155">
        <v>324.01562211999999</v>
      </c>
      <c r="I117" s="155">
        <v>0</v>
      </c>
      <c r="J117" s="155">
        <v>356.41718433</v>
      </c>
      <c r="K117" s="155">
        <v>421.22030876000002</v>
      </c>
      <c r="L117" s="155">
        <v>486.02343317999998</v>
      </c>
    </row>
    <row r="118" spans="1:12" ht="12.75" customHeight="1" x14ac:dyDescent="0.2">
      <c r="A118" s="154" t="s">
        <v>145</v>
      </c>
      <c r="B118" s="154">
        <v>13</v>
      </c>
      <c r="C118" s="155">
        <v>670.66581193000002</v>
      </c>
      <c r="D118" s="155">
        <v>667.32916609999995</v>
      </c>
      <c r="E118" s="155">
        <v>0</v>
      </c>
      <c r="F118" s="155">
        <v>63.915955259999997</v>
      </c>
      <c r="G118" s="155">
        <v>159.78988816</v>
      </c>
      <c r="H118" s="155">
        <v>319.57977632000001</v>
      </c>
      <c r="I118" s="155">
        <v>0</v>
      </c>
      <c r="J118" s="155">
        <v>351.53775395000002</v>
      </c>
      <c r="K118" s="155">
        <v>415.45370922000001</v>
      </c>
      <c r="L118" s="155">
        <v>479.36966447999998</v>
      </c>
    </row>
    <row r="119" spans="1:12" ht="12.75" customHeight="1" x14ac:dyDescent="0.2">
      <c r="A119" s="154" t="s">
        <v>145</v>
      </c>
      <c r="B119" s="154">
        <v>14</v>
      </c>
      <c r="C119" s="155">
        <v>721.57929447000004</v>
      </c>
      <c r="D119" s="155">
        <v>717.98934772999996</v>
      </c>
      <c r="E119" s="155">
        <v>0</v>
      </c>
      <c r="F119" s="155">
        <v>65.602395290000004</v>
      </c>
      <c r="G119" s="155">
        <v>164.00598822000001</v>
      </c>
      <c r="H119" s="155">
        <v>328.01197644000001</v>
      </c>
      <c r="I119" s="155">
        <v>0</v>
      </c>
      <c r="J119" s="155">
        <v>360.81317408000001</v>
      </c>
      <c r="K119" s="155">
        <v>426.41556937000001</v>
      </c>
      <c r="L119" s="155">
        <v>492.01796465000001</v>
      </c>
    </row>
    <row r="120" spans="1:12" ht="12.75" customHeight="1" x14ac:dyDescent="0.2">
      <c r="A120" s="154" t="s">
        <v>145</v>
      </c>
      <c r="B120" s="154">
        <v>15</v>
      </c>
      <c r="C120" s="155">
        <v>697.39751891000003</v>
      </c>
      <c r="D120" s="155">
        <v>693.92787951000003</v>
      </c>
      <c r="E120" s="155">
        <v>0</v>
      </c>
      <c r="F120" s="155">
        <v>64.808299419999997</v>
      </c>
      <c r="G120" s="155">
        <v>162.02074855000001</v>
      </c>
      <c r="H120" s="155">
        <v>324.04149710000002</v>
      </c>
      <c r="I120" s="155">
        <v>0</v>
      </c>
      <c r="J120" s="155">
        <v>356.44564680000002</v>
      </c>
      <c r="K120" s="155">
        <v>421.25394621999999</v>
      </c>
      <c r="L120" s="155">
        <v>486.06224564000001</v>
      </c>
    </row>
    <row r="121" spans="1:12" ht="12.75" customHeight="1" x14ac:dyDescent="0.2">
      <c r="A121" s="154" t="s">
        <v>145</v>
      </c>
      <c r="B121" s="154">
        <v>16</v>
      </c>
      <c r="C121" s="155">
        <v>599.34756597000001</v>
      </c>
      <c r="D121" s="155">
        <v>596.36573727999996</v>
      </c>
      <c r="E121" s="155">
        <v>0</v>
      </c>
      <c r="F121" s="155">
        <v>63.968514310000003</v>
      </c>
      <c r="G121" s="155">
        <v>159.92128577</v>
      </c>
      <c r="H121" s="155">
        <v>319.84257152999999</v>
      </c>
      <c r="I121" s="155">
        <v>0</v>
      </c>
      <c r="J121" s="155">
        <v>351.82682868000001</v>
      </c>
      <c r="K121" s="155">
        <v>415.79534298999999</v>
      </c>
      <c r="L121" s="155">
        <v>479.76385729999998</v>
      </c>
    </row>
    <row r="122" spans="1:12" ht="12.75" customHeight="1" x14ac:dyDescent="0.2">
      <c r="A122" s="154" t="s">
        <v>145</v>
      </c>
      <c r="B122" s="154">
        <v>17</v>
      </c>
      <c r="C122" s="155">
        <v>579.96591202000002</v>
      </c>
      <c r="D122" s="155">
        <v>577.08050947000004</v>
      </c>
      <c r="E122" s="155">
        <v>0</v>
      </c>
      <c r="F122" s="155">
        <v>63.869640820000001</v>
      </c>
      <c r="G122" s="155">
        <v>159.67410204000001</v>
      </c>
      <c r="H122" s="155">
        <v>319.34820409000002</v>
      </c>
      <c r="I122" s="155">
        <v>0</v>
      </c>
      <c r="J122" s="155">
        <v>351.28302449</v>
      </c>
      <c r="K122" s="155">
        <v>415.15266530999997</v>
      </c>
      <c r="L122" s="155">
        <v>479.02230613</v>
      </c>
    </row>
    <row r="123" spans="1:12" ht="12.75" customHeight="1" x14ac:dyDescent="0.2">
      <c r="A123" s="154" t="s">
        <v>145</v>
      </c>
      <c r="B123" s="154">
        <v>18</v>
      </c>
      <c r="C123" s="155">
        <v>642.82593116999999</v>
      </c>
      <c r="D123" s="155">
        <v>639.62779221000005</v>
      </c>
      <c r="E123" s="155">
        <v>0</v>
      </c>
      <c r="F123" s="155">
        <v>64.361158230000001</v>
      </c>
      <c r="G123" s="155">
        <v>160.90289558000001</v>
      </c>
      <c r="H123" s="155">
        <v>321.80579116000001</v>
      </c>
      <c r="I123" s="155">
        <v>0</v>
      </c>
      <c r="J123" s="155">
        <v>353.98637027000001</v>
      </c>
      <c r="K123" s="155">
        <v>418.34752850000001</v>
      </c>
      <c r="L123" s="155">
        <v>482.70868673000001</v>
      </c>
    </row>
    <row r="124" spans="1:12" ht="12.75" customHeight="1" x14ac:dyDescent="0.2">
      <c r="A124" s="154" t="s">
        <v>145</v>
      </c>
      <c r="B124" s="154">
        <v>19</v>
      </c>
      <c r="C124" s="155">
        <v>612.15802112999995</v>
      </c>
      <c r="D124" s="155">
        <v>609.11245884000004</v>
      </c>
      <c r="E124" s="155">
        <v>0</v>
      </c>
      <c r="F124" s="155">
        <v>64.366724550000001</v>
      </c>
      <c r="G124" s="155">
        <v>160.91681136</v>
      </c>
      <c r="H124" s="155">
        <v>321.83362273</v>
      </c>
      <c r="I124" s="155">
        <v>0</v>
      </c>
      <c r="J124" s="155">
        <v>354.01698499999998</v>
      </c>
      <c r="K124" s="155">
        <v>418.38370953999998</v>
      </c>
      <c r="L124" s="155">
        <v>482.75043409</v>
      </c>
    </row>
    <row r="125" spans="1:12" ht="12.75" customHeight="1" x14ac:dyDescent="0.2">
      <c r="A125" s="154" t="s">
        <v>145</v>
      </c>
      <c r="B125" s="154">
        <v>20</v>
      </c>
      <c r="C125" s="155">
        <v>599.98389500999997</v>
      </c>
      <c r="D125" s="155">
        <v>596.99890051</v>
      </c>
      <c r="E125" s="155">
        <v>0</v>
      </c>
      <c r="F125" s="155">
        <v>64.258152240000001</v>
      </c>
      <c r="G125" s="155">
        <v>160.64538060999999</v>
      </c>
      <c r="H125" s="155">
        <v>321.29076121999998</v>
      </c>
      <c r="I125" s="155">
        <v>0</v>
      </c>
      <c r="J125" s="155">
        <v>353.41983734000002</v>
      </c>
      <c r="K125" s="155">
        <v>417.67798958999998</v>
      </c>
      <c r="L125" s="155">
        <v>481.93614183</v>
      </c>
    </row>
    <row r="126" spans="1:12" ht="12.75" customHeight="1" x14ac:dyDescent="0.2">
      <c r="A126" s="154" t="s">
        <v>145</v>
      </c>
      <c r="B126" s="154">
        <v>21</v>
      </c>
      <c r="C126" s="155">
        <v>620.33692602999997</v>
      </c>
      <c r="D126" s="155">
        <v>617.25067266999997</v>
      </c>
      <c r="E126" s="155">
        <v>0</v>
      </c>
      <c r="F126" s="155">
        <v>65.935465039999997</v>
      </c>
      <c r="G126" s="155">
        <v>164.83866259000001</v>
      </c>
      <c r="H126" s="155">
        <v>329.67732518999998</v>
      </c>
      <c r="I126" s="155">
        <v>0</v>
      </c>
      <c r="J126" s="155">
        <v>362.6450577</v>
      </c>
      <c r="K126" s="155">
        <v>428.58052273999999</v>
      </c>
      <c r="L126" s="155">
        <v>494.51598777999999</v>
      </c>
    </row>
    <row r="127" spans="1:12" ht="12.75" customHeight="1" x14ac:dyDescent="0.2">
      <c r="A127" s="154" t="s">
        <v>145</v>
      </c>
      <c r="B127" s="154">
        <v>22</v>
      </c>
      <c r="C127" s="155">
        <v>642.08682188</v>
      </c>
      <c r="D127" s="155">
        <v>638.89236008</v>
      </c>
      <c r="E127" s="155">
        <v>0</v>
      </c>
      <c r="F127" s="155">
        <v>67.390747570000002</v>
      </c>
      <c r="G127" s="155">
        <v>168.47686892999999</v>
      </c>
      <c r="H127" s="155">
        <v>336.95373784999998</v>
      </c>
      <c r="I127" s="155">
        <v>0</v>
      </c>
      <c r="J127" s="155">
        <v>370.64911164</v>
      </c>
      <c r="K127" s="155">
        <v>438.03985920999997</v>
      </c>
      <c r="L127" s="155">
        <v>505.43060678000001</v>
      </c>
    </row>
    <row r="128" spans="1:12" ht="12.75" customHeight="1" x14ac:dyDescent="0.2">
      <c r="A128" s="154" t="s">
        <v>145</v>
      </c>
      <c r="B128" s="154">
        <v>23</v>
      </c>
      <c r="C128" s="155">
        <v>616.14998871</v>
      </c>
      <c r="D128" s="155">
        <v>613.08456588000001</v>
      </c>
      <c r="E128" s="155">
        <v>0</v>
      </c>
      <c r="F128" s="155">
        <v>64.320752200000001</v>
      </c>
      <c r="G128" s="155">
        <v>160.80188050000001</v>
      </c>
      <c r="H128" s="155">
        <v>321.60376101000003</v>
      </c>
      <c r="I128" s="155">
        <v>0</v>
      </c>
      <c r="J128" s="155">
        <v>353.76413710999998</v>
      </c>
      <c r="K128" s="155">
        <v>418.08488930999999</v>
      </c>
      <c r="L128" s="155">
        <v>482.40564151000001</v>
      </c>
    </row>
    <row r="129" spans="1:12" ht="12.75" customHeight="1" x14ac:dyDescent="0.2">
      <c r="A129" s="154" t="s">
        <v>145</v>
      </c>
      <c r="B129" s="154">
        <v>24</v>
      </c>
      <c r="C129" s="155">
        <v>593.69878440000002</v>
      </c>
      <c r="D129" s="155">
        <v>590.74505910000005</v>
      </c>
      <c r="E129" s="155">
        <v>0</v>
      </c>
      <c r="F129" s="155">
        <v>62.273889070000003</v>
      </c>
      <c r="G129" s="155">
        <v>155.68472267999999</v>
      </c>
      <c r="H129" s="155">
        <v>311.36944536999999</v>
      </c>
      <c r="I129" s="155">
        <v>0</v>
      </c>
      <c r="J129" s="155">
        <v>342.50638989999999</v>
      </c>
      <c r="K129" s="155">
        <v>404.78027896999998</v>
      </c>
      <c r="L129" s="155">
        <v>467.05416804999999</v>
      </c>
    </row>
    <row r="130" spans="1:12" ht="12.75" customHeight="1" x14ac:dyDescent="0.2">
      <c r="A130" s="154" t="s">
        <v>146</v>
      </c>
      <c r="B130" s="154">
        <v>1</v>
      </c>
      <c r="C130" s="155">
        <v>528.82988664000004</v>
      </c>
      <c r="D130" s="155">
        <v>526.19889218000003</v>
      </c>
      <c r="E130" s="155">
        <v>0</v>
      </c>
      <c r="F130" s="155">
        <v>54.882770290000003</v>
      </c>
      <c r="G130" s="155">
        <v>137.20692572999999</v>
      </c>
      <c r="H130" s="155">
        <v>274.41385145999999</v>
      </c>
      <c r="I130" s="155">
        <v>0</v>
      </c>
      <c r="J130" s="155">
        <v>301.85523660000001</v>
      </c>
      <c r="K130" s="155">
        <v>356.73800689000001</v>
      </c>
      <c r="L130" s="155">
        <v>411.62077718</v>
      </c>
    </row>
    <row r="131" spans="1:12" ht="12.75" customHeight="1" x14ac:dyDescent="0.2">
      <c r="A131" s="154" t="s">
        <v>146</v>
      </c>
      <c r="B131" s="154">
        <v>2</v>
      </c>
      <c r="C131" s="155">
        <v>620.58627810999997</v>
      </c>
      <c r="D131" s="155">
        <v>617.49878419000004</v>
      </c>
      <c r="E131" s="155">
        <v>0</v>
      </c>
      <c r="F131" s="155">
        <v>62.751704500000002</v>
      </c>
      <c r="G131" s="155">
        <v>156.87926124000001</v>
      </c>
      <c r="H131" s="155">
        <v>313.75852248000001</v>
      </c>
      <c r="I131" s="155">
        <v>0</v>
      </c>
      <c r="J131" s="155">
        <v>345.13437472999999</v>
      </c>
      <c r="K131" s="155">
        <v>407.88607922</v>
      </c>
      <c r="L131" s="155">
        <v>470.63778372000002</v>
      </c>
    </row>
    <row r="132" spans="1:12" ht="12.75" customHeight="1" x14ac:dyDescent="0.2">
      <c r="A132" s="154" t="s">
        <v>146</v>
      </c>
      <c r="B132" s="154">
        <v>3</v>
      </c>
      <c r="C132" s="155">
        <v>636.48991038999998</v>
      </c>
      <c r="D132" s="155">
        <v>633.32329391999997</v>
      </c>
      <c r="E132" s="155">
        <v>0</v>
      </c>
      <c r="F132" s="155">
        <v>67.241444250000001</v>
      </c>
      <c r="G132" s="155">
        <v>168.10361062999999</v>
      </c>
      <c r="H132" s="155">
        <v>336.20722125999998</v>
      </c>
      <c r="I132" s="155">
        <v>0</v>
      </c>
      <c r="J132" s="155">
        <v>369.82794338000002</v>
      </c>
      <c r="K132" s="155">
        <v>437.06938762999999</v>
      </c>
      <c r="L132" s="155">
        <v>504.31083188000002</v>
      </c>
    </row>
    <row r="133" spans="1:12" ht="12.75" customHeight="1" x14ac:dyDescent="0.2">
      <c r="A133" s="154" t="s">
        <v>146</v>
      </c>
      <c r="B133" s="154">
        <v>4</v>
      </c>
      <c r="C133" s="155">
        <v>641.19506979000005</v>
      </c>
      <c r="D133" s="155">
        <v>638.00504457</v>
      </c>
      <c r="E133" s="155">
        <v>0</v>
      </c>
      <c r="F133" s="155">
        <v>68.760929399999995</v>
      </c>
      <c r="G133" s="155">
        <v>171.90232349999999</v>
      </c>
      <c r="H133" s="155">
        <v>343.80464699999999</v>
      </c>
      <c r="I133" s="155">
        <v>0</v>
      </c>
      <c r="J133" s="155">
        <v>378.18511169999999</v>
      </c>
      <c r="K133" s="155">
        <v>446.9460411</v>
      </c>
      <c r="L133" s="155">
        <v>515.70697050000001</v>
      </c>
    </row>
    <row r="134" spans="1:12" ht="12.75" customHeight="1" x14ac:dyDescent="0.2">
      <c r="A134" s="154" t="s">
        <v>146</v>
      </c>
      <c r="B134" s="154">
        <v>5</v>
      </c>
      <c r="C134" s="155">
        <v>639.27769710999996</v>
      </c>
      <c r="D134" s="155">
        <v>636.09721105000006</v>
      </c>
      <c r="E134" s="155">
        <v>0</v>
      </c>
      <c r="F134" s="155">
        <v>69.261468710000003</v>
      </c>
      <c r="G134" s="155">
        <v>173.15367178</v>
      </c>
      <c r="H134" s="155">
        <v>346.30734355999999</v>
      </c>
      <c r="I134" s="155">
        <v>0</v>
      </c>
      <c r="J134" s="155">
        <v>380.93807791</v>
      </c>
      <c r="K134" s="155">
        <v>450.19954661999998</v>
      </c>
      <c r="L134" s="155">
        <v>519.46101533000001</v>
      </c>
    </row>
    <row r="135" spans="1:12" ht="12.75" customHeight="1" x14ac:dyDescent="0.2">
      <c r="A135" s="154" t="s">
        <v>146</v>
      </c>
      <c r="B135" s="154">
        <v>6</v>
      </c>
      <c r="C135" s="155">
        <v>648.99519648</v>
      </c>
      <c r="D135" s="155">
        <v>645.76636466000002</v>
      </c>
      <c r="E135" s="155">
        <v>0</v>
      </c>
      <c r="F135" s="155">
        <v>69.593873549999998</v>
      </c>
      <c r="G135" s="155">
        <v>173.98468387</v>
      </c>
      <c r="H135" s="155">
        <v>347.96936775</v>
      </c>
      <c r="I135" s="155">
        <v>0</v>
      </c>
      <c r="J135" s="155">
        <v>382.76630452000001</v>
      </c>
      <c r="K135" s="155">
        <v>452.36017807000002</v>
      </c>
      <c r="L135" s="155">
        <v>521.95405161999997</v>
      </c>
    </row>
    <row r="136" spans="1:12" ht="12.75" customHeight="1" x14ac:dyDescent="0.2">
      <c r="A136" s="154" t="s">
        <v>146</v>
      </c>
      <c r="B136" s="154">
        <v>7</v>
      </c>
      <c r="C136" s="155">
        <v>629.40254792999997</v>
      </c>
      <c r="D136" s="155">
        <v>626.27119197000002</v>
      </c>
      <c r="E136" s="155">
        <v>0</v>
      </c>
      <c r="F136" s="155">
        <v>67.614863779999993</v>
      </c>
      <c r="G136" s="155">
        <v>169.03715944000001</v>
      </c>
      <c r="H136" s="155">
        <v>338.07431888000002</v>
      </c>
      <c r="I136" s="155">
        <v>0</v>
      </c>
      <c r="J136" s="155">
        <v>371.88175075999999</v>
      </c>
      <c r="K136" s="155">
        <v>439.49661454</v>
      </c>
      <c r="L136" s="155">
        <v>507.11147831</v>
      </c>
    </row>
    <row r="137" spans="1:12" ht="12.75" customHeight="1" x14ac:dyDescent="0.2">
      <c r="A137" s="154" t="s">
        <v>146</v>
      </c>
      <c r="B137" s="154">
        <v>8</v>
      </c>
      <c r="C137" s="155">
        <v>632.23720936999996</v>
      </c>
      <c r="D137" s="155">
        <v>629.09175061999997</v>
      </c>
      <c r="E137" s="155">
        <v>0</v>
      </c>
      <c r="F137" s="155">
        <v>65.836224040000005</v>
      </c>
      <c r="G137" s="155">
        <v>164.59056011000001</v>
      </c>
      <c r="H137" s="155">
        <v>329.18112022000003</v>
      </c>
      <c r="I137" s="155">
        <v>0</v>
      </c>
      <c r="J137" s="155">
        <v>362.09923223999999</v>
      </c>
      <c r="K137" s="155">
        <v>427.93545628999999</v>
      </c>
      <c r="L137" s="155">
        <v>493.77168032999998</v>
      </c>
    </row>
    <row r="138" spans="1:12" ht="12.75" customHeight="1" x14ac:dyDescent="0.2">
      <c r="A138" s="154" t="s">
        <v>146</v>
      </c>
      <c r="B138" s="154">
        <v>9</v>
      </c>
      <c r="C138" s="155">
        <v>629.66973657000005</v>
      </c>
      <c r="D138" s="155">
        <v>626.53705131000004</v>
      </c>
      <c r="E138" s="155">
        <v>0</v>
      </c>
      <c r="F138" s="155">
        <v>66.240205709999998</v>
      </c>
      <c r="G138" s="155">
        <v>165.60051429000001</v>
      </c>
      <c r="H138" s="155">
        <v>331.20102857000001</v>
      </c>
      <c r="I138" s="155">
        <v>0</v>
      </c>
      <c r="J138" s="155">
        <v>364.32113142999998</v>
      </c>
      <c r="K138" s="155">
        <v>430.56133713999998</v>
      </c>
      <c r="L138" s="155">
        <v>496.80154285999998</v>
      </c>
    </row>
    <row r="139" spans="1:12" ht="12.75" customHeight="1" x14ac:dyDescent="0.2">
      <c r="A139" s="154" t="s">
        <v>146</v>
      </c>
      <c r="B139" s="154">
        <v>10</v>
      </c>
      <c r="C139" s="155">
        <v>592.63824334000003</v>
      </c>
      <c r="D139" s="155">
        <v>589.68979436999996</v>
      </c>
      <c r="E139" s="155">
        <v>0</v>
      </c>
      <c r="F139" s="155">
        <v>67.038235009999994</v>
      </c>
      <c r="G139" s="155">
        <v>167.59558752000001</v>
      </c>
      <c r="H139" s="155">
        <v>335.19117505000003</v>
      </c>
      <c r="I139" s="155">
        <v>0</v>
      </c>
      <c r="J139" s="155">
        <v>368.71029255000002</v>
      </c>
      <c r="K139" s="155">
        <v>435.74852756000001</v>
      </c>
      <c r="L139" s="155">
        <v>502.78676257000001</v>
      </c>
    </row>
    <row r="140" spans="1:12" ht="12.75" customHeight="1" x14ac:dyDescent="0.2">
      <c r="A140" s="154" t="s">
        <v>146</v>
      </c>
      <c r="B140" s="154">
        <v>11</v>
      </c>
      <c r="C140" s="155">
        <v>589.39365425000005</v>
      </c>
      <c r="D140" s="155">
        <v>586.46134751</v>
      </c>
      <c r="E140" s="155">
        <v>0</v>
      </c>
      <c r="F140" s="155">
        <v>65.477504879999998</v>
      </c>
      <c r="G140" s="155">
        <v>163.69376220999999</v>
      </c>
      <c r="H140" s="155">
        <v>327.38752441000003</v>
      </c>
      <c r="I140" s="155">
        <v>0</v>
      </c>
      <c r="J140" s="155">
        <v>360.12627685000001</v>
      </c>
      <c r="K140" s="155">
        <v>425.60378172999998</v>
      </c>
      <c r="L140" s="155">
        <v>491.08128662000001</v>
      </c>
    </row>
    <row r="141" spans="1:12" ht="12.75" customHeight="1" x14ac:dyDescent="0.2">
      <c r="A141" s="154" t="s">
        <v>146</v>
      </c>
      <c r="B141" s="154">
        <v>12</v>
      </c>
      <c r="C141" s="155">
        <v>648.99169944000005</v>
      </c>
      <c r="D141" s="155">
        <v>645.76288500999999</v>
      </c>
      <c r="E141" s="155">
        <v>0</v>
      </c>
      <c r="F141" s="155">
        <v>65.613523130000004</v>
      </c>
      <c r="G141" s="155">
        <v>164.03380783</v>
      </c>
      <c r="H141" s="155">
        <v>328.06761566</v>
      </c>
      <c r="I141" s="155">
        <v>0</v>
      </c>
      <c r="J141" s="155">
        <v>360.87437721999999</v>
      </c>
      <c r="K141" s="155">
        <v>426.48790035000002</v>
      </c>
      <c r="L141" s="155">
        <v>492.10142347999999</v>
      </c>
    </row>
    <row r="142" spans="1:12" ht="12.75" customHeight="1" x14ac:dyDescent="0.2">
      <c r="A142" s="154" t="s">
        <v>146</v>
      </c>
      <c r="B142" s="154">
        <v>13</v>
      </c>
      <c r="C142" s="155">
        <v>677.73531389000004</v>
      </c>
      <c r="D142" s="155">
        <v>674.36349641000004</v>
      </c>
      <c r="E142" s="155">
        <v>0</v>
      </c>
      <c r="F142" s="155">
        <v>65.113147909999995</v>
      </c>
      <c r="G142" s="155">
        <v>162.78286976999999</v>
      </c>
      <c r="H142" s="155">
        <v>325.56573953999998</v>
      </c>
      <c r="I142" s="155">
        <v>0</v>
      </c>
      <c r="J142" s="155">
        <v>358.12231349000001</v>
      </c>
      <c r="K142" s="155">
        <v>423.23546140000002</v>
      </c>
      <c r="L142" s="155">
        <v>488.34860930999997</v>
      </c>
    </row>
    <row r="143" spans="1:12" ht="12.75" customHeight="1" x14ac:dyDescent="0.2">
      <c r="A143" s="154" t="s">
        <v>146</v>
      </c>
      <c r="B143" s="154">
        <v>14</v>
      </c>
      <c r="C143" s="155">
        <v>1117.6445376700001</v>
      </c>
      <c r="D143" s="155">
        <v>1112.0841170799999</v>
      </c>
      <c r="E143" s="155">
        <v>0</v>
      </c>
      <c r="F143" s="155">
        <v>66.5292563</v>
      </c>
      <c r="G143" s="155">
        <v>166.32314074999999</v>
      </c>
      <c r="H143" s="155">
        <v>332.64628149999999</v>
      </c>
      <c r="I143" s="155">
        <v>0</v>
      </c>
      <c r="J143" s="155">
        <v>365.91090965000001</v>
      </c>
      <c r="K143" s="155">
        <v>432.44016594999999</v>
      </c>
      <c r="L143" s="155">
        <v>498.96942224999998</v>
      </c>
    </row>
    <row r="144" spans="1:12" ht="12.75" customHeight="1" x14ac:dyDescent="0.2">
      <c r="A144" s="154" t="s">
        <v>146</v>
      </c>
      <c r="B144" s="154">
        <v>15</v>
      </c>
      <c r="C144" s="155">
        <v>1291.2417111100001</v>
      </c>
      <c r="D144" s="155">
        <v>1284.8176229999999</v>
      </c>
      <c r="E144" s="155">
        <v>0</v>
      </c>
      <c r="F144" s="155">
        <v>66.092874039999998</v>
      </c>
      <c r="G144" s="155">
        <v>165.23218510000001</v>
      </c>
      <c r="H144" s="155">
        <v>330.46437020000002</v>
      </c>
      <c r="I144" s="155">
        <v>0</v>
      </c>
      <c r="J144" s="155">
        <v>363.51080722</v>
      </c>
      <c r="K144" s="155">
        <v>429.60368125999997</v>
      </c>
      <c r="L144" s="155">
        <v>495.6965553</v>
      </c>
    </row>
    <row r="145" spans="1:12" ht="12.75" customHeight="1" x14ac:dyDescent="0.2">
      <c r="A145" s="154" t="s">
        <v>146</v>
      </c>
      <c r="B145" s="154">
        <v>16</v>
      </c>
      <c r="C145" s="155">
        <v>1007.6435296</v>
      </c>
      <c r="D145" s="155">
        <v>1002.6303777099999</v>
      </c>
      <c r="E145" s="155">
        <v>0</v>
      </c>
      <c r="F145" s="155">
        <v>65.333356780000003</v>
      </c>
      <c r="G145" s="155">
        <v>163.33339196</v>
      </c>
      <c r="H145" s="155">
        <v>326.66678390999999</v>
      </c>
      <c r="I145" s="155">
        <v>0</v>
      </c>
      <c r="J145" s="155">
        <v>359.33346230000001</v>
      </c>
      <c r="K145" s="155">
        <v>424.66681907999998</v>
      </c>
      <c r="L145" s="155">
        <v>490.00017587000002</v>
      </c>
    </row>
    <row r="146" spans="1:12" ht="12.75" customHeight="1" x14ac:dyDescent="0.2">
      <c r="A146" s="154" t="s">
        <v>146</v>
      </c>
      <c r="B146" s="154">
        <v>17</v>
      </c>
      <c r="C146" s="155">
        <v>622.86602986000003</v>
      </c>
      <c r="D146" s="155">
        <v>619.76719389000004</v>
      </c>
      <c r="E146" s="155">
        <v>0</v>
      </c>
      <c r="F146" s="155">
        <v>64.904226399999999</v>
      </c>
      <c r="G146" s="155">
        <v>162.26056600999999</v>
      </c>
      <c r="H146" s="155">
        <v>324.52113201999998</v>
      </c>
      <c r="I146" s="155">
        <v>0</v>
      </c>
      <c r="J146" s="155">
        <v>356.97324522000002</v>
      </c>
      <c r="K146" s="155">
        <v>421.87747163</v>
      </c>
      <c r="L146" s="155">
        <v>486.78169802999997</v>
      </c>
    </row>
    <row r="147" spans="1:12" ht="12.75" customHeight="1" x14ac:dyDescent="0.2">
      <c r="A147" s="154" t="s">
        <v>146</v>
      </c>
      <c r="B147" s="154">
        <v>18</v>
      </c>
      <c r="C147" s="155">
        <v>629.27506019999998</v>
      </c>
      <c r="D147" s="155">
        <v>626.14433851000001</v>
      </c>
      <c r="E147" s="155">
        <v>0</v>
      </c>
      <c r="F147" s="155">
        <v>64.742472000000006</v>
      </c>
      <c r="G147" s="155">
        <v>161.85617998999999</v>
      </c>
      <c r="H147" s="155">
        <v>323.71235997999997</v>
      </c>
      <c r="I147" s="155">
        <v>0</v>
      </c>
      <c r="J147" s="155">
        <v>356.08359596999998</v>
      </c>
      <c r="K147" s="155">
        <v>420.82606797</v>
      </c>
      <c r="L147" s="155">
        <v>485.56853996000001</v>
      </c>
    </row>
    <row r="148" spans="1:12" ht="12.75" customHeight="1" x14ac:dyDescent="0.2">
      <c r="A148" s="154" t="s">
        <v>146</v>
      </c>
      <c r="B148" s="154">
        <v>19</v>
      </c>
      <c r="C148" s="155">
        <v>576.20456248000005</v>
      </c>
      <c r="D148" s="155">
        <v>573.33787311000003</v>
      </c>
      <c r="E148" s="155">
        <v>0</v>
      </c>
      <c r="F148" s="155">
        <v>62.064461590000001</v>
      </c>
      <c r="G148" s="155">
        <v>155.16115396999999</v>
      </c>
      <c r="H148" s="155">
        <v>310.32230793000002</v>
      </c>
      <c r="I148" s="155">
        <v>0</v>
      </c>
      <c r="J148" s="155">
        <v>341.35453871999999</v>
      </c>
      <c r="K148" s="155">
        <v>403.41900031</v>
      </c>
      <c r="L148" s="155">
        <v>465.48346190000001</v>
      </c>
    </row>
    <row r="149" spans="1:12" ht="12.75" customHeight="1" x14ac:dyDescent="0.2">
      <c r="A149" s="154" t="s">
        <v>146</v>
      </c>
      <c r="B149" s="154">
        <v>20</v>
      </c>
      <c r="C149" s="155">
        <v>610.62401007999995</v>
      </c>
      <c r="D149" s="155">
        <v>607.58607968000001</v>
      </c>
      <c r="E149" s="155">
        <v>0</v>
      </c>
      <c r="F149" s="155">
        <v>64.972245020000003</v>
      </c>
      <c r="G149" s="155">
        <v>162.43061255000001</v>
      </c>
      <c r="H149" s="155">
        <v>324.86122509</v>
      </c>
      <c r="I149" s="155">
        <v>0</v>
      </c>
      <c r="J149" s="155">
        <v>357.34734759999998</v>
      </c>
      <c r="K149" s="155">
        <v>422.31959261999998</v>
      </c>
      <c r="L149" s="155">
        <v>487.29183763999998</v>
      </c>
    </row>
    <row r="150" spans="1:12" ht="12.75" customHeight="1" x14ac:dyDescent="0.2">
      <c r="A150" s="154" t="s">
        <v>146</v>
      </c>
      <c r="B150" s="154">
        <v>21</v>
      </c>
      <c r="C150" s="155">
        <v>588.12711366999997</v>
      </c>
      <c r="D150" s="155">
        <v>585.20110812999997</v>
      </c>
      <c r="E150" s="155">
        <v>0</v>
      </c>
      <c r="F150" s="155">
        <v>63.228319730000003</v>
      </c>
      <c r="G150" s="155">
        <v>158.07079931999999</v>
      </c>
      <c r="H150" s="155">
        <v>316.14159863999998</v>
      </c>
      <c r="I150" s="155">
        <v>0</v>
      </c>
      <c r="J150" s="155">
        <v>347.75575850000001</v>
      </c>
      <c r="K150" s="155">
        <v>410.98407823000002</v>
      </c>
      <c r="L150" s="155">
        <v>474.21239795999998</v>
      </c>
    </row>
    <row r="151" spans="1:12" ht="12.75" customHeight="1" x14ac:dyDescent="0.2">
      <c r="A151" s="154" t="s">
        <v>146</v>
      </c>
      <c r="B151" s="154">
        <v>22</v>
      </c>
      <c r="C151" s="155">
        <v>622.18322364000005</v>
      </c>
      <c r="D151" s="155">
        <v>619.08778471999995</v>
      </c>
      <c r="E151" s="155">
        <v>0</v>
      </c>
      <c r="F151" s="155">
        <v>64.863767629999998</v>
      </c>
      <c r="G151" s="155">
        <v>162.15941907000001</v>
      </c>
      <c r="H151" s="155">
        <v>324.31883814999998</v>
      </c>
      <c r="I151" s="155">
        <v>0</v>
      </c>
      <c r="J151" s="155">
        <v>356.75072196000002</v>
      </c>
      <c r="K151" s="155">
        <v>421.61448959000001</v>
      </c>
      <c r="L151" s="155">
        <v>486.47825721999999</v>
      </c>
    </row>
    <row r="152" spans="1:12" ht="12.75" customHeight="1" x14ac:dyDescent="0.2">
      <c r="A152" s="154" t="s">
        <v>146</v>
      </c>
      <c r="B152" s="154">
        <v>23</v>
      </c>
      <c r="C152" s="155">
        <v>559.20822778000002</v>
      </c>
      <c r="D152" s="155">
        <v>556.42609729000003</v>
      </c>
      <c r="E152" s="155">
        <v>0</v>
      </c>
      <c r="F152" s="155">
        <v>61.461093689999998</v>
      </c>
      <c r="G152" s="155">
        <v>153.65273424</v>
      </c>
      <c r="H152" s="155">
        <v>307.30546846999999</v>
      </c>
      <c r="I152" s="155">
        <v>0</v>
      </c>
      <c r="J152" s="155">
        <v>338.03601531999999</v>
      </c>
      <c r="K152" s="155">
        <v>399.49710900999997</v>
      </c>
      <c r="L152" s="155">
        <v>460.95820271000002</v>
      </c>
    </row>
    <row r="153" spans="1:12" ht="12.75" customHeight="1" x14ac:dyDescent="0.2">
      <c r="A153" s="154" t="s">
        <v>146</v>
      </c>
      <c r="B153" s="154">
        <v>24</v>
      </c>
      <c r="C153" s="155">
        <v>576.18970143000001</v>
      </c>
      <c r="D153" s="155">
        <v>573.32308599999999</v>
      </c>
      <c r="E153" s="155">
        <v>0</v>
      </c>
      <c r="F153" s="155">
        <v>63.965771119999999</v>
      </c>
      <c r="G153" s="155">
        <v>159.9144278</v>
      </c>
      <c r="H153" s="155">
        <v>319.82885561000001</v>
      </c>
      <c r="I153" s="155">
        <v>0</v>
      </c>
      <c r="J153" s="155">
        <v>351.81174117</v>
      </c>
      <c r="K153" s="155">
        <v>415.77751229</v>
      </c>
      <c r="L153" s="155">
        <v>479.74328341</v>
      </c>
    </row>
    <row r="154" spans="1:12" ht="12.75" customHeight="1" x14ac:dyDescent="0.2">
      <c r="A154" s="154" t="s">
        <v>147</v>
      </c>
      <c r="B154" s="154">
        <v>1</v>
      </c>
      <c r="C154" s="155">
        <v>690.11405549000006</v>
      </c>
      <c r="D154" s="155">
        <v>686.68065222999996</v>
      </c>
      <c r="E154" s="155">
        <v>0</v>
      </c>
      <c r="F154" s="155">
        <v>71.052346909999997</v>
      </c>
      <c r="G154" s="155">
        <v>177.63086727000001</v>
      </c>
      <c r="H154" s="155">
        <v>355.26173454000002</v>
      </c>
      <c r="I154" s="155">
        <v>0</v>
      </c>
      <c r="J154" s="155">
        <v>390.78790799000001</v>
      </c>
      <c r="K154" s="155">
        <v>461.84025489999999</v>
      </c>
      <c r="L154" s="155">
        <v>532.89260179999997</v>
      </c>
    </row>
    <row r="155" spans="1:12" ht="12.75" customHeight="1" x14ac:dyDescent="0.2">
      <c r="A155" s="154" t="s">
        <v>147</v>
      </c>
      <c r="B155" s="154">
        <v>2</v>
      </c>
      <c r="C155" s="155">
        <v>778.96612987000003</v>
      </c>
      <c r="D155" s="155">
        <v>775.09067648999996</v>
      </c>
      <c r="E155" s="155">
        <v>0</v>
      </c>
      <c r="F155" s="155">
        <v>78.782234849999995</v>
      </c>
      <c r="G155" s="155">
        <v>196.95558711999999</v>
      </c>
      <c r="H155" s="155">
        <v>393.91117422999997</v>
      </c>
      <c r="I155" s="155">
        <v>0</v>
      </c>
      <c r="J155" s="155">
        <v>433.30229164999997</v>
      </c>
      <c r="K155" s="155">
        <v>512.08452650000004</v>
      </c>
      <c r="L155" s="155">
        <v>590.86676135000005</v>
      </c>
    </row>
    <row r="156" spans="1:12" ht="12.75" customHeight="1" x14ac:dyDescent="0.2">
      <c r="A156" s="154" t="s">
        <v>147</v>
      </c>
      <c r="B156" s="154">
        <v>3</v>
      </c>
      <c r="C156" s="155">
        <v>824.05692712999996</v>
      </c>
      <c r="D156" s="155">
        <v>819.95714141999997</v>
      </c>
      <c r="E156" s="155">
        <v>0</v>
      </c>
      <c r="F156" s="155">
        <v>82.387322330000003</v>
      </c>
      <c r="G156" s="155">
        <v>205.96830582000001</v>
      </c>
      <c r="H156" s="155">
        <v>411.93661164999997</v>
      </c>
      <c r="I156" s="155">
        <v>0</v>
      </c>
      <c r="J156" s="155">
        <v>453.13027281000001</v>
      </c>
      <c r="K156" s="155">
        <v>535.51759514000003</v>
      </c>
      <c r="L156" s="155">
        <v>617.90491746999999</v>
      </c>
    </row>
    <row r="157" spans="1:12" ht="12.75" customHeight="1" x14ac:dyDescent="0.2">
      <c r="A157" s="154" t="s">
        <v>147</v>
      </c>
      <c r="B157" s="154">
        <v>4</v>
      </c>
      <c r="C157" s="155">
        <v>858.90203451000002</v>
      </c>
      <c r="D157" s="155">
        <v>854.62889006</v>
      </c>
      <c r="E157" s="155">
        <v>0</v>
      </c>
      <c r="F157" s="155">
        <v>85.289035159999997</v>
      </c>
      <c r="G157" s="155">
        <v>213.22258790999999</v>
      </c>
      <c r="H157" s="155">
        <v>426.44517581999997</v>
      </c>
      <c r="I157" s="155">
        <v>0</v>
      </c>
      <c r="J157" s="155">
        <v>469.08969339999999</v>
      </c>
      <c r="K157" s="155">
        <v>554.37872856000001</v>
      </c>
      <c r="L157" s="155">
        <v>639.66776372000004</v>
      </c>
    </row>
    <row r="158" spans="1:12" ht="12.75" customHeight="1" x14ac:dyDescent="0.2">
      <c r="A158" s="154" t="s">
        <v>147</v>
      </c>
      <c r="B158" s="154">
        <v>5</v>
      </c>
      <c r="C158" s="155">
        <v>896.46825969999998</v>
      </c>
      <c r="D158" s="155">
        <v>892.00821860999997</v>
      </c>
      <c r="E158" s="155">
        <v>0</v>
      </c>
      <c r="F158" s="155">
        <v>85.538032650000005</v>
      </c>
      <c r="G158" s="155">
        <v>213.84508163999999</v>
      </c>
      <c r="H158" s="155">
        <v>427.69016327000003</v>
      </c>
      <c r="I158" s="155">
        <v>0</v>
      </c>
      <c r="J158" s="155">
        <v>470.45917960000003</v>
      </c>
      <c r="K158" s="155">
        <v>555.99721224999996</v>
      </c>
      <c r="L158" s="155">
        <v>641.53524490999996</v>
      </c>
    </row>
    <row r="159" spans="1:12" ht="12.75" customHeight="1" x14ac:dyDescent="0.2">
      <c r="A159" s="154" t="s">
        <v>147</v>
      </c>
      <c r="B159" s="154">
        <v>6</v>
      </c>
      <c r="C159" s="155">
        <v>897.87619603999997</v>
      </c>
      <c r="D159" s="155">
        <v>893.40915028999996</v>
      </c>
      <c r="E159" s="155">
        <v>0</v>
      </c>
      <c r="F159" s="155">
        <v>86.029325909999997</v>
      </c>
      <c r="G159" s="155">
        <v>215.07331479000001</v>
      </c>
      <c r="H159" s="155">
        <v>430.14662957000002</v>
      </c>
      <c r="I159" s="155">
        <v>0</v>
      </c>
      <c r="J159" s="155">
        <v>473.16129253000003</v>
      </c>
      <c r="K159" s="155">
        <v>559.19061843999998</v>
      </c>
      <c r="L159" s="155">
        <v>645.21994436</v>
      </c>
    </row>
    <row r="160" spans="1:12" ht="12.75" customHeight="1" x14ac:dyDescent="0.2">
      <c r="A160" s="154" t="s">
        <v>147</v>
      </c>
      <c r="B160" s="154">
        <v>7</v>
      </c>
      <c r="C160" s="155">
        <v>860.34720639</v>
      </c>
      <c r="D160" s="155">
        <v>856.06687203000001</v>
      </c>
      <c r="E160" s="155">
        <v>0</v>
      </c>
      <c r="F160" s="155">
        <v>83.498001489999993</v>
      </c>
      <c r="G160" s="155">
        <v>208.74500372</v>
      </c>
      <c r="H160" s="155">
        <v>417.49000744</v>
      </c>
      <c r="I160" s="155">
        <v>0</v>
      </c>
      <c r="J160" s="155">
        <v>459.23900817999998</v>
      </c>
      <c r="K160" s="155">
        <v>542.73700967000002</v>
      </c>
      <c r="L160" s="155">
        <v>626.23501114999999</v>
      </c>
    </row>
    <row r="161" spans="1:12" ht="12.75" customHeight="1" x14ac:dyDescent="0.2">
      <c r="A161" s="154" t="s">
        <v>147</v>
      </c>
      <c r="B161" s="154">
        <v>8</v>
      </c>
      <c r="C161" s="155">
        <v>764.93060367999999</v>
      </c>
      <c r="D161" s="155">
        <v>761.12497879</v>
      </c>
      <c r="E161" s="155">
        <v>0</v>
      </c>
      <c r="F161" s="155">
        <v>76.957489899999999</v>
      </c>
      <c r="G161" s="155">
        <v>192.39372474000001</v>
      </c>
      <c r="H161" s="155">
        <v>384.78744948000002</v>
      </c>
      <c r="I161" s="155">
        <v>0</v>
      </c>
      <c r="J161" s="155">
        <v>423.26619442999998</v>
      </c>
      <c r="K161" s="155">
        <v>500.22368432000002</v>
      </c>
      <c r="L161" s="155">
        <v>577.18117422</v>
      </c>
    </row>
    <row r="162" spans="1:12" ht="12.75" customHeight="1" x14ac:dyDescent="0.2">
      <c r="A162" s="154" t="s">
        <v>147</v>
      </c>
      <c r="B162" s="154">
        <v>9</v>
      </c>
      <c r="C162" s="155">
        <v>655.32017839000002</v>
      </c>
      <c r="D162" s="155">
        <v>652.05987900000002</v>
      </c>
      <c r="E162" s="155">
        <v>0</v>
      </c>
      <c r="F162" s="155">
        <v>67.559312050000003</v>
      </c>
      <c r="G162" s="155">
        <v>168.89828012000001</v>
      </c>
      <c r="H162" s="155">
        <v>337.79656025000003</v>
      </c>
      <c r="I162" s="155">
        <v>0</v>
      </c>
      <c r="J162" s="155">
        <v>371.57621626999997</v>
      </c>
      <c r="K162" s="155">
        <v>439.13552831999999</v>
      </c>
      <c r="L162" s="155">
        <v>506.69484037000001</v>
      </c>
    </row>
    <row r="163" spans="1:12" ht="12.75" customHeight="1" x14ac:dyDescent="0.2">
      <c r="A163" s="154" t="s">
        <v>147</v>
      </c>
      <c r="B163" s="154">
        <v>10</v>
      </c>
      <c r="C163" s="155">
        <v>644.0013596</v>
      </c>
      <c r="D163" s="155">
        <v>640.79737274000001</v>
      </c>
      <c r="E163" s="155">
        <v>0</v>
      </c>
      <c r="F163" s="155">
        <v>63.186392849999997</v>
      </c>
      <c r="G163" s="155">
        <v>157.96598212999999</v>
      </c>
      <c r="H163" s="155">
        <v>315.93196425999997</v>
      </c>
      <c r="I163" s="155">
        <v>0</v>
      </c>
      <c r="J163" s="155">
        <v>347.52516068</v>
      </c>
      <c r="K163" s="155">
        <v>410.71155353</v>
      </c>
      <c r="L163" s="155">
        <v>473.89794638000001</v>
      </c>
    </row>
    <row r="164" spans="1:12" ht="12.75" customHeight="1" x14ac:dyDescent="0.2">
      <c r="A164" s="154" t="s">
        <v>147</v>
      </c>
      <c r="B164" s="154">
        <v>11</v>
      </c>
      <c r="C164" s="155">
        <v>681.92812479999998</v>
      </c>
      <c r="D164" s="155">
        <v>678.53544755999997</v>
      </c>
      <c r="E164" s="155">
        <v>0</v>
      </c>
      <c r="F164" s="155">
        <v>63.148262770000002</v>
      </c>
      <c r="G164" s="155">
        <v>157.87065693</v>
      </c>
      <c r="H164" s="155">
        <v>315.74131384999998</v>
      </c>
      <c r="I164" s="155">
        <v>0</v>
      </c>
      <c r="J164" s="155">
        <v>347.31544523999997</v>
      </c>
      <c r="K164" s="155">
        <v>410.46370801</v>
      </c>
      <c r="L164" s="155">
        <v>473.61197077999998</v>
      </c>
    </row>
    <row r="165" spans="1:12" ht="12.75" customHeight="1" x14ac:dyDescent="0.2">
      <c r="A165" s="154" t="s">
        <v>147</v>
      </c>
      <c r="B165" s="154">
        <v>12</v>
      </c>
      <c r="C165" s="155">
        <v>626.01027856999997</v>
      </c>
      <c r="D165" s="155">
        <v>622.89579957000001</v>
      </c>
      <c r="E165" s="155">
        <v>0</v>
      </c>
      <c r="F165" s="155">
        <v>61.939993880000003</v>
      </c>
      <c r="G165" s="155">
        <v>154.84998469999999</v>
      </c>
      <c r="H165" s="155">
        <v>309.69996940999999</v>
      </c>
      <c r="I165" s="155">
        <v>0</v>
      </c>
      <c r="J165" s="155">
        <v>340.66996634999998</v>
      </c>
      <c r="K165" s="155">
        <v>402.60996023000001</v>
      </c>
      <c r="L165" s="155">
        <v>464.54995410999999</v>
      </c>
    </row>
    <row r="166" spans="1:12" ht="12.75" customHeight="1" x14ac:dyDescent="0.2">
      <c r="A166" s="154" t="s">
        <v>147</v>
      </c>
      <c r="B166" s="154">
        <v>13</v>
      </c>
      <c r="C166" s="155">
        <v>604.42581060999998</v>
      </c>
      <c r="D166" s="155">
        <v>601.41871702000003</v>
      </c>
      <c r="E166" s="155">
        <v>0</v>
      </c>
      <c r="F166" s="155">
        <v>61.364889759999997</v>
      </c>
      <c r="G166" s="155">
        <v>153.41222439000001</v>
      </c>
      <c r="H166" s="155">
        <v>306.82444879000002</v>
      </c>
      <c r="I166" s="155">
        <v>0</v>
      </c>
      <c r="J166" s="155">
        <v>337.50689366</v>
      </c>
      <c r="K166" s="155">
        <v>398.87178341999999</v>
      </c>
      <c r="L166" s="155">
        <v>460.23667318000003</v>
      </c>
    </row>
    <row r="167" spans="1:12" ht="12.75" customHeight="1" x14ac:dyDescent="0.2">
      <c r="A167" s="154" t="s">
        <v>147</v>
      </c>
      <c r="B167" s="154">
        <v>14</v>
      </c>
      <c r="C167" s="155">
        <v>600.48700092000001</v>
      </c>
      <c r="D167" s="155">
        <v>597.49950339999998</v>
      </c>
      <c r="E167" s="155">
        <v>0</v>
      </c>
      <c r="F167" s="155">
        <v>60.926399529999998</v>
      </c>
      <c r="G167" s="155">
        <v>152.31599882</v>
      </c>
      <c r="H167" s="155">
        <v>304.63199763</v>
      </c>
      <c r="I167" s="155">
        <v>0</v>
      </c>
      <c r="J167" s="155">
        <v>335.09519739000001</v>
      </c>
      <c r="K167" s="155">
        <v>396.02159691999998</v>
      </c>
      <c r="L167" s="155">
        <v>456.94799645000001</v>
      </c>
    </row>
    <row r="168" spans="1:12" ht="12.75" customHeight="1" x14ac:dyDescent="0.2">
      <c r="A168" s="154" t="s">
        <v>147</v>
      </c>
      <c r="B168" s="154">
        <v>15</v>
      </c>
      <c r="C168" s="155">
        <v>612.59762822000005</v>
      </c>
      <c r="D168" s="155">
        <v>609.54987883000001</v>
      </c>
      <c r="E168" s="155">
        <v>0</v>
      </c>
      <c r="F168" s="155">
        <v>60.120615290000003</v>
      </c>
      <c r="G168" s="155">
        <v>150.30153823000001</v>
      </c>
      <c r="H168" s="155">
        <v>300.60307646000001</v>
      </c>
      <c r="I168" s="155">
        <v>0</v>
      </c>
      <c r="J168" s="155">
        <v>330.66338410999998</v>
      </c>
      <c r="K168" s="155">
        <v>390.78399940000003</v>
      </c>
      <c r="L168" s="155">
        <v>450.90461469000002</v>
      </c>
    </row>
    <row r="169" spans="1:12" ht="12.75" customHeight="1" x14ac:dyDescent="0.2">
      <c r="A169" s="154" t="s">
        <v>147</v>
      </c>
      <c r="B169" s="154">
        <v>16</v>
      </c>
      <c r="C169" s="155">
        <v>687.71104361000005</v>
      </c>
      <c r="D169" s="155">
        <v>684.28959563000001</v>
      </c>
      <c r="E169" s="155">
        <v>0</v>
      </c>
      <c r="F169" s="155">
        <v>59.79454509</v>
      </c>
      <c r="G169" s="155">
        <v>149.48636273</v>
      </c>
      <c r="H169" s="155">
        <v>298.97272545999999</v>
      </c>
      <c r="I169" s="155">
        <v>0</v>
      </c>
      <c r="J169" s="155">
        <v>328.86999800000001</v>
      </c>
      <c r="K169" s="155">
        <v>388.66454309</v>
      </c>
      <c r="L169" s="155">
        <v>448.45908817999998</v>
      </c>
    </row>
    <row r="170" spans="1:12" ht="12.75" customHeight="1" x14ac:dyDescent="0.2">
      <c r="A170" s="154" t="s">
        <v>147</v>
      </c>
      <c r="B170" s="154">
        <v>17</v>
      </c>
      <c r="C170" s="155">
        <v>593.51127984000004</v>
      </c>
      <c r="D170" s="155">
        <v>590.55848739999999</v>
      </c>
      <c r="E170" s="155">
        <v>0</v>
      </c>
      <c r="F170" s="155">
        <v>59.140397739999997</v>
      </c>
      <c r="G170" s="155">
        <v>147.85099434</v>
      </c>
      <c r="H170" s="155">
        <v>295.70198869000001</v>
      </c>
      <c r="I170" s="155">
        <v>0</v>
      </c>
      <c r="J170" s="155">
        <v>325.27218755000001</v>
      </c>
      <c r="K170" s="155">
        <v>384.41258528999998</v>
      </c>
      <c r="L170" s="155">
        <v>443.55298303000001</v>
      </c>
    </row>
    <row r="171" spans="1:12" ht="12.75" customHeight="1" x14ac:dyDescent="0.2">
      <c r="A171" s="154" t="s">
        <v>147</v>
      </c>
      <c r="B171" s="154">
        <v>18</v>
      </c>
      <c r="C171" s="155">
        <v>588.35176340999999</v>
      </c>
      <c r="D171" s="155">
        <v>585.42464021000001</v>
      </c>
      <c r="E171" s="155">
        <v>0</v>
      </c>
      <c r="F171" s="155">
        <v>59.03121711</v>
      </c>
      <c r="G171" s="155">
        <v>147.57804277</v>
      </c>
      <c r="H171" s="155">
        <v>295.15608555</v>
      </c>
      <c r="I171" s="155">
        <v>0</v>
      </c>
      <c r="J171" s="155">
        <v>324.67169410000002</v>
      </c>
      <c r="K171" s="155">
        <v>383.70291121000002</v>
      </c>
      <c r="L171" s="155">
        <v>442.73412832000002</v>
      </c>
    </row>
    <row r="172" spans="1:12" ht="12.75" customHeight="1" x14ac:dyDescent="0.2">
      <c r="A172" s="154" t="s">
        <v>147</v>
      </c>
      <c r="B172" s="154">
        <v>19</v>
      </c>
      <c r="C172" s="155">
        <v>597.35627928999997</v>
      </c>
      <c r="D172" s="155">
        <v>594.38435749999996</v>
      </c>
      <c r="E172" s="155">
        <v>0</v>
      </c>
      <c r="F172" s="155">
        <v>59.461015070000002</v>
      </c>
      <c r="G172" s="155">
        <v>148.65253766999999</v>
      </c>
      <c r="H172" s="155">
        <v>297.30507533000002</v>
      </c>
      <c r="I172" s="155">
        <v>0</v>
      </c>
      <c r="J172" s="155">
        <v>327.03558285999998</v>
      </c>
      <c r="K172" s="155">
        <v>386.49659793000001</v>
      </c>
      <c r="L172" s="155">
        <v>445.95761299999998</v>
      </c>
    </row>
    <row r="173" spans="1:12" ht="12.75" customHeight="1" x14ac:dyDescent="0.2">
      <c r="A173" s="154" t="s">
        <v>147</v>
      </c>
      <c r="B173" s="154">
        <v>20</v>
      </c>
      <c r="C173" s="155">
        <v>584.14505861999999</v>
      </c>
      <c r="D173" s="155">
        <v>581.23886430000005</v>
      </c>
      <c r="E173" s="155">
        <v>0</v>
      </c>
      <c r="F173" s="155">
        <v>59.398164639999997</v>
      </c>
      <c r="G173" s="155">
        <v>148.49541159</v>
      </c>
      <c r="H173" s="155">
        <v>296.99082319000001</v>
      </c>
      <c r="I173" s="155">
        <v>0</v>
      </c>
      <c r="J173" s="155">
        <v>326.68990550000001</v>
      </c>
      <c r="K173" s="155">
        <v>386.08807014000001</v>
      </c>
      <c r="L173" s="155">
        <v>445.48623478000002</v>
      </c>
    </row>
    <row r="174" spans="1:12" ht="12.75" customHeight="1" x14ac:dyDescent="0.2">
      <c r="A174" s="154" t="s">
        <v>147</v>
      </c>
      <c r="B174" s="154">
        <v>21</v>
      </c>
      <c r="C174" s="155">
        <v>601.88954926999997</v>
      </c>
      <c r="D174" s="155">
        <v>598.89507390000006</v>
      </c>
      <c r="E174" s="155">
        <v>0</v>
      </c>
      <c r="F174" s="155">
        <v>60.3985682</v>
      </c>
      <c r="G174" s="155">
        <v>150.99642051000001</v>
      </c>
      <c r="H174" s="155">
        <v>301.99284102000001</v>
      </c>
      <c r="I174" s="155">
        <v>0</v>
      </c>
      <c r="J174" s="155">
        <v>332.19212512000001</v>
      </c>
      <c r="K174" s="155">
        <v>392.59069332000001</v>
      </c>
      <c r="L174" s="155">
        <v>452.98926152000001</v>
      </c>
    </row>
    <row r="175" spans="1:12" ht="12.75" customHeight="1" x14ac:dyDescent="0.2">
      <c r="A175" s="154" t="s">
        <v>147</v>
      </c>
      <c r="B175" s="154">
        <v>22</v>
      </c>
      <c r="C175" s="155">
        <v>618.81473243000005</v>
      </c>
      <c r="D175" s="155">
        <v>615.73605216999999</v>
      </c>
      <c r="E175" s="155">
        <v>0</v>
      </c>
      <c r="F175" s="155">
        <v>63.237802940000002</v>
      </c>
      <c r="G175" s="155">
        <v>158.09450734000001</v>
      </c>
      <c r="H175" s="155">
        <v>316.18901468000001</v>
      </c>
      <c r="I175" s="155">
        <v>0</v>
      </c>
      <c r="J175" s="155">
        <v>347.80791614999998</v>
      </c>
      <c r="K175" s="155">
        <v>411.04571908000003</v>
      </c>
      <c r="L175" s="155">
        <v>474.28352202000002</v>
      </c>
    </row>
    <row r="176" spans="1:12" ht="12.75" customHeight="1" x14ac:dyDescent="0.2">
      <c r="A176" s="154" t="s">
        <v>147</v>
      </c>
      <c r="B176" s="154">
        <v>23</v>
      </c>
      <c r="C176" s="155">
        <v>571.29864312999996</v>
      </c>
      <c r="D176" s="155">
        <v>568.45636132000004</v>
      </c>
      <c r="E176" s="155">
        <v>0</v>
      </c>
      <c r="F176" s="155">
        <v>58.76521606</v>
      </c>
      <c r="G176" s="155">
        <v>146.91304015</v>
      </c>
      <c r="H176" s="155">
        <v>293.8260803</v>
      </c>
      <c r="I176" s="155">
        <v>0</v>
      </c>
      <c r="J176" s="155">
        <v>323.20868832000002</v>
      </c>
      <c r="K176" s="155">
        <v>381.97390438000002</v>
      </c>
      <c r="L176" s="155">
        <v>440.73912044000002</v>
      </c>
    </row>
    <row r="177" spans="1:12" ht="12.75" customHeight="1" x14ac:dyDescent="0.2">
      <c r="A177" s="154" t="s">
        <v>147</v>
      </c>
      <c r="B177" s="154">
        <v>24</v>
      </c>
      <c r="C177" s="155">
        <v>596.48862521000001</v>
      </c>
      <c r="D177" s="155">
        <v>593.52102010999999</v>
      </c>
      <c r="E177" s="155">
        <v>0</v>
      </c>
      <c r="F177" s="155">
        <v>61.633884219999999</v>
      </c>
      <c r="G177" s="155">
        <v>154.08471054</v>
      </c>
      <c r="H177" s="155">
        <v>308.16942109000001</v>
      </c>
      <c r="I177" s="155">
        <v>0</v>
      </c>
      <c r="J177" s="155">
        <v>338.98636319000002</v>
      </c>
      <c r="K177" s="155">
        <v>400.62024740999999</v>
      </c>
      <c r="L177" s="155">
        <v>462.25413163000002</v>
      </c>
    </row>
    <row r="178" spans="1:12" ht="12.75" customHeight="1" x14ac:dyDescent="0.2">
      <c r="A178" s="154" t="s">
        <v>148</v>
      </c>
      <c r="B178" s="154">
        <v>1</v>
      </c>
      <c r="C178" s="155">
        <v>657.14356931999998</v>
      </c>
      <c r="D178" s="155">
        <v>653.87419833000001</v>
      </c>
      <c r="E178" s="155">
        <v>0</v>
      </c>
      <c r="F178" s="155">
        <v>69.355747260000001</v>
      </c>
      <c r="G178" s="155">
        <v>173.38936815</v>
      </c>
      <c r="H178" s="155">
        <v>346.77873629999999</v>
      </c>
      <c r="I178" s="155">
        <v>0</v>
      </c>
      <c r="J178" s="155">
        <v>381.45660992000001</v>
      </c>
      <c r="K178" s="155">
        <v>450.81235717999999</v>
      </c>
      <c r="L178" s="155">
        <v>520.16810443999998</v>
      </c>
    </row>
    <row r="179" spans="1:12" ht="12.75" customHeight="1" x14ac:dyDescent="0.2">
      <c r="A179" s="154" t="s">
        <v>148</v>
      </c>
      <c r="B179" s="154">
        <v>2</v>
      </c>
      <c r="C179" s="155">
        <v>751.94576169000004</v>
      </c>
      <c r="D179" s="155">
        <v>748.20473800000002</v>
      </c>
      <c r="E179" s="155">
        <v>0</v>
      </c>
      <c r="F179" s="155">
        <v>76.804878579999993</v>
      </c>
      <c r="G179" s="155">
        <v>192.01219644</v>
      </c>
      <c r="H179" s="155">
        <v>384.02439289</v>
      </c>
      <c r="I179" s="155">
        <v>0</v>
      </c>
      <c r="J179" s="155">
        <v>422.42683217000001</v>
      </c>
      <c r="K179" s="155">
        <v>499.23171074999999</v>
      </c>
      <c r="L179" s="155">
        <v>576.03658932999997</v>
      </c>
    </row>
    <row r="180" spans="1:12" ht="12.75" customHeight="1" x14ac:dyDescent="0.2">
      <c r="A180" s="154" t="s">
        <v>148</v>
      </c>
      <c r="B180" s="154">
        <v>3</v>
      </c>
      <c r="C180" s="155">
        <v>818.26311056999998</v>
      </c>
      <c r="D180" s="155">
        <v>814.19214982000005</v>
      </c>
      <c r="E180" s="155">
        <v>0</v>
      </c>
      <c r="F180" s="155">
        <v>82.949960099999998</v>
      </c>
      <c r="G180" s="155">
        <v>207.37490025</v>
      </c>
      <c r="H180" s="155">
        <v>414.74980049999999</v>
      </c>
      <c r="I180" s="155">
        <v>0</v>
      </c>
      <c r="J180" s="155">
        <v>456.22478054999999</v>
      </c>
      <c r="K180" s="155">
        <v>539.17474064999999</v>
      </c>
      <c r="L180" s="155">
        <v>622.12470074999999</v>
      </c>
    </row>
    <row r="181" spans="1:12" ht="12.75" customHeight="1" x14ac:dyDescent="0.2">
      <c r="A181" s="154" t="s">
        <v>148</v>
      </c>
      <c r="B181" s="154">
        <v>4</v>
      </c>
      <c r="C181" s="155">
        <v>853.06237572999999</v>
      </c>
      <c r="D181" s="155">
        <v>848.81828430999997</v>
      </c>
      <c r="E181" s="155">
        <v>0</v>
      </c>
      <c r="F181" s="155">
        <v>85.514821699999999</v>
      </c>
      <c r="G181" s="155">
        <v>213.78705425999999</v>
      </c>
      <c r="H181" s="155">
        <v>427.57410851999998</v>
      </c>
      <c r="I181" s="155">
        <v>0</v>
      </c>
      <c r="J181" s="155">
        <v>470.33151937000002</v>
      </c>
      <c r="K181" s="155">
        <v>555.84634106999999</v>
      </c>
      <c r="L181" s="155">
        <v>641.36116276999996</v>
      </c>
    </row>
    <row r="182" spans="1:12" ht="12.75" customHeight="1" x14ac:dyDescent="0.2">
      <c r="A182" s="154" t="s">
        <v>148</v>
      </c>
      <c r="B182" s="154">
        <v>5</v>
      </c>
      <c r="C182" s="155">
        <v>863.31164349000005</v>
      </c>
      <c r="D182" s="155">
        <v>859.01656069000001</v>
      </c>
      <c r="E182" s="155">
        <v>0</v>
      </c>
      <c r="F182" s="155">
        <v>85.727642309999993</v>
      </c>
      <c r="G182" s="155">
        <v>214.31910578</v>
      </c>
      <c r="H182" s="155">
        <v>428.63821156</v>
      </c>
      <c r="I182" s="155">
        <v>0</v>
      </c>
      <c r="J182" s="155">
        <v>471.50203271999999</v>
      </c>
      <c r="K182" s="155">
        <v>557.22967502999995</v>
      </c>
      <c r="L182" s="155">
        <v>642.95731734000003</v>
      </c>
    </row>
    <row r="183" spans="1:12" ht="12.75" customHeight="1" x14ac:dyDescent="0.2">
      <c r="A183" s="154" t="s">
        <v>148</v>
      </c>
      <c r="B183" s="154">
        <v>6</v>
      </c>
      <c r="C183" s="155">
        <v>871.22879922000004</v>
      </c>
      <c r="D183" s="155">
        <v>866.89432757999998</v>
      </c>
      <c r="E183" s="155">
        <v>0</v>
      </c>
      <c r="F183" s="155">
        <v>86.677311750000001</v>
      </c>
      <c r="G183" s="155">
        <v>216.69327938000001</v>
      </c>
      <c r="H183" s="155">
        <v>433.38655876000001</v>
      </c>
      <c r="I183" s="155">
        <v>0</v>
      </c>
      <c r="J183" s="155">
        <v>476.72521463999999</v>
      </c>
      <c r="K183" s="155">
        <v>563.40252639000005</v>
      </c>
      <c r="L183" s="155">
        <v>650.07983813999999</v>
      </c>
    </row>
    <row r="184" spans="1:12" ht="12.75" customHeight="1" x14ac:dyDescent="0.2">
      <c r="A184" s="154" t="s">
        <v>148</v>
      </c>
      <c r="B184" s="154">
        <v>7</v>
      </c>
      <c r="C184" s="155">
        <v>827.41415151000001</v>
      </c>
      <c r="D184" s="155">
        <v>823.29766318999998</v>
      </c>
      <c r="E184" s="155">
        <v>0</v>
      </c>
      <c r="F184" s="155">
        <v>84.36201398</v>
      </c>
      <c r="G184" s="155">
        <v>210.90503495999999</v>
      </c>
      <c r="H184" s="155">
        <v>421.81006991999999</v>
      </c>
      <c r="I184" s="155">
        <v>0</v>
      </c>
      <c r="J184" s="155">
        <v>463.99107691</v>
      </c>
      <c r="K184" s="155">
        <v>548.35309088999998</v>
      </c>
      <c r="L184" s="155">
        <v>632.71510487</v>
      </c>
    </row>
    <row r="185" spans="1:12" ht="12.75" customHeight="1" x14ac:dyDescent="0.2">
      <c r="A185" s="154" t="s">
        <v>148</v>
      </c>
      <c r="B185" s="154">
        <v>8</v>
      </c>
      <c r="C185" s="155">
        <v>787.68535348</v>
      </c>
      <c r="D185" s="155">
        <v>783.76652088000003</v>
      </c>
      <c r="E185" s="155">
        <v>0</v>
      </c>
      <c r="F185" s="155">
        <v>78.380912850000001</v>
      </c>
      <c r="G185" s="155">
        <v>195.95228212000001</v>
      </c>
      <c r="H185" s="155">
        <v>391.90456423000001</v>
      </c>
      <c r="I185" s="155">
        <v>0</v>
      </c>
      <c r="J185" s="155">
        <v>431.09502064999998</v>
      </c>
      <c r="K185" s="155">
        <v>509.4759335</v>
      </c>
      <c r="L185" s="155">
        <v>587.85684634999996</v>
      </c>
    </row>
    <row r="186" spans="1:12" ht="12.75" customHeight="1" x14ac:dyDescent="0.2">
      <c r="A186" s="154" t="s">
        <v>148</v>
      </c>
      <c r="B186" s="154">
        <v>9</v>
      </c>
      <c r="C186" s="155">
        <v>691.71311179999998</v>
      </c>
      <c r="D186" s="155">
        <v>688.27175303000001</v>
      </c>
      <c r="E186" s="155">
        <v>0</v>
      </c>
      <c r="F186" s="155">
        <v>68.718385280000007</v>
      </c>
      <c r="G186" s="155">
        <v>171.79596319000001</v>
      </c>
      <c r="H186" s="155">
        <v>343.59192639000003</v>
      </c>
      <c r="I186" s="155">
        <v>0</v>
      </c>
      <c r="J186" s="155">
        <v>377.95111902000002</v>
      </c>
      <c r="K186" s="155">
        <v>446.66950430000003</v>
      </c>
      <c r="L186" s="155">
        <v>515.38788957999998</v>
      </c>
    </row>
    <row r="187" spans="1:12" ht="12.75" customHeight="1" x14ac:dyDescent="0.2">
      <c r="A187" s="154" t="s">
        <v>148</v>
      </c>
      <c r="B187" s="154">
        <v>10</v>
      </c>
      <c r="C187" s="155">
        <v>630.04625295999995</v>
      </c>
      <c r="D187" s="155">
        <v>626.91169448999995</v>
      </c>
      <c r="E187" s="155">
        <v>0</v>
      </c>
      <c r="F187" s="155">
        <v>61.932968340000002</v>
      </c>
      <c r="G187" s="155">
        <v>154.83242085000001</v>
      </c>
      <c r="H187" s="155">
        <v>309.66484170000001</v>
      </c>
      <c r="I187" s="155">
        <v>0</v>
      </c>
      <c r="J187" s="155">
        <v>340.63132587000001</v>
      </c>
      <c r="K187" s="155">
        <v>402.56429421000001</v>
      </c>
      <c r="L187" s="155">
        <v>464.49726255000002</v>
      </c>
    </row>
    <row r="188" spans="1:12" ht="12.75" customHeight="1" x14ac:dyDescent="0.2">
      <c r="A188" s="154" t="s">
        <v>148</v>
      </c>
      <c r="B188" s="154">
        <v>11</v>
      </c>
      <c r="C188" s="155">
        <v>665.72846399000002</v>
      </c>
      <c r="D188" s="155">
        <v>662.41638207999995</v>
      </c>
      <c r="E188" s="155">
        <v>0</v>
      </c>
      <c r="F188" s="155">
        <v>62.382073060000003</v>
      </c>
      <c r="G188" s="155">
        <v>155.95518265000001</v>
      </c>
      <c r="H188" s="155">
        <v>311.91036530999997</v>
      </c>
      <c r="I188" s="155">
        <v>0</v>
      </c>
      <c r="J188" s="155">
        <v>343.10140183999999</v>
      </c>
      <c r="K188" s="155">
        <v>405.48347489999998</v>
      </c>
      <c r="L188" s="155">
        <v>467.86554796000001</v>
      </c>
    </row>
    <row r="189" spans="1:12" ht="12.75" customHeight="1" x14ac:dyDescent="0.2">
      <c r="A189" s="154" t="s">
        <v>148</v>
      </c>
      <c r="B189" s="154">
        <v>12</v>
      </c>
      <c r="C189" s="155">
        <v>637.40270840999995</v>
      </c>
      <c r="D189" s="155">
        <v>634.23155066000004</v>
      </c>
      <c r="E189" s="155">
        <v>0</v>
      </c>
      <c r="F189" s="155">
        <v>63.667180899999998</v>
      </c>
      <c r="G189" s="155">
        <v>159.16795224000001</v>
      </c>
      <c r="H189" s="155">
        <v>318.33590449000002</v>
      </c>
      <c r="I189" s="155">
        <v>0</v>
      </c>
      <c r="J189" s="155">
        <v>350.16949492999998</v>
      </c>
      <c r="K189" s="155">
        <v>413.83667582999999</v>
      </c>
      <c r="L189" s="155">
        <v>477.50385673</v>
      </c>
    </row>
    <row r="190" spans="1:12" ht="12.75" customHeight="1" x14ac:dyDescent="0.2">
      <c r="A190" s="154" t="s">
        <v>148</v>
      </c>
      <c r="B190" s="154">
        <v>13</v>
      </c>
      <c r="C190" s="155">
        <v>599.26686322</v>
      </c>
      <c r="D190" s="155">
        <v>596.28543604000004</v>
      </c>
      <c r="E190" s="155">
        <v>0</v>
      </c>
      <c r="F190" s="155">
        <v>62.958130869999998</v>
      </c>
      <c r="G190" s="155">
        <v>157.39532717</v>
      </c>
      <c r="H190" s="155">
        <v>314.79065433</v>
      </c>
      <c r="I190" s="155">
        <v>0</v>
      </c>
      <c r="J190" s="155">
        <v>346.26971975999999</v>
      </c>
      <c r="K190" s="155">
        <v>409.22785062999998</v>
      </c>
      <c r="L190" s="155">
        <v>472.18598150000003</v>
      </c>
    </row>
    <row r="191" spans="1:12" ht="12.75" customHeight="1" x14ac:dyDescent="0.2">
      <c r="A191" s="154" t="s">
        <v>148</v>
      </c>
      <c r="B191" s="154">
        <v>14</v>
      </c>
      <c r="C191" s="155">
        <v>605.00164108000001</v>
      </c>
      <c r="D191" s="155">
        <v>601.99168267000005</v>
      </c>
      <c r="E191" s="155">
        <v>0</v>
      </c>
      <c r="F191" s="155">
        <v>60.360441020000003</v>
      </c>
      <c r="G191" s="155">
        <v>150.90110254999999</v>
      </c>
      <c r="H191" s="155">
        <v>301.80220508999997</v>
      </c>
      <c r="I191" s="155">
        <v>0</v>
      </c>
      <c r="J191" s="155">
        <v>331.9824256</v>
      </c>
      <c r="K191" s="155">
        <v>392.34286662</v>
      </c>
      <c r="L191" s="155">
        <v>452.70330763999999</v>
      </c>
    </row>
    <row r="192" spans="1:12" ht="12.75" customHeight="1" x14ac:dyDescent="0.2">
      <c r="A192" s="154" t="s">
        <v>148</v>
      </c>
      <c r="B192" s="154">
        <v>15</v>
      </c>
      <c r="C192" s="155">
        <v>710.24524898000004</v>
      </c>
      <c r="D192" s="155">
        <v>706.71169053000006</v>
      </c>
      <c r="E192" s="155">
        <v>0</v>
      </c>
      <c r="F192" s="155">
        <v>59.937004979999998</v>
      </c>
      <c r="G192" s="155">
        <v>149.84251244000001</v>
      </c>
      <c r="H192" s="155">
        <v>299.68502488000001</v>
      </c>
      <c r="I192" s="155">
        <v>0</v>
      </c>
      <c r="J192" s="155">
        <v>329.65352736</v>
      </c>
      <c r="K192" s="155">
        <v>389.59053233999998</v>
      </c>
      <c r="L192" s="155">
        <v>449.52753731000001</v>
      </c>
    </row>
    <row r="193" spans="1:12" ht="12.75" customHeight="1" x14ac:dyDescent="0.2">
      <c r="A193" s="154" t="s">
        <v>148</v>
      </c>
      <c r="B193" s="154">
        <v>16</v>
      </c>
      <c r="C193" s="155">
        <v>629.3312439</v>
      </c>
      <c r="D193" s="155">
        <v>626.20024268999998</v>
      </c>
      <c r="E193" s="155">
        <v>0</v>
      </c>
      <c r="F193" s="155">
        <v>59.723228400000004</v>
      </c>
      <c r="G193" s="155">
        <v>149.30807099</v>
      </c>
      <c r="H193" s="155">
        <v>298.61614198000001</v>
      </c>
      <c r="I193" s="155">
        <v>0</v>
      </c>
      <c r="J193" s="155">
        <v>328.47775617000002</v>
      </c>
      <c r="K193" s="155">
        <v>388.20098457</v>
      </c>
      <c r="L193" s="155">
        <v>447.92421295999998</v>
      </c>
    </row>
    <row r="194" spans="1:12" ht="12.75" customHeight="1" x14ac:dyDescent="0.2">
      <c r="A194" s="154" t="s">
        <v>148</v>
      </c>
      <c r="B194" s="154">
        <v>17</v>
      </c>
      <c r="C194" s="155">
        <v>625.96521088999998</v>
      </c>
      <c r="D194" s="155">
        <v>622.85095610999997</v>
      </c>
      <c r="E194" s="155">
        <v>0</v>
      </c>
      <c r="F194" s="155">
        <v>59.544672980000001</v>
      </c>
      <c r="G194" s="155">
        <v>148.86168244000001</v>
      </c>
      <c r="H194" s="155">
        <v>297.72336488000002</v>
      </c>
      <c r="I194" s="155">
        <v>0</v>
      </c>
      <c r="J194" s="155">
        <v>327.49570137000001</v>
      </c>
      <c r="K194" s="155">
        <v>387.04037434000003</v>
      </c>
      <c r="L194" s="155">
        <v>446.58504732</v>
      </c>
    </row>
    <row r="195" spans="1:12" ht="12.75" customHeight="1" x14ac:dyDescent="0.2">
      <c r="A195" s="154" t="s">
        <v>148</v>
      </c>
      <c r="B195" s="154">
        <v>18</v>
      </c>
      <c r="C195" s="155">
        <v>655.75278843000001</v>
      </c>
      <c r="D195" s="155">
        <v>652.49033674999998</v>
      </c>
      <c r="E195" s="155">
        <v>0</v>
      </c>
      <c r="F195" s="155">
        <v>60.034683299999998</v>
      </c>
      <c r="G195" s="155">
        <v>150.08670824999999</v>
      </c>
      <c r="H195" s="155">
        <v>300.17341649999997</v>
      </c>
      <c r="I195" s="155">
        <v>0</v>
      </c>
      <c r="J195" s="155">
        <v>330.19075815000002</v>
      </c>
      <c r="K195" s="155">
        <v>390.22544145000001</v>
      </c>
      <c r="L195" s="155">
        <v>450.26012474999999</v>
      </c>
    </row>
    <row r="196" spans="1:12" ht="12.75" customHeight="1" x14ac:dyDescent="0.2">
      <c r="A196" s="154" t="s">
        <v>148</v>
      </c>
      <c r="B196" s="154">
        <v>19</v>
      </c>
      <c r="C196" s="155">
        <v>705.38947745999997</v>
      </c>
      <c r="D196" s="155">
        <v>701.88007706999997</v>
      </c>
      <c r="E196" s="155">
        <v>0</v>
      </c>
      <c r="F196" s="155">
        <v>60.638903929999998</v>
      </c>
      <c r="G196" s="155">
        <v>151.59725982</v>
      </c>
      <c r="H196" s="155">
        <v>303.19451965000002</v>
      </c>
      <c r="I196" s="155">
        <v>0</v>
      </c>
      <c r="J196" s="155">
        <v>333.51397161</v>
      </c>
      <c r="K196" s="155">
        <v>394.15287554000003</v>
      </c>
      <c r="L196" s="155">
        <v>454.79177946999999</v>
      </c>
    </row>
    <row r="197" spans="1:12" ht="12.75" customHeight="1" x14ac:dyDescent="0.2">
      <c r="A197" s="154" t="s">
        <v>148</v>
      </c>
      <c r="B197" s="154">
        <v>20</v>
      </c>
      <c r="C197" s="155">
        <v>629.61856149000005</v>
      </c>
      <c r="D197" s="155">
        <v>626.48613083999999</v>
      </c>
      <c r="E197" s="155">
        <v>0</v>
      </c>
      <c r="F197" s="155">
        <v>59.677873349999999</v>
      </c>
      <c r="G197" s="155">
        <v>149.19468337999999</v>
      </c>
      <c r="H197" s="155">
        <v>298.38936676999998</v>
      </c>
      <c r="I197" s="155">
        <v>0</v>
      </c>
      <c r="J197" s="155">
        <v>328.22830343999999</v>
      </c>
      <c r="K197" s="155">
        <v>387.90617679000002</v>
      </c>
      <c r="L197" s="155">
        <v>447.58405015</v>
      </c>
    </row>
    <row r="198" spans="1:12" ht="12.75" customHeight="1" x14ac:dyDescent="0.2">
      <c r="A198" s="154" t="s">
        <v>148</v>
      </c>
      <c r="B198" s="154">
        <v>21</v>
      </c>
      <c r="C198" s="155">
        <v>640.14033804999997</v>
      </c>
      <c r="D198" s="155">
        <v>636.95556024999996</v>
      </c>
      <c r="E198" s="155">
        <v>0</v>
      </c>
      <c r="F198" s="155">
        <v>61.183120199999998</v>
      </c>
      <c r="G198" s="155">
        <v>152.95780051</v>
      </c>
      <c r="H198" s="155">
        <v>305.91560102</v>
      </c>
      <c r="I198" s="155">
        <v>0</v>
      </c>
      <c r="J198" s="155">
        <v>336.50716111999998</v>
      </c>
      <c r="K198" s="155">
        <v>397.69028133</v>
      </c>
      <c r="L198" s="155">
        <v>458.87340153000002</v>
      </c>
    </row>
    <row r="199" spans="1:12" ht="12.75" customHeight="1" x14ac:dyDescent="0.2">
      <c r="A199" s="154" t="s">
        <v>148</v>
      </c>
      <c r="B199" s="154">
        <v>22</v>
      </c>
      <c r="C199" s="155">
        <v>653.99264036</v>
      </c>
      <c r="D199" s="155">
        <v>650.73894562999999</v>
      </c>
      <c r="E199" s="155">
        <v>0</v>
      </c>
      <c r="F199" s="155">
        <v>63.007798409999999</v>
      </c>
      <c r="G199" s="155">
        <v>157.51949603</v>
      </c>
      <c r="H199" s="155">
        <v>315.03899206</v>
      </c>
      <c r="I199" s="155">
        <v>0</v>
      </c>
      <c r="J199" s="155">
        <v>346.54289125999998</v>
      </c>
      <c r="K199" s="155">
        <v>409.55068967</v>
      </c>
      <c r="L199" s="155">
        <v>472.55848808000002</v>
      </c>
    </row>
    <row r="200" spans="1:12" ht="12.75" customHeight="1" x14ac:dyDescent="0.2">
      <c r="A200" s="154" t="s">
        <v>148</v>
      </c>
      <c r="B200" s="154">
        <v>23</v>
      </c>
      <c r="C200" s="155">
        <v>627.31592784999998</v>
      </c>
      <c r="D200" s="155">
        <v>624.19495308</v>
      </c>
      <c r="E200" s="155">
        <v>0</v>
      </c>
      <c r="F200" s="155">
        <v>59.785171769999998</v>
      </c>
      <c r="G200" s="155">
        <v>149.46292943</v>
      </c>
      <c r="H200" s="155">
        <v>298.92585887000001</v>
      </c>
      <c r="I200" s="155">
        <v>0</v>
      </c>
      <c r="J200" s="155">
        <v>328.81844475000003</v>
      </c>
      <c r="K200" s="155">
        <v>388.60361652</v>
      </c>
      <c r="L200" s="155">
        <v>448.38878829999999</v>
      </c>
    </row>
    <row r="201" spans="1:12" ht="12.75" customHeight="1" x14ac:dyDescent="0.2">
      <c r="A201" s="154" t="s">
        <v>148</v>
      </c>
      <c r="B201" s="154">
        <v>24</v>
      </c>
      <c r="C201" s="155">
        <v>590.47735564000004</v>
      </c>
      <c r="D201" s="155">
        <v>587.53965734999997</v>
      </c>
      <c r="E201" s="155">
        <v>0</v>
      </c>
      <c r="F201" s="155">
        <v>61.232733349999997</v>
      </c>
      <c r="G201" s="155">
        <v>153.08183337</v>
      </c>
      <c r="H201" s="155">
        <v>306.16366675</v>
      </c>
      <c r="I201" s="155">
        <v>0</v>
      </c>
      <c r="J201" s="155">
        <v>336.78003342</v>
      </c>
      <c r="K201" s="155">
        <v>398.01276676999998</v>
      </c>
      <c r="L201" s="155">
        <v>459.24550011999997</v>
      </c>
    </row>
    <row r="202" spans="1:12" ht="12.75" customHeight="1" x14ac:dyDescent="0.2">
      <c r="A202" s="154" t="s">
        <v>149</v>
      </c>
      <c r="B202" s="154">
        <v>1</v>
      </c>
      <c r="C202" s="155">
        <v>630.01521872000001</v>
      </c>
      <c r="D202" s="155">
        <v>626.88081465000005</v>
      </c>
      <c r="E202" s="155">
        <v>0</v>
      </c>
      <c r="F202" s="155">
        <v>69.618194520000003</v>
      </c>
      <c r="G202" s="155">
        <v>174.04548629000001</v>
      </c>
      <c r="H202" s="155">
        <v>348.09097258999998</v>
      </c>
      <c r="I202" s="155">
        <v>0</v>
      </c>
      <c r="J202" s="155">
        <v>382.90006984000001</v>
      </c>
      <c r="K202" s="155">
        <v>452.51826435999999</v>
      </c>
      <c r="L202" s="155">
        <v>522.13645887999996</v>
      </c>
    </row>
    <row r="203" spans="1:12" ht="12.75" customHeight="1" x14ac:dyDescent="0.2">
      <c r="A203" s="154" t="s">
        <v>149</v>
      </c>
      <c r="B203" s="154">
        <v>2</v>
      </c>
      <c r="C203" s="155">
        <v>713.74643732000004</v>
      </c>
      <c r="D203" s="155">
        <v>710.19546002000004</v>
      </c>
      <c r="E203" s="155">
        <v>0</v>
      </c>
      <c r="F203" s="155">
        <v>77.831957810000006</v>
      </c>
      <c r="G203" s="155">
        <v>194.57989452000001</v>
      </c>
      <c r="H203" s="155">
        <v>389.15978904000002</v>
      </c>
      <c r="I203" s="155">
        <v>0</v>
      </c>
      <c r="J203" s="155">
        <v>428.07576793999999</v>
      </c>
      <c r="K203" s="155">
        <v>505.90772575</v>
      </c>
      <c r="L203" s="155">
        <v>583.73968356</v>
      </c>
    </row>
    <row r="204" spans="1:12" ht="12.75" customHeight="1" x14ac:dyDescent="0.2">
      <c r="A204" s="154" t="s">
        <v>149</v>
      </c>
      <c r="B204" s="154">
        <v>3</v>
      </c>
      <c r="C204" s="155">
        <v>773.11041017000002</v>
      </c>
      <c r="D204" s="155">
        <v>769.26408972000002</v>
      </c>
      <c r="E204" s="155">
        <v>0</v>
      </c>
      <c r="F204" s="155">
        <v>83.177495059999998</v>
      </c>
      <c r="G204" s="155">
        <v>207.94373765</v>
      </c>
      <c r="H204" s="155">
        <v>415.88747530000001</v>
      </c>
      <c r="I204" s="155">
        <v>0</v>
      </c>
      <c r="J204" s="155">
        <v>457.47622282999998</v>
      </c>
      <c r="K204" s="155">
        <v>540.65371789000005</v>
      </c>
      <c r="L204" s="155">
        <v>623.83121295000001</v>
      </c>
    </row>
    <row r="205" spans="1:12" ht="12.75" customHeight="1" x14ac:dyDescent="0.2">
      <c r="A205" s="154" t="s">
        <v>149</v>
      </c>
      <c r="B205" s="154">
        <v>4</v>
      </c>
      <c r="C205" s="155">
        <v>819.22049393999998</v>
      </c>
      <c r="D205" s="155">
        <v>815.14477008999995</v>
      </c>
      <c r="E205" s="155">
        <v>0</v>
      </c>
      <c r="F205" s="155">
        <v>84.560931249999996</v>
      </c>
      <c r="G205" s="155">
        <v>211.40232813</v>
      </c>
      <c r="H205" s="155">
        <v>422.80465626</v>
      </c>
      <c r="I205" s="155">
        <v>0</v>
      </c>
      <c r="J205" s="155">
        <v>465.08512187999997</v>
      </c>
      <c r="K205" s="155">
        <v>549.64605313000004</v>
      </c>
      <c r="L205" s="155">
        <v>634.20698437999999</v>
      </c>
    </row>
    <row r="206" spans="1:12" ht="12.75" customHeight="1" x14ac:dyDescent="0.2">
      <c r="A206" s="154" t="s">
        <v>149</v>
      </c>
      <c r="B206" s="154">
        <v>5</v>
      </c>
      <c r="C206" s="155">
        <v>834.86118725999995</v>
      </c>
      <c r="D206" s="155">
        <v>830.70764900999995</v>
      </c>
      <c r="E206" s="155">
        <v>0</v>
      </c>
      <c r="F206" s="155">
        <v>86.095380649999996</v>
      </c>
      <c r="G206" s="155">
        <v>215.23845162999999</v>
      </c>
      <c r="H206" s="155">
        <v>430.47690325999997</v>
      </c>
      <c r="I206" s="155">
        <v>0</v>
      </c>
      <c r="J206" s="155">
        <v>473.52459358999999</v>
      </c>
      <c r="K206" s="155">
        <v>559.61997424000003</v>
      </c>
      <c r="L206" s="155">
        <v>645.71535488999996</v>
      </c>
    </row>
    <row r="207" spans="1:12" ht="12.75" customHeight="1" x14ac:dyDescent="0.2">
      <c r="A207" s="154" t="s">
        <v>149</v>
      </c>
      <c r="B207" s="154">
        <v>6</v>
      </c>
      <c r="C207" s="155">
        <v>806.40501076999999</v>
      </c>
      <c r="D207" s="155">
        <v>802.39304554</v>
      </c>
      <c r="E207" s="155">
        <v>0</v>
      </c>
      <c r="F207" s="155">
        <v>85.564379759999994</v>
      </c>
      <c r="G207" s="155">
        <v>213.91094939999999</v>
      </c>
      <c r="H207" s="155">
        <v>427.82189879999999</v>
      </c>
      <c r="I207" s="155">
        <v>0</v>
      </c>
      <c r="J207" s="155">
        <v>470.60408867000001</v>
      </c>
      <c r="K207" s="155">
        <v>556.16846842999996</v>
      </c>
      <c r="L207" s="155">
        <v>641.73284819000003</v>
      </c>
    </row>
    <row r="208" spans="1:12" ht="12.75" customHeight="1" x14ac:dyDescent="0.2">
      <c r="A208" s="154" t="s">
        <v>149</v>
      </c>
      <c r="B208" s="154">
        <v>7</v>
      </c>
      <c r="C208" s="155">
        <v>745.71338703000004</v>
      </c>
      <c r="D208" s="155">
        <v>742.00337018000005</v>
      </c>
      <c r="E208" s="155">
        <v>0</v>
      </c>
      <c r="F208" s="155">
        <v>79.466374799999997</v>
      </c>
      <c r="G208" s="155">
        <v>198.66593700000001</v>
      </c>
      <c r="H208" s="155">
        <v>397.33187400999998</v>
      </c>
      <c r="I208" s="155">
        <v>0</v>
      </c>
      <c r="J208" s="155">
        <v>437.06506141</v>
      </c>
      <c r="K208" s="155">
        <v>516.53143621000004</v>
      </c>
      <c r="L208" s="155">
        <v>595.99781100999996</v>
      </c>
    </row>
    <row r="209" spans="1:12" ht="12.75" customHeight="1" x14ac:dyDescent="0.2">
      <c r="A209" s="154" t="s">
        <v>149</v>
      </c>
      <c r="B209" s="154">
        <v>8</v>
      </c>
      <c r="C209" s="155">
        <v>682.85374689000002</v>
      </c>
      <c r="D209" s="155">
        <v>679.45646456999998</v>
      </c>
      <c r="E209" s="155">
        <v>0</v>
      </c>
      <c r="F209" s="155">
        <v>71.937010580000006</v>
      </c>
      <c r="G209" s="155">
        <v>179.84252644</v>
      </c>
      <c r="H209" s="155">
        <v>359.68505288</v>
      </c>
      <c r="I209" s="155">
        <v>0</v>
      </c>
      <c r="J209" s="155">
        <v>395.65355817</v>
      </c>
      <c r="K209" s="155">
        <v>467.59056873999998</v>
      </c>
      <c r="L209" s="155">
        <v>539.52757931999997</v>
      </c>
    </row>
    <row r="210" spans="1:12" ht="12.75" customHeight="1" x14ac:dyDescent="0.2">
      <c r="A210" s="154" t="s">
        <v>149</v>
      </c>
      <c r="B210" s="154">
        <v>9</v>
      </c>
      <c r="C210" s="155">
        <v>721.73672417</v>
      </c>
      <c r="D210" s="155">
        <v>718.14599420000002</v>
      </c>
      <c r="E210" s="155">
        <v>0</v>
      </c>
      <c r="F210" s="155">
        <v>67.016315779999999</v>
      </c>
      <c r="G210" s="155">
        <v>167.54078946000001</v>
      </c>
      <c r="H210" s="155">
        <v>335.08157892000003</v>
      </c>
      <c r="I210" s="155">
        <v>0</v>
      </c>
      <c r="J210" s="155">
        <v>368.58973680999998</v>
      </c>
      <c r="K210" s="155">
        <v>435.6060526</v>
      </c>
      <c r="L210" s="155">
        <v>502.62236838000001</v>
      </c>
    </row>
    <row r="211" spans="1:12" ht="12.75" customHeight="1" x14ac:dyDescent="0.2">
      <c r="A211" s="154" t="s">
        <v>149</v>
      </c>
      <c r="B211" s="154">
        <v>10</v>
      </c>
      <c r="C211" s="155">
        <v>854.56794382999999</v>
      </c>
      <c r="D211" s="155">
        <v>850.31636202000004</v>
      </c>
      <c r="E211" s="155">
        <v>0</v>
      </c>
      <c r="F211" s="155">
        <v>65.974681009999998</v>
      </c>
      <c r="G211" s="155">
        <v>164.93670252999999</v>
      </c>
      <c r="H211" s="155">
        <v>329.87340505999998</v>
      </c>
      <c r="I211" s="155">
        <v>0</v>
      </c>
      <c r="J211" s="155">
        <v>362.86074556</v>
      </c>
      <c r="K211" s="155">
        <v>428.83542656999998</v>
      </c>
      <c r="L211" s="155">
        <v>494.81010758000002</v>
      </c>
    </row>
    <row r="212" spans="1:12" ht="12.75" customHeight="1" x14ac:dyDescent="0.2">
      <c r="A212" s="154" t="s">
        <v>149</v>
      </c>
      <c r="B212" s="154">
        <v>11</v>
      </c>
      <c r="C212" s="155">
        <v>1200.44419232</v>
      </c>
      <c r="D212" s="155">
        <v>1194.4718331500001</v>
      </c>
      <c r="E212" s="155">
        <v>0</v>
      </c>
      <c r="F212" s="155">
        <v>65.817445849999999</v>
      </c>
      <c r="G212" s="155">
        <v>164.54361462</v>
      </c>
      <c r="H212" s="155">
        <v>329.08722924</v>
      </c>
      <c r="I212" s="155">
        <v>0</v>
      </c>
      <c r="J212" s="155">
        <v>361.99595216</v>
      </c>
      <c r="K212" s="155">
        <v>427.81339801000001</v>
      </c>
      <c r="L212" s="155">
        <v>493.63084385000002</v>
      </c>
    </row>
    <row r="213" spans="1:12" ht="12.75" customHeight="1" x14ac:dyDescent="0.2">
      <c r="A213" s="154" t="s">
        <v>149</v>
      </c>
      <c r="B213" s="154">
        <v>12</v>
      </c>
      <c r="C213" s="155">
        <v>1162.7104392599999</v>
      </c>
      <c r="D213" s="155">
        <v>1156.92581021</v>
      </c>
      <c r="E213" s="155">
        <v>0</v>
      </c>
      <c r="F213" s="155">
        <v>67.125894729999999</v>
      </c>
      <c r="G213" s="155">
        <v>167.81473682999999</v>
      </c>
      <c r="H213" s="155">
        <v>335.62947365000002</v>
      </c>
      <c r="I213" s="155">
        <v>0</v>
      </c>
      <c r="J213" s="155">
        <v>369.19242101999998</v>
      </c>
      <c r="K213" s="155">
        <v>436.31831575000001</v>
      </c>
      <c r="L213" s="155">
        <v>503.44421047999998</v>
      </c>
    </row>
    <row r="214" spans="1:12" ht="12.75" customHeight="1" x14ac:dyDescent="0.2">
      <c r="A214" s="154" t="s">
        <v>149</v>
      </c>
      <c r="B214" s="154">
        <v>13</v>
      </c>
      <c r="C214" s="155">
        <v>756.40745650999997</v>
      </c>
      <c r="D214" s="155">
        <v>752.64423533000001</v>
      </c>
      <c r="E214" s="155">
        <v>0</v>
      </c>
      <c r="F214" s="155">
        <v>66.229662390000001</v>
      </c>
      <c r="G214" s="155">
        <v>165.57415596999999</v>
      </c>
      <c r="H214" s="155">
        <v>331.14831192999998</v>
      </c>
      <c r="I214" s="155">
        <v>0</v>
      </c>
      <c r="J214" s="155">
        <v>364.26314312</v>
      </c>
      <c r="K214" s="155">
        <v>430.49280550999998</v>
      </c>
      <c r="L214" s="155">
        <v>496.72246790000003</v>
      </c>
    </row>
    <row r="215" spans="1:12" ht="12.75" customHeight="1" x14ac:dyDescent="0.2">
      <c r="A215" s="154" t="s">
        <v>149</v>
      </c>
      <c r="B215" s="154">
        <v>14</v>
      </c>
      <c r="C215" s="155">
        <v>788.53298299000005</v>
      </c>
      <c r="D215" s="155">
        <v>784.60993331999998</v>
      </c>
      <c r="E215" s="155">
        <v>0</v>
      </c>
      <c r="F215" s="155">
        <v>67.356752940000007</v>
      </c>
      <c r="G215" s="155">
        <v>168.39188235</v>
      </c>
      <c r="H215" s="155">
        <v>336.78376471000001</v>
      </c>
      <c r="I215" s="155">
        <v>0</v>
      </c>
      <c r="J215" s="155">
        <v>370.46214118</v>
      </c>
      <c r="K215" s="155">
        <v>437.81889411999998</v>
      </c>
      <c r="L215" s="155">
        <v>505.17564706000002</v>
      </c>
    </row>
    <row r="216" spans="1:12" ht="12.75" customHeight="1" x14ac:dyDescent="0.2">
      <c r="A216" s="154" t="s">
        <v>149</v>
      </c>
      <c r="B216" s="154">
        <v>15</v>
      </c>
      <c r="C216" s="155">
        <v>653.61740057999998</v>
      </c>
      <c r="D216" s="155">
        <v>650.36557272000005</v>
      </c>
      <c r="E216" s="155">
        <v>0</v>
      </c>
      <c r="F216" s="155">
        <v>66.573451509999998</v>
      </c>
      <c r="G216" s="155">
        <v>166.43362877000001</v>
      </c>
      <c r="H216" s="155">
        <v>332.86725754000003</v>
      </c>
      <c r="I216" s="155">
        <v>0</v>
      </c>
      <c r="J216" s="155">
        <v>366.15398328999999</v>
      </c>
      <c r="K216" s="155">
        <v>432.72743480000003</v>
      </c>
      <c r="L216" s="155">
        <v>499.3008863</v>
      </c>
    </row>
    <row r="217" spans="1:12" ht="12.75" customHeight="1" x14ac:dyDescent="0.2">
      <c r="A217" s="154" t="s">
        <v>149</v>
      </c>
      <c r="B217" s="154">
        <v>16</v>
      </c>
      <c r="C217" s="155">
        <v>646.75550266000005</v>
      </c>
      <c r="D217" s="155">
        <v>643.53781359000004</v>
      </c>
      <c r="E217" s="155">
        <v>0</v>
      </c>
      <c r="F217" s="155">
        <v>65.356254460000002</v>
      </c>
      <c r="G217" s="155">
        <v>163.39063615000001</v>
      </c>
      <c r="H217" s="155">
        <v>326.78127229</v>
      </c>
      <c r="I217" s="155">
        <v>0</v>
      </c>
      <c r="J217" s="155">
        <v>359.45939951999998</v>
      </c>
      <c r="K217" s="155">
        <v>424.81565397999998</v>
      </c>
      <c r="L217" s="155">
        <v>490.17190843999998</v>
      </c>
    </row>
    <row r="218" spans="1:12" ht="12.75" customHeight="1" x14ac:dyDescent="0.2">
      <c r="A218" s="154" t="s">
        <v>149</v>
      </c>
      <c r="B218" s="154">
        <v>17</v>
      </c>
      <c r="C218" s="155">
        <v>646.45930093000004</v>
      </c>
      <c r="D218" s="155">
        <v>643.24308550000001</v>
      </c>
      <c r="E218" s="155">
        <v>0</v>
      </c>
      <c r="F218" s="155">
        <v>64.850635010000005</v>
      </c>
      <c r="G218" s="155">
        <v>162.12658751000001</v>
      </c>
      <c r="H218" s="155">
        <v>324.25317503000002</v>
      </c>
      <c r="I218" s="155">
        <v>0</v>
      </c>
      <c r="J218" s="155">
        <v>356.67849253000003</v>
      </c>
      <c r="K218" s="155">
        <v>421.52912752999998</v>
      </c>
      <c r="L218" s="155">
        <v>486.37976254</v>
      </c>
    </row>
    <row r="219" spans="1:12" ht="12.75" customHeight="1" x14ac:dyDescent="0.2">
      <c r="A219" s="154" t="s">
        <v>149</v>
      </c>
      <c r="B219" s="154">
        <v>18</v>
      </c>
      <c r="C219" s="155">
        <v>743.25654254999995</v>
      </c>
      <c r="D219" s="155">
        <v>739.55874881</v>
      </c>
      <c r="E219" s="155">
        <v>0</v>
      </c>
      <c r="F219" s="155">
        <v>64.787721610000006</v>
      </c>
      <c r="G219" s="155">
        <v>161.96930402000001</v>
      </c>
      <c r="H219" s="155">
        <v>323.93860805000003</v>
      </c>
      <c r="I219" s="155">
        <v>0</v>
      </c>
      <c r="J219" s="155">
        <v>356.33246885</v>
      </c>
      <c r="K219" s="155">
        <v>421.12019046</v>
      </c>
      <c r="L219" s="155">
        <v>485.90791207000001</v>
      </c>
    </row>
    <row r="220" spans="1:12" ht="12.75" customHeight="1" x14ac:dyDescent="0.2">
      <c r="A220" s="154" t="s">
        <v>149</v>
      </c>
      <c r="B220" s="154">
        <v>19</v>
      </c>
      <c r="C220" s="155">
        <v>713.36219458000005</v>
      </c>
      <c r="D220" s="155">
        <v>709.81312893999996</v>
      </c>
      <c r="E220" s="155">
        <v>0</v>
      </c>
      <c r="F220" s="155">
        <v>65.126409879999997</v>
      </c>
      <c r="G220" s="155">
        <v>162.81602470999999</v>
      </c>
      <c r="H220" s="155">
        <v>325.63204941999999</v>
      </c>
      <c r="I220" s="155">
        <v>0</v>
      </c>
      <c r="J220" s="155">
        <v>358.19525435999998</v>
      </c>
      <c r="K220" s="155">
        <v>423.32166424000002</v>
      </c>
      <c r="L220" s="155">
        <v>488.44807412</v>
      </c>
    </row>
    <row r="221" spans="1:12" ht="12.75" customHeight="1" x14ac:dyDescent="0.2">
      <c r="A221" s="154" t="s">
        <v>149</v>
      </c>
      <c r="B221" s="154">
        <v>20</v>
      </c>
      <c r="C221" s="155">
        <v>710.11870441999997</v>
      </c>
      <c r="D221" s="155">
        <v>706.58577553999999</v>
      </c>
      <c r="E221" s="155">
        <v>0</v>
      </c>
      <c r="F221" s="155">
        <v>65.275163579999997</v>
      </c>
      <c r="G221" s="155">
        <v>163.18790895999999</v>
      </c>
      <c r="H221" s="155">
        <v>326.37581791999997</v>
      </c>
      <c r="I221" s="155">
        <v>0</v>
      </c>
      <c r="J221" s="155">
        <v>359.01339970999999</v>
      </c>
      <c r="K221" s="155">
        <v>424.28856330000002</v>
      </c>
      <c r="L221" s="155">
        <v>489.56372687999999</v>
      </c>
    </row>
    <row r="222" spans="1:12" ht="12.75" customHeight="1" x14ac:dyDescent="0.2">
      <c r="A222" s="154" t="s">
        <v>149</v>
      </c>
      <c r="B222" s="154">
        <v>21</v>
      </c>
      <c r="C222" s="155">
        <v>745.46336388999998</v>
      </c>
      <c r="D222" s="155">
        <v>741.75459093999996</v>
      </c>
      <c r="E222" s="155">
        <v>0</v>
      </c>
      <c r="F222" s="155">
        <v>66.270660899999996</v>
      </c>
      <c r="G222" s="155">
        <v>165.67665226</v>
      </c>
      <c r="H222" s="155">
        <v>331.35330450999999</v>
      </c>
      <c r="I222" s="155">
        <v>0</v>
      </c>
      <c r="J222" s="155">
        <v>364.48863496000001</v>
      </c>
      <c r="K222" s="155">
        <v>430.75929586000001</v>
      </c>
      <c r="L222" s="155">
        <v>497.02995677000001</v>
      </c>
    </row>
    <row r="223" spans="1:12" ht="12.75" customHeight="1" x14ac:dyDescent="0.2">
      <c r="A223" s="154" t="s">
        <v>149</v>
      </c>
      <c r="B223" s="154">
        <v>22</v>
      </c>
      <c r="C223" s="155">
        <v>765.38341607999996</v>
      </c>
      <c r="D223" s="155">
        <v>761.57553839000002</v>
      </c>
      <c r="E223" s="155">
        <v>0</v>
      </c>
      <c r="F223" s="155">
        <v>69.23190649</v>
      </c>
      <c r="G223" s="155">
        <v>173.07976624</v>
      </c>
      <c r="H223" s="155">
        <v>346.15953246999999</v>
      </c>
      <c r="I223" s="155">
        <v>0</v>
      </c>
      <c r="J223" s="155">
        <v>380.77548572000001</v>
      </c>
      <c r="K223" s="155">
        <v>450.00739220999998</v>
      </c>
      <c r="L223" s="155">
        <v>519.23929870999996</v>
      </c>
    </row>
    <row r="224" spans="1:12" ht="12.75" customHeight="1" x14ac:dyDescent="0.2">
      <c r="A224" s="154" t="s">
        <v>149</v>
      </c>
      <c r="B224" s="154">
        <v>23</v>
      </c>
      <c r="C224" s="155">
        <v>649.41186833999996</v>
      </c>
      <c r="D224" s="155">
        <v>646.18096351999998</v>
      </c>
      <c r="E224" s="155">
        <v>0</v>
      </c>
      <c r="F224" s="155">
        <v>60.999274679999999</v>
      </c>
      <c r="G224" s="155">
        <v>152.49818669999999</v>
      </c>
      <c r="H224" s="155">
        <v>304.99637339999998</v>
      </c>
      <c r="I224" s="155">
        <v>0</v>
      </c>
      <c r="J224" s="155">
        <v>335.49601073000002</v>
      </c>
      <c r="K224" s="155">
        <v>396.49528541000001</v>
      </c>
      <c r="L224" s="155">
        <v>457.49456008999999</v>
      </c>
    </row>
    <row r="225" spans="1:12" ht="12.75" customHeight="1" x14ac:dyDescent="0.2">
      <c r="A225" s="154" t="s">
        <v>149</v>
      </c>
      <c r="B225" s="154">
        <v>24</v>
      </c>
      <c r="C225" s="155">
        <v>669.17288191</v>
      </c>
      <c r="D225" s="155">
        <v>665.84366359000001</v>
      </c>
      <c r="E225" s="155">
        <v>0</v>
      </c>
      <c r="F225" s="155">
        <v>63.671014710000001</v>
      </c>
      <c r="G225" s="155">
        <v>159.17753676999999</v>
      </c>
      <c r="H225" s="155">
        <v>318.35507353999998</v>
      </c>
      <c r="I225" s="155">
        <v>0</v>
      </c>
      <c r="J225" s="155">
        <v>350.19058088999998</v>
      </c>
      <c r="K225" s="155">
        <v>413.86159559999999</v>
      </c>
      <c r="L225" s="155">
        <v>477.53261031</v>
      </c>
    </row>
    <row r="226" spans="1:12" ht="12.75" customHeight="1" x14ac:dyDescent="0.2">
      <c r="A226" s="154" t="s">
        <v>150</v>
      </c>
      <c r="B226" s="154">
        <v>1</v>
      </c>
      <c r="C226" s="155">
        <v>710.43098808000002</v>
      </c>
      <c r="D226" s="155">
        <v>706.89650555000003</v>
      </c>
      <c r="E226" s="155">
        <v>0</v>
      </c>
      <c r="F226" s="155">
        <v>67.537135120000002</v>
      </c>
      <c r="G226" s="155">
        <v>168.84283779</v>
      </c>
      <c r="H226" s="155">
        <v>337.68567559000002</v>
      </c>
      <c r="I226" s="155">
        <v>0</v>
      </c>
      <c r="J226" s="155">
        <v>371.45424314000002</v>
      </c>
      <c r="K226" s="155">
        <v>438.99137825999998</v>
      </c>
      <c r="L226" s="155">
        <v>506.52851337999999</v>
      </c>
    </row>
    <row r="227" spans="1:12" ht="12.75" customHeight="1" x14ac:dyDescent="0.2">
      <c r="A227" s="154" t="s">
        <v>150</v>
      </c>
      <c r="B227" s="154">
        <v>2</v>
      </c>
      <c r="C227" s="155">
        <v>802.24407361999999</v>
      </c>
      <c r="D227" s="155">
        <v>798.25280956999995</v>
      </c>
      <c r="E227" s="155">
        <v>0</v>
      </c>
      <c r="F227" s="155">
        <v>75.317554999999999</v>
      </c>
      <c r="G227" s="155">
        <v>188.29388750000001</v>
      </c>
      <c r="H227" s="155">
        <v>376.58777500999997</v>
      </c>
      <c r="I227" s="155">
        <v>0</v>
      </c>
      <c r="J227" s="155">
        <v>414.24655251000001</v>
      </c>
      <c r="K227" s="155">
        <v>489.56410750999999</v>
      </c>
      <c r="L227" s="155">
        <v>564.88166250999996</v>
      </c>
    </row>
    <row r="228" spans="1:12" ht="12.75" customHeight="1" x14ac:dyDescent="0.2">
      <c r="A228" s="154" t="s">
        <v>150</v>
      </c>
      <c r="B228" s="154">
        <v>3</v>
      </c>
      <c r="C228" s="155">
        <v>837.65826130999994</v>
      </c>
      <c r="D228" s="155">
        <v>833.49080727</v>
      </c>
      <c r="E228" s="155">
        <v>0</v>
      </c>
      <c r="F228" s="155">
        <v>78.213210480000001</v>
      </c>
      <c r="G228" s="155">
        <v>195.53302619999999</v>
      </c>
      <c r="H228" s="155">
        <v>391.06605239999999</v>
      </c>
      <c r="I228" s="155">
        <v>0</v>
      </c>
      <c r="J228" s="155">
        <v>430.17265763</v>
      </c>
      <c r="K228" s="155">
        <v>508.38586810999999</v>
      </c>
      <c r="L228" s="155">
        <v>586.59907858999998</v>
      </c>
    </row>
    <row r="229" spans="1:12" ht="12.75" customHeight="1" x14ac:dyDescent="0.2">
      <c r="A229" s="154" t="s">
        <v>150</v>
      </c>
      <c r="B229" s="154">
        <v>4</v>
      </c>
      <c r="C229" s="155">
        <v>830.90639930999998</v>
      </c>
      <c r="D229" s="155">
        <v>826.77253662999999</v>
      </c>
      <c r="E229" s="155">
        <v>0</v>
      </c>
      <c r="F229" s="155">
        <v>80.104539119999998</v>
      </c>
      <c r="G229" s="155">
        <v>200.26134780999999</v>
      </c>
      <c r="H229" s="155">
        <v>400.52269561000003</v>
      </c>
      <c r="I229" s="155">
        <v>0</v>
      </c>
      <c r="J229" s="155">
        <v>440.57496516999998</v>
      </c>
      <c r="K229" s="155">
        <v>520.67950428999995</v>
      </c>
      <c r="L229" s="155">
        <v>600.78404341999999</v>
      </c>
    </row>
    <row r="230" spans="1:12" ht="12.75" customHeight="1" x14ac:dyDescent="0.2">
      <c r="A230" s="154" t="s">
        <v>150</v>
      </c>
      <c r="B230" s="154">
        <v>5</v>
      </c>
      <c r="C230" s="155">
        <v>780.72957187999998</v>
      </c>
      <c r="D230" s="155">
        <v>776.84534514999996</v>
      </c>
      <c r="E230" s="155">
        <v>0</v>
      </c>
      <c r="F230" s="155">
        <v>81.377364560000004</v>
      </c>
      <c r="G230" s="155">
        <v>203.44341141000001</v>
      </c>
      <c r="H230" s="155">
        <v>406.88682281000001</v>
      </c>
      <c r="I230" s="155">
        <v>0</v>
      </c>
      <c r="J230" s="155">
        <v>447.57550508999998</v>
      </c>
      <c r="K230" s="155">
        <v>528.95286965000003</v>
      </c>
      <c r="L230" s="155">
        <v>610.33023421999997</v>
      </c>
    </row>
    <row r="231" spans="1:12" ht="12.75" customHeight="1" x14ac:dyDescent="0.2">
      <c r="A231" s="154" t="s">
        <v>150</v>
      </c>
      <c r="B231" s="154">
        <v>6</v>
      </c>
      <c r="C231" s="155">
        <v>829.09320388000003</v>
      </c>
      <c r="D231" s="155">
        <v>824.96836207000001</v>
      </c>
      <c r="E231" s="155">
        <v>0</v>
      </c>
      <c r="F231" s="155">
        <v>80.970000600000006</v>
      </c>
      <c r="G231" s="155">
        <v>202.42500150999999</v>
      </c>
      <c r="H231" s="155">
        <v>404.85000301999997</v>
      </c>
      <c r="I231" s="155">
        <v>0</v>
      </c>
      <c r="J231" s="155">
        <v>445.33500332</v>
      </c>
      <c r="K231" s="155">
        <v>526.30500391999999</v>
      </c>
      <c r="L231" s="155">
        <v>607.27500452000004</v>
      </c>
    </row>
    <row r="232" spans="1:12" ht="12.75" customHeight="1" x14ac:dyDescent="0.2">
      <c r="A232" s="154" t="s">
        <v>150</v>
      </c>
      <c r="B232" s="154">
        <v>7</v>
      </c>
      <c r="C232" s="155">
        <v>704.49245526000004</v>
      </c>
      <c r="D232" s="155">
        <v>700.98751766999999</v>
      </c>
      <c r="E232" s="155">
        <v>0</v>
      </c>
      <c r="F232" s="155">
        <v>75.355142229999998</v>
      </c>
      <c r="G232" s="155">
        <v>188.38785557</v>
      </c>
      <c r="H232" s="155">
        <v>376.77571112999999</v>
      </c>
      <c r="I232" s="155">
        <v>0</v>
      </c>
      <c r="J232" s="155">
        <v>414.45328224000002</v>
      </c>
      <c r="K232" s="155">
        <v>489.80842446999998</v>
      </c>
      <c r="L232" s="155">
        <v>565.16356670000005</v>
      </c>
    </row>
    <row r="233" spans="1:12" ht="12.75" customHeight="1" x14ac:dyDescent="0.2">
      <c r="A233" s="154" t="s">
        <v>150</v>
      </c>
      <c r="B233" s="154">
        <v>8</v>
      </c>
      <c r="C233" s="155">
        <v>667.91347740000003</v>
      </c>
      <c r="D233" s="155">
        <v>664.59052478000001</v>
      </c>
      <c r="E233" s="155">
        <v>0</v>
      </c>
      <c r="F233" s="155">
        <v>73.067796979999997</v>
      </c>
      <c r="G233" s="155">
        <v>182.66949245999999</v>
      </c>
      <c r="H233" s="155">
        <v>365.33898491999997</v>
      </c>
      <c r="I233" s="155">
        <v>0</v>
      </c>
      <c r="J233" s="155">
        <v>401.87288340999999</v>
      </c>
      <c r="K233" s="155">
        <v>474.94068040000002</v>
      </c>
      <c r="L233" s="155">
        <v>548.00847738000004</v>
      </c>
    </row>
    <row r="234" spans="1:12" ht="12.75" customHeight="1" x14ac:dyDescent="0.2">
      <c r="A234" s="154" t="s">
        <v>150</v>
      </c>
      <c r="B234" s="154">
        <v>9</v>
      </c>
      <c r="C234" s="155">
        <v>637.44400313000006</v>
      </c>
      <c r="D234" s="155">
        <v>634.27263992999997</v>
      </c>
      <c r="E234" s="155">
        <v>0</v>
      </c>
      <c r="F234" s="155">
        <v>65.476369410000004</v>
      </c>
      <c r="G234" s="155">
        <v>163.69092352999999</v>
      </c>
      <c r="H234" s="155">
        <v>327.38184705999998</v>
      </c>
      <c r="I234" s="155">
        <v>0</v>
      </c>
      <c r="J234" s="155">
        <v>360.12003176000002</v>
      </c>
      <c r="K234" s="155">
        <v>425.59640116999998</v>
      </c>
      <c r="L234" s="155">
        <v>491.07277058</v>
      </c>
    </row>
    <row r="235" spans="1:12" ht="12.75" customHeight="1" x14ac:dyDescent="0.2">
      <c r="A235" s="154" t="s">
        <v>150</v>
      </c>
      <c r="B235" s="154">
        <v>10</v>
      </c>
      <c r="C235" s="155">
        <v>672.56012863000001</v>
      </c>
      <c r="D235" s="155">
        <v>669.21405833999995</v>
      </c>
      <c r="E235" s="155">
        <v>0</v>
      </c>
      <c r="F235" s="155">
        <v>65.515695089999994</v>
      </c>
      <c r="G235" s="155">
        <v>163.78923773</v>
      </c>
      <c r="H235" s="155">
        <v>327.57847545999999</v>
      </c>
      <c r="I235" s="155">
        <v>0</v>
      </c>
      <c r="J235" s="155">
        <v>360.33632301</v>
      </c>
      <c r="K235" s="155">
        <v>425.85201810000001</v>
      </c>
      <c r="L235" s="155">
        <v>491.36771319000002</v>
      </c>
    </row>
    <row r="236" spans="1:12" ht="12.75" customHeight="1" x14ac:dyDescent="0.2">
      <c r="A236" s="154" t="s">
        <v>150</v>
      </c>
      <c r="B236" s="154">
        <v>11</v>
      </c>
      <c r="C236" s="155">
        <v>691.91370857000004</v>
      </c>
      <c r="D236" s="155">
        <v>688.47135180999999</v>
      </c>
      <c r="E236" s="155">
        <v>0</v>
      </c>
      <c r="F236" s="155">
        <v>66.739744290000004</v>
      </c>
      <c r="G236" s="155">
        <v>166.84936073</v>
      </c>
      <c r="H236" s="155">
        <v>333.69872147000001</v>
      </c>
      <c r="I236" s="155">
        <v>0</v>
      </c>
      <c r="J236" s="155">
        <v>367.06859360999999</v>
      </c>
      <c r="K236" s="155">
        <v>433.80833790000003</v>
      </c>
      <c r="L236" s="155">
        <v>500.54808220000001</v>
      </c>
    </row>
    <row r="237" spans="1:12" ht="12.75" customHeight="1" x14ac:dyDescent="0.2">
      <c r="A237" s="154" t="s">
        <v>150</v>
      </c>
      <c r="B237" s="154">
        <v>12</v>
      </c>
      <c r="C237" s="155">
        <v>706.55923824000001</v>
      </c>
      <c r="D237" s="155">
        <v>703.04401815000006</v>
      </c>
      <c r="E237" s="155">
        <v>0</v>
      </c>
      <c r="F237" s="155">
        <v>70.482576980000005</v>
      </c>
      <c r="G237" s="155">
        <v>176.20644246000001</v>
      </c>
      <c r="H237" s="155">
        <v>352.41288492000001</v>
      </c>
      <c r="I237" s="155">
        <v>0</v>
      </c>
      <c r="J237" s="155">
        <v>387.65417341</v>
      </c>
      <c r="K237" s="155">
        <v>458.13675038999997</v>
      </c>
      <c r="L237" s="155">
        <v>528.61932736999995</v>
      </c>
    </row>
    <row r="238" spans="1:12" ht="12.75" customHeight="1" x14ac:dyDescent="0.2">
      <c r="A238" s="154" t="s">
        <v>150</v>
      </c>
      <c r="B238" s="154">
        <v>13</v>
      </c>
      <c r="C238" s="155">
        <v>733.87790082000004</v>
      </c>
      <c r="D238" s="155">
        <v>730.22676698999999</v>
      </c>
      <c r="E238" s="155">
        <v>0</v>
      </c>
      <c r="F238" s="155">
        <v>69.682071500000006</v>
      </c>
      <c r="G238" s="155">
        <v>174.20517874000001</v>
      </c>
      <c r="H238" s="155">
        <v>348.41035749000002</v>
      </c>
      <c r="I238" s="155">
        <v>0</v>
      </c>
      <c r="J238" s="155">
        <v>383.25139323000002</v>
      </c>
      <c r="K238" s="155">
        <v>452.93346473000003</v>
      </c>
      <c r="L238" s="155">
        <v>522.61553622999998</v>
      </c>
    </row>
    <row r="239" spans="1:12" ht="12.75" customHeight="1" x14ac:dyDescent="0.2">
      <c r="A239" s="154" t="s">
        <v>150</v>
      </c>
      <c r="B239" s="154">
        <v>14</v>
      </c>
      <c r="C239" s="155">
        <v>722.32947482999998</v>
      </c>
      <c r="D239" s="155">
        <v>718.73579585000004</v>
      </c>
      <c r="E239" s="155">
        <v>0</v>
      </c>
      <c r="F239" s="155">
        <v>69.83944391</v>
      </c>
      <c r="G239" s="155">
        <v>174.59860977</v>
      </c>
      <c r="H239" s="155">
        <v>349.19721955</v>
      </c>
      <c r="I239" s="155">
        <v>0</v>
      </c>
      <c r="J239" s="155">
        <v>384.1169415</v>
      </c>
      <c r="K239" s="155">
        <v>453.95638541</v>
      </c>
      <c r="L239" s="155">
        <v>523.79582932000005</v>
      </c>
    </row>
    <row r="240" spans="1:12" ht="12.75" customHeight="1" x14ac:dyDescent="0.2">
      <c r="A240" s="154" t="s">
        <v>150</v>
      </c>
      <c r="B240" s="154">
        <v>15</v>
      </c>
      <c r="C240" s="155">
        <v>726.23717045000001</v>
      </c>
      <c r="D240" s="155">
        <v>722.62405020000006</v>
      </c>
      <c r="E240" s="155">
        <v>0</v>
      </c>
      <c r="F240" s="155">
        <v>69.124865920000005</v>
      </c>
      <c r="G240" s="155">
        <v>172.81216480000001</v>
      </c>
      <c r="H240" s="155">
        <v>345.62432961000002</v>
      </c>
      <c r="I240" s="155">
        <v>0</v>
      </c>
      <c r="J240" s="155">
        <v>380.18676256999998</v>
      </c>
      <c r="K240" s="155">
        <v>449.31162848999998</v>
      </c>
      <c r="L240" s="155">
        <v>518.43649441000002</v>
      </c>
    </row>
    <row r="241" spans="1:12" ht="12.75" customHeight="1" x14ac:dyDescent="0.2">
      <c r="A241" s="154" t="s">
        <v>150</v>
      </c>
      <c r="B241" s="154">
        <v>16</v>
      </c>
      <c r="C241" s="155">
        <v>698.55041798000002</v>
      </c>
      <c r="D241" s="155">
        <v>695.07504276999998</v>
      </c>
      <c r="E241" s="155">
        <v>0</v>
      </c>
      <c r="F241" s="155">
        <v>68.413909919999995</v>
      </c>
      <c r="G241" s="155">
        <v>171.03477480999999</v>
      </c>
      <c r="H241" s="155">
        <v>342.06954961000002</v>
      </c>
      <c r="I241" s="155">
        <v>0</v>
      </c>
      <c r="J241" s="155">
        <v>376.27650456999999</v>
      </c>
      <c r="K241" s="155">
        <v>444.69041449000002</v>
      </c>
      <c r="L241" s="155">
        <v>513.10432442000001</v>
      </c>
    </row>
    <row r="242" spans="1:12" ht="12.75" customHeight="1" x14ac:dyDescent="0.2">
      <c r="A242" s="154" t="s">
        <v>150</v>
      </c>
      <c r="B242" s="154">
        <v>17</v>
      </c>
      <c r="C242" s="155">
        <v>722.73239650000005</v>
      </c>
      <c r="D242" s="155">
        <v>719.13671294000005</v>
      </c>
      <c r="E242" s="155">
        <v>0</v>
      </c>
      <c r="F242" s="155">
        <v>68.310030159999997</v>
      </c>
      <c r="G242" s="155">
        <v>170.77507541</v>
      </c>
      <c r="H242" s="155">
        <v>341.55015080999999</v>
      </c>
      <c r="I242" s="155">
        <v>0</v>
      </c>
      <c r="J242" s="155">
        <v>375.70516588999999</v>
      </c>
      <c r="K242" s="155">
        <v>444.01519604999999</v>
      </c>
      <c r="L242" s="155">
        <v>512.32522621999999</v>
      </c>
    </row>
    <row r="243" spans="1:12" ht="12.75" customHeight="1" x14ac:dyDescent="0.2">
      <c r="A243" s="154" t="s">
        <v>150</v>
      </c>
      <c r="B243" s="154">
        <v>18</v>
      </c>
      <c r="C243" s="155">
        <v>761.72831022000003</v>
      </c>
      <c r="D243" s="155">
        <v>757.93861713000001</v>
      </c>
      <c r="E243" s="155">
        <v>0</v>
      </c>
      <c r="F243" s="155">
        <v>68.268820629999993</v>
      </c>
      <c r="G243" s="155">
        <v>170.67205157000001</v>
      </c>
      <c r="H243" s="155">
        <v>341.34410313000001</v>
      </c>
      <c r="I243" s="155">
        <v>0</v>
      </c>
      <c r="J243" s="155">
        <v>375.47851343999997</v>
      </c>
      <c r="K243" s="155">
        <v>443.74733407000002</v>
      </c>
      <c r="L243" s="155">
        <v>512.01615470000002</v>
      </c>
    </row>
    <row r="244" spans="1:12" ht="12.75" customHeight="1" x14ac:dyDescent="0.2">
      <c r="A244" s="154" t="s">
        <v>150</v>
      </c>
      <c r="B244" s="154">
        <v>19</v>
      </c>
      <c r="C244" s="155">
        <v>755.49699682000005</v>
      </c>
      <c r="D244" s="155">
        <v>751.73830528999997</v>
      </c>
      <c r="E244" s="155">
        <v>0</v>
      </c>
      <c r="F244" s="155">
        <v>68.15691545</v>
      </c>
      <c r="G244" s="155">
        <v>170.39228863</v>
      </c>
      <c r="H244" s="155">
        <v>340.78457724999998</v>
      </c>
      <c r="I244" s="155">
        <v>0</v>
      </c>
      <c r="J244" s="155">
        <v>374.86303498000001</v>
      </c>
      <c r="K244" s="155">
        <v>443.01995042999999</v>
      </c>
      <c r="L244" s="155">
        <v>511.17686587999998</v>
      </c>
    </row>
    <row r="245" spans="1:12" ht="12.75" customHeight="1" x14ac:dyDescent="0.2">
      <c r="A245" s="154" t="s">
        <v>150</v>
      </c>
      <c r="B245" s="154">
        <v>20</v>
      </c>
      <c r="C245" s="155">
        <v>673.19782561</v>
      </c>
      <c r="D245" s="155">
        <v>669.84858269999995</v>
      </c>
      <c r="E245" s="155">
        <v>0</v>
      </c>
      <c r="F245" s="155">
        <v>67.957225480000005</v>
      </c>
      <c r="G245" s="155">
        <v>169.8930637</v>
      </c>
      <c r="H245" s="155">
        <v>339.78612738999999</v>
      </c>
      <c r="I245" s="155">
        <v>0</v>
      </c>
      <c r="J245" s="155">
        <v>373.76474013000001</v>
      </c>
      <c r="K245" s="155">
        <v>441.72196560999998</v>
      </c>
      <c r="L245" s="155">
        <v>509.67919109000002</v>
      </c>
    </row>
    <row r="246" spans="1:12" ht="12.75" customHeight="1" x14ac:dyDescent="0.2">
      <c r="A246" s="154" t="s">
        <v>150</v>
      </c>
      <c r="B246" s="154">
        <v>21</v>
      </c>
      <c r="C246" s="155">
        <v>668.48371347</v>
      </c>
      <c r="D246" s="155">
        <v>665.15792384999997</v>
      </c>
      <c r="E246" s="155">
        <v>0</v>
      </c>
      <c r="F246" s="155">
        <v>69.260317869999994</v>
      </c>
      <c r="G246" s="155">
        <v>173.15079467999999</v>
      </c>
      <c r="H246" s="155">
        <v>346.30158936999999</v>
      </c>
      <c r="I246" s="155">
        <v>0</v>
      </c>
      <c r="J246" s="155">
        <v>380.93174829999998</v>
      </c>
      <c r="K246" s="155">
        <v>450.19206616999998</v>
      </c>
      <c r="L246" s="155">
        <v>519.45238404999998</v>
      </c>
    </row>
    <row r="247" spans="1:12" ht="12.75" customHeight="1" x14ac:dyDescent="0.2">
      <c r="A247" s="154" t="s">
        <v>150</v>
      </c>
      <c r="B247" s="154">
        <v>22</v>
      </c>
      <c r="C247" s="155">
        <v>720.13694239999995</v>
      </c>
      <c r="D247" s="155">
        <v>716.55417153999997</v>
      </c>
      <c r="E247" s="155">
        <v>0</v>
      </c>
      <c r="F247" s="155">
        <v>72.093196649999996</v>
      </c>
      <c r="G247" s="155">
        <v>180.23299162000001</v>
      </c>
      <c r="H247" s="155">
        <v>360.46598324000001</v>
      </c>
      <c r="I247" s="155">
        <v>0</v>
      </c>
      <c r="J247" s="155">
        <v>396.51258156</v>
      </c>
      <c r="K247" s="155">
        <v>468.60577820999998</v>
      </c>
      <c r="L247" s="155">
        <v>540.69897486000002</v>
      </c>
    </row>
    <row r="248" spans="1:12" ht="12.75" customHeight="1" x14ac:dyDescent="0.2">
      <c r="A248" s="154" t="s">
        <v>150</v>
      </c>
      <c r="B248" s="154">
        <v>23</v>
      </c>
      <c r="C248" s="155">
        <v>610.88265291000005</v>
      </c>
      <c r="D248" s="155">
        <v>607.84343573000001</v>
      </c>
      <c r="E248" s="155">
        <v>0</v>
      </c>
      <c r="F248" s="155">
        <v>61.053233069999997</v>
      </c>
      <c r="G248" s="155">
        <v>152.63308268</v>
      </c>
      <c r="H248" s="155">
        <v>305.26616537000001</v>
      </c>
      <c r="I248" s="155">
        <v>0</v>
      </c>
      <c r="J248" s="155">
        <v>335.79278190000002</v>
      </c>
      <c r="K248" s="155">
        <v>396.84601497</v>
      </c>
      <c r="L248" s="155">
        <v>457.89924804999998</v>
      </c>
    </row>
    <row r="249" spans="1:12" ht="12.75" customHeight="1" x14ac:dyDescent="0.2">
      <c r="A249" s="154" t="s">
        <v>150</v>
      </c>
      <c r="B249" s="154">
        <v>24</v>
      </c>
      <c r="C249" s="155">
        <v>619.63002706999998</v>
      </c>
      <c r="D249" s="155">
        <v>616.54729062000001</v>
      </c>
      <c r="E249" s="155">
        <v>0</v>
      </c>
      <c r="F249" s="155">
        <v>63.707264010000003</v>
      </c>
      <c r="G249" s="155">
        <v>159.26816004</v>
      </c>
      <c r="H249" s="155">
        <v>318.53632006999999</v>
      </c>
      <c r="I249" s="155">
        <v>0</v>
      </c>
      <c r="J249" s="155">
        <v>350.38995208</v>
      </c>
      <c r="K249" s="155">
        <v>414.09721609000002</v>
      </c>
      <c r="L249" s="155">
        <v>477.80448010999999</v>
      </c>
    </row>
    <row r="250" spans="1:12" ht="12.75" customHeight="1" x14ac:dyDescent="0.2">
      <c r="A250" s="154" t="s">
        <v>151</v>
      </c>
      <c r="B250" s="154">
        <v>1</v>
      </c>
      <c r="C250" s="155">
        <v>708.75803647999999</v>
      </c>
      <c r="D250" s="155">
        <v>705.23187709000001</v>
      </c>
      <c r="E250" s="155">
        <v>0</v>
      </c>
      <c r="F250" s="155">
        <v>70.235496650000002</v>
      </c>
      <c r="G250" s="155">
        <v>175.58874162000001</v>
      </c>
      <c r="H250" s="155">
        <v>351.17748323000001</v>
      </c>
      <c r="I250" s="155">
        <v>0</v>
      </c>
      <c r="J250" s="155">
        <v>386.29523154999998</v>
      </c>
      <c r="K250" s="155">
        <v>456.5307282</v>
      </c>
      <c r="L250" s="155">
        <v>526.76622484999996</v>
      </c>
    </row>
    <row r="251" spans="1:12" ht="12.75" customHeight="1" x14ac:dyDescent="0.2">
      <c r="A251" s="154" t="s">
        <v>151</v>
      </c>
      <c r="B251" s="154">
        <v>2</v>
      </c>
      <c r="C251" s="155">
        <v>752.20694259000004</v>
      </c>
      <c r="D251" s="155">
        <v>748.46461949000002</v>
      </c>
      <c r="E251" s="155">
        <v>0</v>
      </c>
      <c r="F251" s="155">
        <v>74.666134</v>
      </c>
      <c r="G251" s="155">
        <v>186.665335</v>
      </c>
      <c r="H251" s="155">
        <v>373.33067001000001</v>
      </c>
      <c r="I251" s="155">
        <v>0</v>
      </c>
      <c r="J251" s="155">
        <v>410.66373700999998</v>
      </c>
      <c r="K251" s="155">
        <v>485.32987100999998</v>
      </c>
      <c r="L251" s="155">
        <v>559.99600500999998</v>
      </c>
    </row>
    <row r="252" spans="1:12" ht="12.75" customHeight="1" x14ac:dyDescent="0.2">
      <c r="A252" s="154" t="s">
        <v>151</v>
      </c>
      <c r="B252" s="154">
        <v>3</v>
      </c>
      <c r="C252" s="155">
        <v>778.16669927999999</v>
      </c>
      <c r="D252" s="155">
        <v>774.29522315999998</v>
      </c>
      <c r="E252" s="155">
        <v>0</v>
      </c>
      <c r="F252" s="155">
        <v>77.384530069999997</v>
      </c>
      <c r="G252" s="155">
        <v>193.46132516</v>
      </c>
      <c r="H252" s="155">
        <v>386.92265033000001</v>
      </c>
      <c r="I252" s="155">
        <v>0</v>
      </c>
      <c r="J252" s="155">
        <v>425.61491536</v>
      </c>
      <c r="K252" s="155">
        <v>502.99944541999997</v>
      </c>
      <c r="L252" s="155">
        <v>580.38397549000001</v>
      </c>
    </row>
    <row r="253" spans="1:12" ht="12.75" customHeight="1" x14ac:dyDescent="0.2">
      <c r="A253" s="154" t="s">
        <v>151</v>
      </c>
      <c r="B253" s="154">
        <v>4</v>
      </c>
      <c r="C253" s="155">
        <v>771.57091519000005</v>
      </c>
      <c r="D253" s="155">
        <v>767.73225391999995</v>
      </c>
      <c r="E253" s="155">
        <v>0</v>
      </c>
      <c r="F253" s="155">
        <v>79.413469989999996</v>
      </c>
      <c r="G253" s="155">
        <v>198.53367498</v>
      </c>
      <c r="H253" s="155">
        <v>397.06734994999999</v>
      </c>
      <c r="I253" s="155">
        <v>0</v>
      </c>
      <c r="J253" s="155">
        <v>436.77408494999997</v>
      </c>
      <c r="K253" s="155">
        <v>516.18755494000004</v>
      </c>
      <c r="L253" s="155">
        <v>595.60102492999999</v>
      </c>
    </row>
    <row r="254" spans="1:12" ht="12.75" customHeight="1" x14ac:dyDescent="0.2">
      <c r="A254" s="154" t="s">
        <v>151</v>
      </c>
      <c r="B254" s="154">
        <v>5</v>
      </c>
      <c r="C254" s="155">
        <v>804.68420085000002</v>
      </c>
      <c r="D254" s="155">
        <v>800.68079686999999</v>
      </c>
      <c r="E254" s="155">
        <v>0</v>
      </c>
      <c r="F254" s="155">
        <v>80.892844530000005</v>
      </c>
      <c r="G254" s="155">
        <v>202.23211132</v>
      </c>
      <c r="H254" s="155">
        <v>404.46422262999999</v>
      </c>
      <c r="I254" s="155">
        <v>0</v>
      </c>
      <c r="J254" s="155">
        <v>444.91064489000001</v>
      </c>
      <c r="K254" s="155">
        <v>525.80348942000001</v>
      </c>
      <c r="L254" s="155">
        <v>606.69633395000005</v>
      </c>
    </row>
    <row r="255" spans="1:12" ht="12.75" customHeight="1" x14ac:dyDescent="0.2">
      <c r="A255" s="154" t="s">
        <v>151</v>
      </c>
      <c r="B255" s="154">
        <v>6</v>
      </c>
      <c r="C255" s="155">
        <v>782.03668932000005</v>
      </c>
      <c r="D255" s="155">
        <v>778.14595952000002</v>
      </c>
      <c r="E255" s="155">
        <v>0</v>
      </c>
      <c r="F255" s="155">
        <v>80.503500430000003</v>
      </c>
      <c r="G255" s="155">
        <v>201.25875108</v>
      </c>
      <c r="H255" s="155">
        <v>402.51750217</v>
      </c>
      <c r="I255" s="155">
        <v>0</v>
      </c>
      <c r="J255" s="155">
        <v>442.76925238000001</v>
      </c>
      <c r="K255" s="155">
        <v>523.27275281000004</v>
      </c>
      <c r="L255" s="155">
        <v>603.77625324999997</v>
      </c>
    </row>
    <row r="256" spans="1:12" ht="12.75" customHeight="1" x14ac:dyDescent="0.2">
      <c r="A256" s="154" t="s">
        <v>151</v>
      </c>
      <c r="B256" s="154">
        <v>7</v>
      </c>
      <c r="C256" s="155">
        <v>734.38420069999995</v>
      </c>
      <c r="D256" s="155">
        <v>730.73054795999997</v>
      </c>
      <c r="E256" s="155">
        <v>0</v>
      </c>
      <c r="F256" s="155">
        <v>75.646315090000002</v>
      </c>
      <c r="G256" s="155">
        <v>189.11578772999999</v>
      </c>
      <c r="H256" s="155">
        <v>378.23157545999999</v>
      </c>
      <c r="I256" s="155">
        <v>0</v>
      </c>
      <c r="J256" s="155">
        <v>416.05473301000001</v>
      </c>
      <c r="K256" s="155">
        <v>491.70104809999998</v>
      </c>
      <c r="L256" s="155">
        <v>567.34736319000001</v>
      </c>
    </row>
    <row r="257" spans="1:12" ht="12.75" customHeight="1" x14ac:dyDescent="0.2">
      <c r="A257" s="154" t="s">
        <v>151</v>
      </c>
      <c r="B257" s="154">
        <v>8</v>
      </c>
      <c r="C257" s="155">
        <v>699.26253383999995</v>
      </c>
      <c r="D257" s="155">
        <v>695.78361575999998</v>
      </c>
      <c r="E257" s="155">
        <v>0</v>
      </c>
      <c r="F257" s="155">
        <v>73.578867090000003</v>
      </c>
      <c r="G257" s="155">
        <v>183.94716771</v>
      </c>
      <c r="H257" s="155">
        <v>367.89433543000001</v>
      </c>
      <c r="I257" s="155">
        <v>0</v>
      </c>
      <c r="J257" s="155">
        <v>404.68376897000002</v>
      </c>
      <c r="K257" s="155">
        <v>478.26263605000003</v>
      </c>
      <c r="L257" s="155">
        <v>551.84150313999999</v>
      </c>
    </row>
    <row r="258" spans="1:12" ht="12.75" customHeight="1" x14ac:dyDescent="0.2">
      <c r="A258" s="154" t="s">
        <v>151</v>
      </c>
      <c r="B258" s="154">
        <v>9</v>
      </c>
      <c r="C258" s="155">
        <v>615.62948715000005</v>
      </c>
      <c r="D258" s="155">
        <v>612.56665387999999</v>
      </c>
      <c r="E258" s="155">
        <v>0</v>
      </c>
      <c r="F258" s="155">
        <v>65.263933210000005</v>
      </c>
      <c r="G258" s="155">
        <v>163.15983302999999</v>
      </c>
      <c r="H258" s="155">
        <v>326.31966605000002</v>
      </c>
      <c r="I258" s="155">
        <v>0</v>
      </c>
      <c r="J258" s="155">
        <v>358.95163265999997</v>
      </c>
      <c r="K258" s="155">
        <v>424.21556586999998</v>
      </c>
      <c r="L258" s="155">
        <v>489.47949907999998</v>
      </c>
    </row>
    <row r="259" spans="1:12" ht="12.75" customHeight="1" x14ac:dyDescent="0.2">
      <c r="A259" s="154" t="s">
        <v>151</v>
      </c>
      <c r="B259" s="154">
        <v>10</v>
      </c>
      <c r="C259" s="155">
        <v>376.39813815999997</v>
      </c>
      <c r="D259" s="155">
        <v>374.52551061000003</v>
      </c>
      <c r="E259" s="155">
        <v>0</v>
      </c>
      <c r="F259" s="155">
        <v>65.061422370000003</v>
      </c>
      <c r="G259" s="155">
        <v>162.65355592</v>
      </c>
      <c r="H259" s="155">
        <v>325.30711183</v>
      </c>
      <c r="I259" s="155">
        <v>0</v>
      </c>
      <c r="J259" s="155">
        <v>357.83782301000002</v>
      </c>
      <c r="K259" s="155">
        <v>422.89924538000002</v>
      </c>
      <c r="L259" s="155">
        <v>487.96066775000003</v>
      </c>
    </row>
    <row r="260" spans="1:12" ht="12.75" customHeight="1" x14ac:dyDescent="0.2">
      <c r="A260" s="154" t="s">
        <v>151</v>
      </c>
      <c r="B260" s="154">
        <v>11</v>
      </c>
      <c r="C260" s="155">
        <v>638.61801543000001</v>
      </c>
      <c r="D260" s="155">
        <v>635.44081137000001</v>
      </c>
      <c r="E260" s="155">
        <v>0</v>
      </c>
      <c r="F260" s="155">
        <v>71.694376939999998</v>
      </c>
      <c r="G260" s="155">
        <v>179.23594234999999</v>
      </c>
      <c r="H260" s="155">
        <v>358.47188470999998</v>
      </c>
      <c r="I260" s="155">
        <v>0</v>
      </c>
      <c r="J260" s="155">
        <v>394.31907317999998</v>
      </c>
      <c r="K260" s="155">
        <v>466.01345012000002</v>
      </c>
      <c r="L260" s="155">
        <v>537.70782706</v>
      </c>
    </row>
    <row r="261" spans="1:12" ht="12.75" customHeight="1" x14ac:dyDescent="0.2">
      <c r="A261" s="154" t="s">
        <v>151</v>
      </c>
      <c r="B261" s="154">
        <v>12</v>
      </c>
      <c r="C261" s="155">
        <v>719.19417841999996</v>
      </c>
      <c r="D261" s="155">
        <v>715.61609793000002</v>
      </c>
      <c r="E261" s="155">
        <v>0</v>
      </c>
      <c r="F261" s="155">
        <v>78.530324019999995</v>
      </c>
      <c r="G261" s="155">
        <v>196.32581005</v>
      </c>
      <c r="H261" s="155">
        <v>392.6516201</v>
      </c>
      <c r="I261" s="155">
        <v>0</v>
      </c>
      <c r="J261" s="155">
        <v>431.91678209999998</v>
      </c>
      <c r="K261" s="155">
        <v>510.44710612</v>
      </c>
      <c r="L261" s="155">
        <v>588.97743014000002</v>
      </c>
    </row>
    <row r="262" spans="1:12" ht="12.75" customHeight="1" x14ac:dyDescent="0.2">
      <c r="A262" s="154" t="s">
        <v>151</v>
      </c>
      <c r="B262" s="154">
        <v>13</v>
      </c>
      <c r="C262" s="155">
        <v>835.38502973000004</v>
      </c>
      <c r="D262" s="155">
        <v>831.2288853</v>
      </c>
      <c r="E262" s="155">
        <v>0</v>
      </c>
      <c r="F262" s="155">
        <v>77.875977030000001</v>
      </c>
      <c r="G262" s="155">
        <v>194.68994258000001</v>
      </c>
      <c r="H262" s="155">
        <v>389.37988516000001</v>
      </c>
      <c r="I262" s="155">
        <v>0</v>
      </c>
      <c r="J262" s="155">
        <v>428.31787366999998</v>
      </c>
      <c r="K262" s="155">
        <v>506.19385069999998</v>
      </c>
      <c r="L262" s="155">
        <v>584.06982773000004</v>
      </c>
    </row>
    <row r="263" spans="1:12" ht="12.75" customHeight="1" x14ac:dyDescent="0.2">
      <c r="A263" s="154" t="s">
        <v>151</v>
      </c>
      <c r="B263" s="154">
        <v>14</v>
      </c>
      <c r="C263" s="155">
        <v>832.86192005999999</v>
      </c>
      <c r="D263" s="155">
        <v>828.71832842000003</v>
      </c>
      <c r="E263" s="155">
        <v>0</v>
      </c>
      <c r="F263" s="155">
        <v>78.439876900000002</v>
      </c>
      <c r="G263" s="155">
        <v>196.09969224</v>
      </c>
      <c r="H263" s="155">
        <v>392.19938447999999</v>
      </c>
      <c r="I263" s="155">
        <v>0</v>
      </c>
      <c r="J263" s="155">
        <v>431.41932293000002</v>
      </c>
      <c r="K263" s="155">
        <v>509.85919982000001</v>
      </c>
      <c r="L263" s="155">
        <v>588.29907672000002</v>
      </c>
    </row>
    <row r="264" spans="1:12" ht="12.75" customHeight="1" x14ac:dyDescent="0.2">
      <c r="A264" s="154" t="s">
        <v>151</v>
      </c>
      <c r="B264" s="154">
        <v>15</v>
      </c>
      <c r="C264" s="155">
        <v>885.16169128000001</v>
      </c>
      <c r="D264" s="155">
        <v>880.75790176999999</v>
      </c>
      <c r="E264" s="155">
        <v>0</v>
      </c>
      <c r="F264" s="155">
        <v>76.065224020000002</v>
      </c>
      <c r="G264" s="155">
        <v>190.16306005000001</v>
      </c>
      <c r="H264" s="155">
        <v>380.32612010000003</v>
      </c>
      <c r="I264" s="155">
        <v>0</v>
      </c>
      <c r="J264" s="155">
        <v>418.35873211000001</v>
      </c>
      <c r="K264" s="155">
        <v>494.42395613000002</v>
      </c>
      <c r="L264" s="155">
        <v>570.48918015000004</v>
      </c>
    </row>
    <row r="265" spans="1:12" ht="12.75" customHeight="1" x14ac:dyDescent="0.2">
      <c r="A265" s="154" t="s">
        <v>151</v>
      </c>
      <c r="B265" s="154">
        <v>16</v>
      </c>
      <c r="C265" s="155">
        <v>790.28039712999998</v>
      </c>
      <c r="D265" s="155">
        <v>786.34865386000001</v>
      </c>
      <c r="E265" s="155">
        <v>0</v>
      </c>
      <c r="F265" s="155">
        <v>66.690212829999993</v>
      </c>
      <c r="G265" s="155">
        <v>166.72553207999999</v>
      </c>
      <c r="H265" s="155">
        <v>333.45106417</v>
      </c>
      <c r="I265" s="155">
        <v>0</v>
      </c>
      <c r="J265" s="155">
        <v>366.79617058000002</v>
      </c>
      <c r="K265" s="155">
        <v>433.48638340999997</v>
      </c>
      <c r="L265" s="155">
        <v>500.17659624999999</v>
      </c>
    </row>
    <row r="266" spans="1:12" ht="12.75" customHeight="1" x14ac:dyDescent="0.2">
      <c r="A266" s="154" t="s">
        <v>151</v>
      </c>
      <c r="B266" s="154">
        <v>17</v>
      </c>
      <c r="C266" s="155">
        <v>704.01894369000001</v>
      </c>
      <c r="D266" s="155">
        <v>700.51636187999998</v>
      </c>
      <c r="E266" s="155">
        <v>0</v>
      </c>
      <c r="F266" s="155">
        <v>68.537569860000005</v>
      </c>
      <c r="G266" s="155">
        <v>171.34392466</v>
      </c>
      <c r="H266" s="155">
        <v>342.68784932</v>
      </c>
      <c r="I266" s="155">
        <v>0</v>
      </c>
      <c r="J266" s="155">
        <v>376.95663424999998</v>
      </c>
      <c r="K266" s="155">
        <v>445.49420411</v>
      </c>
      <c r="L266" s="155">
        <v>514.03177397000002</v>
      </c>
    </row>
    <row r="267" spans="1:12" ht="12.75" customHeight="1" x14ac:dyDescent="0.2">
      <c r="A267" s="154" t="s">
        <v>151</v>
      </c>
      <c r="B267" s="154">
        <v>18</v>
      </c>
      <c r="C267" s="155">
        <v>815.78396282000006</v>
      </c>
      <c r="D267" s="155">
        <v>811.72533613999997</v>
      </c>
      <c r="E267" s="155">
        <v>0</v>
      </c>
      <c r="F267" s="155">
        <v>77.410093739999994</v>
      </c>
      <c r="G267" s="155">
        <v>193.52523434</v>
      </c>
      <c r="H267" s="155">
        <v>387.05046867999999</v>
      </c>
      <c r="I267" s="155">
        <v>0</v>
      </c>
      <c r="J267" s="155">
        <v>425.75551553999998</v>
      </c>
      <c r="K267" s="155">
        <v>503.16560928000001</v>
      </c>
      <c r="L267" s="155">
        <v>580.57570300999998</v>
      </c>
    </row>
    <row r="268" spans="1:12" ht="12.75" customHeight="1" x14ac:dyDescent="0.2">
      <c r="A268" s="154" t="s">
        <v>151</v>
      </c>
      <c r="B268" s="154">
        <v>19</v>
      </c>
      <c r="C268" s="155">
        <v>866.15197140999999</v>
      </c>
      <c r="D268" s="155">
        <v>861.84275762000004</v>
      </c>
      <c r="E268" s="155">
        <v>0</v>
      </c>
      <c r="F268" s="155">
        <v>77.143788020000002</v>
      </c>
      <c r="G268" s="155">
        <v>192.85947006000001</v>
      </c>
      <c r="H268" s="155">
        <v>385.71894011000001</v>
      </c>
      <c r="I268" s="155">
        <v>0</v>
      </c>
      <c r="J268" s="155">
        <v>424.29083412</v>
      </c>
      <c r="K268" s="155">
        <v>501.43462213999999</v>
      </c>
      <c r="L268" s="155">
        <v>578.57841016999998</v>
      </c>
    </row>
    <row r="269" spans="1:12" ht="12.75" customHeight="1" x14ac:dyDescent="0.2">
      <c r="A269" s="154" t="s">
        <v>151</v>
      </c>
      <c r="B269" s="154">
        <v>20</v>
      </c>
      <c r="C269" s="155">
        <v>869.60153504000004</v>
      </c>
      <c r="D269" s="155">
        <v>865.27515923999999</v>
      </c>
      <c r="E269" s="155">
        <v>0</v>
      </c>
      <c r="F269" s="155">
        <v>76.948551330000001</v>
      </c>
      <c r="G269" s="155">
        <v>192.37137831999999</v>
      </c>
      <c r="H269" s="155">
        <v>384.74275663999998</v>
      </c>
      <c r="I269" s="155">
        <v>0</v>
      </c>
      <c r="J269" s="155">
        <v>423.21703230000003</v>
      </c>
      <c r="K269" s="155">
        <v>500.16558363000001</v>
      </c>
      <c r="L269" s="155">
        <v>577.11413494999999</v>
      </c>
    </row>
    <row r="270" spans="1:12" ht="12.75" customHeight="1" x14ac:dyDescent="0.2">
      <c r="A270" s="154" t="s">
        <v>151</v>
      </c>
      <c r="B270" s="154">
        <v>21</v>
      </c>
      <c r="C270" s="155">
        <v>987.02012974000002</v>
      </c>
      <c r="D270" s="155">
        <v>982.10958183000002</v>
      </c>
      <c r="E270" s="155">
        <v>0</v>
      </c>
      <c r="F270" s="155">
        <v>77.920445839999999</v>
      </c>
      <c r="G270" s="155">
        <v>194.80111461000001</v>
      </c>
      <c r="H270" s="155">
        <v>389.60222921000002</v>
      </c>
      <c r="I270" s="155">
        <v>0</v>
      </c>
      <c r="J270" s="155">
        <v>428.56245213</v>
      </c>
      <c r="K270" s="155">
        <v>506.48289797000001</v>
      </c>
      <c r="L270" s="155">
        <v>584.40334382000003</v>
      </c>
    </row>
    <row r="271" spans="1:12" ht="12.75" customHeight="1" x14ac:dyDescent="0.2">
      <c r="A271" s="154" t="s">
        <v>151</v>
      </c>
      <c r="B271" s="154">
        <v>22</v>
      </c>
      <c r="C271" s="155">
        <v>956.41596754</v>
      </c>
      <c r="D271" s="155">
        <v>951.65767914000003</v>
      </c>
      <c r="E271" s="155">
        <v>0</v>
      </c>
      <c r="F271" s="155">
        <v>64.084158160000001</v>
      </c>
      <c r="G271" s="155">
        <v>160.21039540000001</v>
      </c>
      <c r="H271" s="155">
        <v>320.42079080000002</v>
      </c>
      <c r="I271" s="155">
        <v>0</v>
      </c>
      <c r="J271" s="155">
        <v>352.46286987000002</v>
      </c>
      <c r="K271" s="155">
        <v>416.54702802999998</v>
      </c>
      <c r="L271" s="155">
        <v>480.63118618999999</v>
      </c>
    </row>
    <row r="272" spans="1:12" ht="12.75" customHeight="1" x14ac:dyDescent="0.2">
      <c r="A272" s="154" t="s">
        <v>151</v>
      </c>
      <c r="B272" s="154">
        <v>23</v>
      </c>
      <c r="C272" s="155">
        <v>793.19931398000006</v>
      </c>
      <c r="D272" s="155">
        <v>789.25304874000005</v>
      </c>
      <c r="E272" s="155">
        <v>0</v>
      </c>
      <c r="F272" s="155">
        <v>60.349769289999998</v>
      </c>
      <c r="G272" s="155">
        <v>150.87442322999999</v>
      </c>
      <c r="H272" s="155">
        <v>301.74884646999999</v>
      </c>
      <c r="I272" s="155">
        <v>0</v>
      </c>
      <c r="J272" s="155">
        <v>331.92373111000001</v>
      </c>
      <c r="K272" s="155">
        <v>392.27350039999999</v>
      </c>
      <c r="L272" s="155">
        <v>452.62326969999998</v>
      </c>
    </row>
    <row r="273" spans="1:12" ht="12.75" customHeight="1" x14ac:dyDescent="0.2">
      <c r="A273" s="154" t="s">
        <v>151</v>
      </c>
      <c r="B273" s="154">
        <v>24</v>
      </c>
      <c r="C273" s="155">
        <v>784.81009516999995</v>
      </c>
      <c r="D273" s="155">
        <v>780.90556733000005</v>
      </c>
      <c r="E273" s="155">
        <v>0</v>
      </c>
      <c r="F273" s="155">
        <v>63.002371879999998</v>
      </c>
      <c r="G273" s="155">
        <v>157.5059297</v>
      </c>
      <c r="H273" s="155">
        <v>315.01185939999999</v>
      </c>
      <c r="I273" s="155">
        <v>0</v>
      </c>
      <c r="J273" s="155">
        <v>346.51304533000001</v>
      </c>
      <c r="K273" s="155">
        <v>409.51541721000001</v>
      </c>
      <c r="L273" s="155">
        <v>472.51778909000001</v>
      </c>
    </row>
    <row r="274" spans="1:12" ht="12.75" customHeight="1" x14ac:dyDescent="0.2">
      <c r="A274" s="154" t="s">
        <v>152</v>
      </c>
      <c r="B274" s="154">
        <v>1</v>
      </c>
      <c r="C274" s="155">
        <v>816.84452837000003</v>
      </c>
      <c r="D274" s="155">
        <v>812.78062523999995</v>
      </c>
      <c r="E274" s="155">
        <v>0</v>
      </c>
      <c r="F274" s="155">
        <v>69.916077079999994</v>
      </c>
      <c r="G274" s="155">
        <v>174.79019271000001</v>
      </c>
      <c r="H274" s="155">
        <v>349.58038541000002</v>
      </c>
      <c r="I274" s="155">
        <v>0</v>
      </c>
      <c r="J274" s="155">
        <v>384.53842394999998</v>
      </c>
      <c r="K274" s="155">
        <v>454.45450103000002</v>
      </c>
      <c r="L274" s="155">
        <v>524.37057812</v>
      </c>
    </row>
    <row r="275" spans="1:12" ht="12.75" customHeight="1" x14ac:dyDescent="0.2">
      <c r="A275" s="154" t="s">
        <v>152</v>
      </c>
      <c r="B275" s="154">
        <v>2</v>
      </c>
      <c r="C275" s="155">
        <v>906.44153448999998</v>
      </c>
      <c r="D275" s="155">
        <v>901.93187510999996</v>
      </c>
      <c r="E275" s="155">
        <v>0</v>
      </c>
      <c r="F275" s="155">
        <v>75.078091439999994</v>
      </c>
      <c r="G275" s="155">
        <v>187.69522860999999</v>
      </c>
      <c r="H275" s="155">
        <v>375.39045721000002</v>
      </c>
      <c r="I275" s="155">
        <v>0</v>
      </c>
      <c r="J275" s="155">
        <v>412.92950293000001</v>
      </c>
      <c r="K275" s="155">
        <v>488.00759436999999</v>
      </c>
      <c r="L275" s="155">
        <v>563.08568581999998</v>
      </c>
    </row>
    <row r="276" spans="1:12" ht="12.75" customHeight="1" x14ac:dyDescent="0.2">
      <c r="A276" s="154" t="s">
        <v>152</v>
      </c>
      <c r="B276" s="154">
        <v>3</v>
      </c>
      <c r="C276" s="155">
        <v>967.60072412</v>
      </c>
      <c r="D276" s="155">
        <v>962.78679017000002</v>
      </c>
      <c r="E276" s="155">
        <v>0</v>
      </c>
      <c r="F276" s="155">
        <v>78.135231059999995</v>
      </c>
      <c r="G276" s="155">
        <v>195.33807765</v>
      </c>
      <c r="H276" s="155">
        <v>390.67615529</v>
      </c>
      <c r="I276" s="155">
        <v>0</v>
      </c>
      <c r="J276" s="155">
        <v>429.74377082000001</v>
      </c>
      <c r="K276" s="155">
        <v>507.87900187999998</v>
      </c>
      <c r="L276" s="155">
        <v>586.01423294000006</v>
      </c>
    </row>
    <row r="277" spans="1:12" ht="12.75" customHeight="1" x14ac:dyDescent="0.2">
      <c r="A277" s="154" t="s">
        <v>152</v>
      </c>
      <c r="B277" s="154">
        <v>4</v>
      </c>
      <c r="C277" s="155">
        <v>900.57253302000004</v>
      </c>
      <c r="D277" s="155">
        <v>896.09207265999999</v>
      </c>
      <c r="E277" s="155">
        <v>0</v>
      </c>
      <c r="F277" s="155">
        <v>79.994602349999994</v>
      </c>
      <c r="G277" s="155">
        <v>199.98650588000001</v>
      </c>
      <c r="H277" s="155">
        <v>399.97301177000003</v>
      </c>
      <c r="I277" s="155">
        <v>0</v>
      </c>
      <c r="J277" s="155">
        <v>439.97031293999999</v>
      </c>
      <c r="K277" s="155">
        <v>519.96491529000002</v>
      </c>
      <c r="L277" s="155">
        <v>599.95951764999995</v>
      </c>
    </row>
    <row r="278" spans="1:12" ht="12.75" customHeight="1" x14ac:dyDescent="0.2">
      <c r="A278" s="154" t="s">
        <v>152</v>
      </c>
      <c r="B278" s="154">
        <v>5</v>
      </c>
      <c r="C278" s="155">
        <v>904.71939019000001</v>
      </c>
      <c r="D278" s="155">
        <v>900.21829869999999</v>
      </c>
      <c r="E278" s="155">
        <v>0</v>
      </c>
      <c r="F278" s="155">
        <v>81.216154709999998</v>
      </c>
      <c r="G278" s="155">
        <v>203.04038678000001</v>
      </c>
      <c r="H278" s="155">
        <v>406.08077356000001</v>
      </c>
      <c r="I278" s="155">
        <v>0</v>
      </c>
      <c r="J278" s="155">
        <v>446.68885091999999</v>
      </c>
      <c r="K278" s="155">
        <v>527.90500563000001</v>
      </c>
      <c r="L278" s="155">
        <v>609.12116033999996</v>
      </c>
    </row>
    <row r="279" spans="1:12" ht="12.75" customHeight="1" x14ac:dyDescent="0.2">
      <c r="A279" s="154" t="s">
        <v>152</v>
      </c>
      <c r="B279" s="154">
        <v>6</v>
      </c>
      <c r="C279" s="155">
        <v>887.45973233999996</v>
      </c>
      <c r="D279" s="155">
        <v>883.04450979000001</v>
      </c>
      <c r="E279" s="155">
        <v>0</v>
      </c>
      <c r="F279" s="155">
        <v>81.186987270000003</v>
      </c>
      <c r="G279" s="155">
        <v>202.96746818</v>
      </c>
      <c r="H279" s="155">
        <v>405.93493635999999</v>
      </c>
      <c r="I279" s="155">
        <v>0</v>
      </c>
      <c r="J279" s="155">
        <v>446.52842999000001</v>
      </c>
      <c r="K279" s="155">
        <v>527.71541725999998</v>
      </c>
      <c r="L279" s="155">
        <v>608.90240453000001</v>
      </c>
    </row>
    <row r="280" spans="1:12" ht="12.75" customHeight="1" x14ac:dyDescent="0.2">
      <c r="A280" s="154" t="s">
        <v>152</v>
      </c>
      <c r="B280" s="154">
        <v>7</v>
      </c>
      <c r="C280" s="155">
        <v>861.64924214999996</v>
      </c>
      <c r="D280" s="155">
        <v>857.36243000000002</v>
      </c>
      <c r="E280" s="155">
        <v>0</v>
      </c>
      <c r="F280" s="155">
        <v>75.788640450000003</v>
      </c>
      <c r="G280" s="155">
        <v>189.47160112</v>
      </c>
      <c r="H280" s="155">
        <v>378.94320224000001</v>
      </c>
      <c r="I280" s="155">
        <v>0</v>
      </c>
      <c r="J280" s="155">
        <v>416.83752246</v>
      </c>
      <c r="K280" s="155">
        <v>492.62616291000001</v>
      </c>
      <c r="L280" s="155">
        <v>568.41480335000006</v>
      </c>
    </row>
    <row r="281" spans="1:12" ht="12.75" customHeight="1" x14ac:dyDescent="0.2">
      <c r="A281" s="154" t="s">
        <v>152</v>
      </c>
      <c r="B281" s="154">
        <v>8</v>
      </c>
      <c r="C281" s="155">
        <v>871.16312419999997</v>
      </c>
      <c r="D281" s="155">
        <v>866.82897930000001</v>
      </c>
      <c r="E281" s="155">
        <v>0</v>
      </c>
      <c r="F281" s="155">
        <v>76.660187859999994</v>
      </c>
      <c r="G281" s="155">
        <v>191.65046964000001</v>
      </c>
      <c r="H281" s="155">
        <v>383.30093928999997</v>
      </c>
      <c r="I281" s="155">
        <v>0</v>
      </c>
      <c r="J281" s="155">
        <v>421.63103321</v>
      </c>
      <c r="K281" s="155">
        <v>498.29122107000001</v>
      </c>
      <c r="L281" s="155">
        <v>574.95140892999996</v>
      </c>
    </row>
    <row r="282" spans="1:12" ht="12.75" customHeight="1" x14ac:dyDescent="0.2">
      <c r="A282" s="154" t="s">
        <v>152</v>
      </c>
      <c r="B282" s="154">
        <v>9</v>
      </c>
      <c r="C282" s="155">
        <v>692.38188705000005</v>
      </c>
      <c r="D282" s="155">
        <v>688.93720103999999</v>
      </c>
      <c r="E282" s="155">
        <v>0</v>
      </c>
      <c r="F282" s="155">
        <v>67.526286240000005</v>
      </c>
      <c r="G282" s="155">
        <v>168.81571561000001</v>
      </c>
      <c r="H282" s="155">
        <v>337.63143122000002</v>
      </c>
      <c r="I282" s="155">
        <v>0</v>
      </c>
      <c r="J282" s="155">
        <v>371.39457434000002</v>
      </c>
      <c r="K282" s="155">
        <v>438.92086059000002</v>
      </c>
      <c r="L282" s="155">
        <v>506.44714683000001</v>
      </c>
    </row>
    <row r="283" spans="1:12" ht="12.75" customHeight="1" x14ac:dyDescent="0.2">
      <c r="A283" s="154" t="s">
        <v>152</v>
      </c>
      <c r="B283" s="154">
        <v>10</v>
      </c>
      <c r="C283" s="155">
        <v>696.30571583999995</v>
      </c>
      <c r="D283" s="155">
        <v>692.84150829999999</v>
      </c>
      <c r="E283" s="155">
        <v>0</v>
      </c>
      <c r="F283" s="155">
        <v>65.834769960000003</v>
      </c>
      <c r="G283" s="155">
        <v>164.58692489000001</v>
      </c>
      <c r="H283" s="155">
        <v>329.17384979000002</v>
      </c>
      <c r="I283" s="155">
        <v>0</v>
      </c>
      <c r="J283" s="155">
        <v>362.09123476000002</v>
      </c>
      <c r="K283" s="155">
        <v>427.92600471999998</v>
      </c>
      <c r="L283" s="155">
        <v>493.76077468</v>
      </c>
    </row>
    <row r="284" spans="1:12" ht="12.75" customHeight="1" x14ac:dyDescent="0.2">
      <c r="A284" s="154" t="s">
        <v>152</v>
      </c>
      <c r="B284" s="154">
        <v>11</v>
      </c>
      <c r="C284" s="155">
        <v>696.19608575999996</v>
      </c>
      <c r="D284" s="155">
        <v>692.73242363999998</v>
      </c>
      <c r="E284" s="155">
        <v>0</v>
      </c>
      <c r="F284" s="155">
        <v>65.325128559999996</v>
      </c>
      <c r="G284" s="155">
        <v>163.31282139000001</v>
      </c>
      <c r="H284" s="155">
        <v>326.62564278999997</v>
      </c>
      <c r="I284" s="155">
        <v>0</v>
      </c>
      <c r="J284" s="155">
        <v>359.28820705999999</v>
      </c>
      <c r="K284" s="155">
        <v>424.61333561999999</v>
      </c>
      <c r="L284" s="155">
        <v>489.93846417999998</v>
      </c>
    </row>
    <row r="285" spans="1:12" ht="12.75" customHeight="1" x14ac:dyDescent="0.2">
      <c r="A285" s="154" t="s">
        <v>152</v>
      </c>
      <c r="B285" s="154">
        <v>12</v>
      </c>
      <c r="C285" s="155">
        <v>707.58771738999997</v>
      </c>
      <c r="D285" s="155">
        <v>704.06738049000001</v>
      </c>
      <c r="E285" s="155">
        <v>0</v>
      </c>
      <c r="F285" s="155">
        <v>63.483013800000002</v>
      </c>
      <c r="G285" s="155">
        <v>158.70753449</v>
      </c>
      <c r="H285" s="155">
        <v>317.41506898</v>
      </c>
      <c r="I285" s="155">
        <v>0</v>
      </c>
      <c r="J285" s="155">
        <v>349.15657586999998</v>
      </c>
      <c r="K285" s="155">
        <v>412.63958967000002</v>
      </c>
      <c r="L285" s="155">
        <v>476.12260345999999</v>
      </c>
    </row>
    <row r="286" spans="1:12" ht="12.75" customHeight="1" x14ac:dyDescent="0.2">
      <c r="A286" s="154" t="s">
        <v>152</v>
      </c>
      <c r="B286" s="154">
        <v>13</v>
      </c>
      <c r="C286" s="155">
        <v>620.97739968999997</v>
      </c>
      <c r="D286" s="155">
        <v>617.88795989000005</v>
      </c>
      <c r="E286" s="155">
        <v>0</v>
      </c>
      <c r="F286" s="155">
        <v>62.504826880000003</v>
      </c>
      <c r="G286" s="155">
        <v>156.26206719999999</v>
      </c>
      <c r="H286" s="155">
        <v>312.52413438999997</v>
      </c>
      <c r="I286" s="155">
        <v>0</v>
      </c>
      <c r="J286" s="155">
        <v>343.77654783000003</v>
      </c>
      <c r="K286" s="155">
        <v>406.28137471000002</v>
      </c>
      <c r="L286" s="155">
        <v>468.78620159000002</v>
      </c>
    </row>
    <row r="287" spans="1:12" ht="12.75" customHeight="1" x14ac:dyDescent="0.2">
      <c r="A287" s="154" t="s">
        <v>152</v>
      </c>
      <c r="B287" s="154">
        <v>14</v>
      </c>
      <c r="C287" s="155">
        <v>637.49346436999997</v>
      </c>
      <c r="D287" s="155">
        <v>634.32185508999999</v>
      </c>
      <c r="E287" s="155">
        <v>0</v>
      </c>
      <c r="F287" s="155">
        <v>64.382980219999993</v>
      </c>
      <c r="G287" s="155">
        <v>160.95745054</v>
      </c>
      <c r="H287" s="155">
        <v>321.91490109</v>
      </c>
      <c r="I287" s="155">
        <v>0</v>
      </c>
      <c r="J287" s="155">
        <v>354.10639119000001</v>
      </c>
      <c r="K287" s="155">
        <v>418.48937140999999</v>
      </c>
      <c r="L287" s="155">
        <v>482.87235163000003</v>
      </c>
    </row>
    <row r="288" spans="1:12" ht="12.75" customHeight="1" x14ac:dyDescent="0.2">
      <c r="A288" s="154" t="s">
        <v>152</v>
      </c>
      <c r="B288" s="154">
        <v>15</v>
      </c>
      <c r="C288" s="155">
        <v>782.03952810999999</v>
      </c>
      <c r="D288" s="155">
        <v>778.14878419000001</v>
      </c>
      <c r="E288" s="155">
        <v>0</v>
      </c>
      <c r="F288" s="155">
        <v>65.769313629999999</v>
      </c>
      <c r="G288" s="155">
        <v>164.42328406999999</v>
      </c>
      <c r="H288" s="155">
        <v>328.84656813999999</v>
      </c>
      <c r="I288" s="155">
        <v>0</v>
      </c>
      <c r="J288" s="155">
        <v>361.73122495000001</v>
      </c>
      <c r="K288" s="155">
        <v>427.50053858000001</v>
      </c>
      <c r="L288" s="155">
        <v>493.2698522</v>
      </c>
    </row>
    <row r="289" spans="1:12" ht="12.75" customHeight="1" x14ac:dyDescent="0.2">
      <c r="A289" s="154" t="s">
        <v>152</v>
      </c>
      <c r="B289" s="154">
        <v>16</v>
      </c>
      <c r="C289" s="155">
        <v>736.37644769999997</v>
      </c>
      <c r="D289" s="155">
        <v>732.71288328000003</v>
      </c>
      <c r="E289" s="155">
        <v>0</v>
      </c>
      <c r="F289" s="155">
        <v>63.743635789999999</v>
      </c>
      <c r="G289" s="155">
        <v>159.35908949</v>
      </c>
      <c r="H289" s="155">
        <v>318.71817897</v>
      </c>
      <c r="I289" s="155">
        <v>0</v>
      </c>
      <c r="J289" s="155">
        <v>350.58999686999999</v>
      </c>
      <c r="K289" s="155">
        <v>414.33363265999998</v>
      </c>
      <c r="L289" s="155">
        <v>478.07726846000003</v>
      </c>
    </row>
    <row r="290" spans="1:12" ht="12.75" customHeight="1" x14ac:dyDescent="0.2">
      <c r="A290" s="154" t="s">
        <v>152</v>
      </c>
      <c r="B290" s="154">
        <v>17</v>
      </c>
      <c r="C290" s="155">
        <v>1458.2865030099999</v>
      </c>
      <c r="D290" s="155">
        <v>1451.03134628</v>
      </c>
      <c r="E290" s="155">
        <v>0</v>
      </c>
      <c r="F290" s="155">
        <v>62.662926730000002</v>
      </c>
      <c r="G290" s="155">
        <v>156.65731683000001</v>
      </c>
      <c r="H290" s="155">
        <v>313.31463366000003</v>
      </c>
      <c r="I290" s="155">
        <v>0</v>
      </c>
      <c r="J290" s="155">
        <v>344.64609703000002</v>
      </c>
      <c r="K290" s="155">
        <v>407.30902376</v>
      </c>
      <c r="L290" s="155">
        <v>469.97195048999998</v>
      </c>
    </row>
    <row r="291" spans="1:12" ht="12.75" customHeight="1" x14ac:dyDescent="0.2">
      <c r="A291" s="154" t="s">
        <v>152</v>
      </c>
      <c r="B291" s="154">
        <v>18</v>
      </c>
      <c r="C291" s="155">
        <v>854.83246394000003</v>
      </c>
      <c r="D291" s="155">
        <v>850.57956610999997</v>
      </c>
      <c r="E291" s="155">
        <v>0</v>
      </c>
      <c r="F291" s="155">
        <v>61.993151920000003</v>
      </c>
      <c r="G291" s="155">
        <v>154.98287979</v>
      </c>
      <c r="H291" s="155">
        <v>309.96575958</v>
      </c>
      <c r="I291" s="155">
        <v>0</v>
      </c>
      <c r="J291" s="155">
        <v>340.96233553000002</v>
      </c>
      <c r="K291" s="155">
        <v>402.95548745000002</v>
      </c>
      <c r="L291" s="155">
        <v>464.94863936000002</v>
      </c>
    </row>
    <row r="292" spans="1:12" ht="12.75" customHeight="1" x14ac:dyDescent="0.2">
      <c r="A292" s="154" t="s">
        <v>152</v>
      </c>
      <c r="B292" s="154">
        <v>19</v>
      </c>
      <c r="C292" s="155">
        <v>835.72214340999994</v>
      </c>
      <c r="D292" s="155">
        <v>831.56432180000002</v>
      </c>
      <c r="E292" s="155">
        <v>0</v>
      </c>
      <c r="F292" s="155">
        <v>60.893665839999997</v>
      </c>
      <c r="G292" s="155">
        <v>152.23416460999999</v>
      </c>
      <c r="H292" s="155">
        <v>304.46832921999999</v>
      </c>
      <c r="I292" s="155">
        <v>0</v>
      </c>
      <c r="J292" s="155">
        <v>334.91516214000001</v>
      </c>
      <c r="K292" s="155">
        <v>395.80882797999999</v>
      </c>
      <c r="L292" s="155">
        <v>456.70249381999997</v>
      </c>
    </row>
    <row r="293" spans="1:12" ht="12.75" customHeight="1" x14ac:dyDescent="0.2">
      <c r="A293" s="154" t="s">
        <v>152</v>
      </c>
      <c r="B293" s="154">
        <v>20</v>
      </c>
      <c r="C293" s="155">
        <v>751.77803123000001</v>
      </c>
      <c r="D293" s="155">
        <v>748.03784201999997</v>
      </c>
      <c r="E293" s="155">
        <v>0</v>
      </c>
      <c r="F293" s="155">
        <v>60.350397010000002</v>
      </c>
      <c r="G293" s="155">
        <v>150.87599252000001</v>
      </c>
      <c r="H293" s="155">
        <v>301.75198504000002</v>
      </c>
      <c r="I293" s="155">
        <v>0</v>
      </c>
      <c r="J293" s="155">
        <v>331.92718353999999</v>
      </c>
      <c r="K293" s="155">
        <v>392.27758054999998</v>
      </c>
      <c r="L293" s="155">
        <v>452.62797755000003</v>
      </c>
    </row>
    <row r="294" spans="1:12" ht="12.75" customHeight="1" x14ac:dyDescent="0.2">
      <c r="A294" s="154" t="s">
        <v>152</v>
      </c>
      <c r="B294" s="154">
        <v>21</v>
      </c>
      <c r="C294" s="155">
        <v>766.67607220000002</v>
      </c>
      <c r="D294" s="155">
        <v>762.86176337999996</v>
      </c>
      <c r="E294" s="155">
        <v>0</v>
      </c>
      <c r="F294" s="155">
        <v>61.179713159999999</v>
      </c>
      <c r="G294" s="155">
        <v>152.94928289999999</v>
      </c>
      <c r="H294" s="155">
        <v>305.89856579999997</v>
      </c>
      <c r="I294" s="155">
        <v>0</v>
      </c>
      <c r="J294" s="155">
        <v>336.48842237000002</v>
      </c>
      <c r="K294" s="155">
        <v>397.66813552999997</v>
      </c>
      <c r="L294" s="155">
        <v>458.84784868999998</v>
      </c>
    </row>
    <row r="295" spans="1:12" ht="12.75" customHeight="1" x14ac:dyDescent="0.2">
      <c r="A295" s="154" t="s">
        <v>152</v>
      </c>
      <c r="B295" s="154">
        <v>22</v>
      </c>
      <c r="C295" s="155">
        <v>765.15741906999995</v>
      </c>
      <c r="D295" s="155">
        <v>761.35066573999995</v>
      </c>
      <c r="E295" s="155">
        <v>0</v>
      </c>
      <c r="F295" s="155">
        <v>62.266975670000001</v>
      </c>
      <c r="G295" s="155">
        <v>155.66743916999999</v>
      </c>
      <c r="H295" s="155">
        <v>311.33487833999999</v>
      </c>
      <c r="I295" s="155">
        <v>0</v>
      </c>
      <c r="J295" s="155">
        <v>342.46836617000002</v>
      </c>
      <c r="K295" s="155">
        <v>404.73534183999999</v>
      </c>
      <c r="L295" s="155">
        <v>467.00231751000001</v>
      </c>
    </row>
    <row r="296" spans="1:12" ht="12.75" customHeight="1" x14ac:dyDescent="0.2">
      <c r="A296" s="154" t="s">
        <v>152</v>
      </c>
      <c r="B296" s="154">
        <v>23</v>
      </c>
      <c r="C296" s="155">
        <v>692.87130895999996</v>
      </c>
      <c r="D296" s="155">
        <v>689.42418801999997</v>
      </c>
      <c r="E296" s="155">
        <v>0</v>
      </c>
      <c r="F296" s="155">
        <v>58.66660856</v>
      </c>
      <c r="G296" s="155">
        <v>146.66652141</v>
      </c>
      <c r="H296" s="155">
        <v>293.33304282</v>
      </c>
      <c r="I296" s="155">
        <v>0</v>
      </c>
      <c r="J296" s="155">
        <v>322.6663471</v>
      </c>
      <c r="K296" s="155">
        <v>381.33295566999999</v>
      </c>
      <c r="L296" s="155">
        <v>439.99956422999998</v>
      </c>
    </row>
    <row r="297" spans="1:12" ht="12.75" customHeight="1" x14ac:dyDescent="0.2">
      <c r="A297" s="154" t="s">
        <v>152</v>
      </c>
      <c r="B297" s="154">
        <v>24</v>
      </c>
      <c r="C297" s="155">
        <v>749.95897887000001</v>
      </c>
      <c r="D297" s="155">
        <v>746.22783966999998</v>
      </c>
      <c r="E297" s="155">
        <v>0</v>
      </c>
      <c r="F297" s="155">
        <v>64.362363119999998</v>
      </c>
      <c r="G297" s="155">
        <v>160.90590779999999</v>
      </c>
      <c r="H297" s="155">
        <v>321.81181559999999</v>
      </c>
      <c r="I297" s="155">
        <v>0</v>
      </c>
      <c r="J297" s="155">
        <v>353.99299716000002</v>
      </c>
      <c r="K297" s="155">
        <v>418.35536028000001</v>
      </c>
      <c r="L297" s="155">
        <v>482.71772340000001</v>
      </c>
    </row>
    <row r="298" spans="1:12" ht="12.75" customHeight="1" x14ac:dyDescent="0.2">
      <c r="A298" s="154" t="s">
        <v>153</v>
      </c>
      <c r="B298" s="154">
        <v>1</v>
      </c>
      <c r="C298" s="155">
        <v>871.62038041999995</v>
      </c>
      <c r="D298" s="155">
        <v>867.28396062000002</v>
      </c>
      <c r="E298" s="155">
        <v>0</v>
      </c>
      <c r="F298" s="155">
        <v>71.730326550000001</v>
      </c>
      <c r="G298" s="155">
        <v>179.32581637000001</v>
      </c>
      <c r="H298" s="155">
        <v>358.65163274000003</v>
      </c>
      <c r="I298" s="155">
        <v>0</v>
      </c>
      <c r="J298" s="155">
        <v>394.51679601000001</v>
      </c>
      <c r="K298" s="155">
        <v>466.24712255999998</v>
      </c>
      <c r="L298" s="155">
        <v>537.97744909999994</v>
      </c>
    </row>
    <row r="299" spans="1:12" ht="12.75" customHeight="1" x14ac:dyDescent="0.2">
      <c r="A299" s="154" t="s">
        <v>153</v>
      </c>
      <c r="B299" s="154">
        <v>2</v>
      </c>
      <c r="C299" s="155">
        <v>965.15962807999995</v>
      </c>
      <c r="D299" s="155">
        <v>960.35783889000004</v>
      </c>
      <c r="E299" s="155">
        <v>0</v>
      </c>
      <c r="F299" s="155">
        <v>77.61655768</v>
      </c>
      <c r="G299" s="155">
        <v>194.04139420000001</v>
      </c>
      <c r="H299" s="155">
        <v>388.08278840000003</v>
      </c>
      <c r="I299" s="155">
        <v>0</v>
      </c>
      <c r="J299" s="155">
        <v>426.89106722999998</v>
      </c>
      <c r="K299" s="155">
        <v>504.50762491</v>
      </c>
      <c r="L299" s="155">
        <v>582.12418259000003</v>
      </c>
    </row>
    <row r="300" spans="1:12" ht="12.75" customHeight="1" x14ac:dyDescent="0.2">
      <c r="A300" s="154" t="s">
        <v>153</v>
      </c>
      <c r="B300" s="154">
        <v>3</v>
      </c>
      <c r="C300" s="155">
        <v>940.45274520999999</v>
      </c>
      <c r="D300" s="155">
        <v>935.77387582999995</v>
      </c>
      <c r="E300" s="155">
        <v>0</v>
      </c>
      <c r="F300" s="155">
        <v>79.803726359999999</v>
      </c>
      <c r="G300" s="155">
        <v>199.50931589000001</v>
      </c>
      <c r="H300" s="155">
        <v>399.01863178000002</v>
      </c>
      <c r="I300" s="155">
        <v>0</v>
      </c>
      <c r="J300" s="155">
        <v>438.92049494999998</v>
      </c>
      <c r="K300" s="155">
        <v>518.72422130999996</v>
      </c>
      <c r="L300" s="155">
        <v>598.52794766</v>
      </c>
    </row>
    <row r="301" spans="1:12" ht="12.75" customHeight="1" x14ac:dyDescent="0.2">
      <c r="A301" s="154" t="s">
        <v>153</v>
      </c>
      <c r="B301" s="154">
        <v>4</v>
      </c>
      <c r="C301" s="155">
        <v>961.51311075000001</v>
      </c>
      <c r="D301" s="155">
        <v>956.72946343000001</v>
      </c>
      <c r="E301" s="155">
        <v>0</v>
      </c>
      <c r="F301" s="155">
        <v>81.163445300000006</v>
      </c>
      <c r="G301" s="155">
        <v>202.90861323999999</v>
      </c>
      <c r="H301" s="155">
        <v>405.81722647999999</v>
      </c>
      <c r="I301" s="155">
        <v>0</v>
      </c>
      <c r="J301" s="155">
        <v>446.39894912</v>
      </c>
      <c r="K301" s="155">
        <v>527.56239442000003</v>
      </c>
      <c r="L301" s="155">
        <v>608.72583970999995</v>
      </c>
    </row>
    <row r="302" spans="1:12" ht="12.75" customHeight="1" x14ac:dyDescent="0.2">
      <c r="A302" s="154" t="s">
        <v>153</v>
      </c>
      <c r="B302" s="154">
        <v>5</v>
      </c>
      <c r="C302" s="155">
        <v>945.77486762000001</v>
      </c>
      <c r="D302" s="155">
        <v>941.06952002000003</v>
      </c>
      <c r="E302" s="155">
        <v>0</v>
      </c>
      <c r="F302" s="155">
        <v>82.934852520000007</v>
      </c>
      <c r="G302" s="155">
        <v>207.33713129</v>
      </c>
      <c r="H302" s="155">
        <v>414.67426258</v>
      </c>
      <c r="I302" s="155">
        <v>0</v>
      </c>
      <c r="J302" s="155">
        <v>456.14168883999997</v>
      </c>
      <c r="K302" s="155">
        <v>539.07654134999996</v>
      </c>
      <c r="L302" s="155">
        <v>622.01139387000001</v>
      </c>
    </row>
    <row r="303" spans="1:12" ht="12.75" customHeight="1" x14ac:dyDescent="0.2">
      <c r="A303" s="154" t="s">
        <v>153</v>
      </c>
      <c r="B303" s="154">
        <v>6</v>
      </c>
      <c r="C303" s="155">
        <v>931.08393235999995</v>
      </c>
      <c r="D303" s="155">
        <v>926.45167399000002</v>
      </c>
      <c r="E303" s="155">
        <v>0</v>
      </c>
      <c r="F303" s="155">
        <v>82.348820599999996</v>
      </c>
      <c r="G303" s="155">
        <v>205.87205148999999</v>
      </c>
      <c r="H303" s="155">
        <v>411.74410297999998</v>
      </c>
      <c r="I303" s="155">
        <v>0</v>
      </c>
      <c r="J303" s="155">
        <v>452.91851328000001</v>
      </c>
      <c r="K303" s="155">
        <v>535.26733387000002</v>
      </c>
      <c r="L303" s="155">
        <v>617.61615446999997</v>
      </c>
    </row>
    <row r="304" spans="1:12" ht="12.75" customHeight="1" x14ac:dyDescent="0.2">
      <c r="A304" s="154" t="s">
        <v>153</v>
      </c>
      <c r="B304" s="154">
        <v>7</v>
      </c>
      <c r="C304" s="155">
        <v>902.06826939999996</v>
      </c>
      <c r="D304" s="155">
        <v>897.58036756000001</v>
      </c>
      <c r="E304" s="155">
        <v>0</v>
      </c>
      <c r="F304" s="155">
        <v>78.839867040000001</v>
      </c>
      <c r="G304" s="155">
        <v>197.0996676</v>
      </c>
      <c r="H304" s="155">
        <v>394.19933520000001</v>
      </c>
      <c r="I304" s="155">
        <v>0</v>
      </c>
      <c r="J304" s="155">
        <v>433.61926870999997</v>
      </c>
      <c r="K304" s="155">
        <v>512.45913574999997</v>
      </c>
      <c r="L304" s="155">
        <v>591.29900279000003</v>
      </c>
    </row>
    <row r="305" spans="1:12" ht="12.75" customHeight="1" x14ac:dyDescent="0.2">
      <c r="A305" s="154" t="s">
        <v>153</v>
      </c>
      <c r="B305" s="154">
        <v>8</v>
      </c>
      <c r="C305" s="155">
        <v>885.67261808000001</v>
      </c>
      <c r="D305" s="155">
        <v>881.26628664999998</v>
      </c>
      <c r="E305" s="155">
        <v>0</v>
      </c>
      <c r="F305" s="155">
        <v>77.964899509999995</v>
      </c>
      <c r="G305" s="155">
        <v>194.91224878</v>
      </c>
      <c r="H305" s="155">
        <v>389.82449757000001</v>
      </c>
      <c r="I305" s="155">
        <v>0</v>
      </c>
      <c r="J305" s="155">
        <v>428.80694732000001</v>
      </c>
      <c r="K305" s="155">
        <v>506.77184683000002</v>
      </c>
      <c r="L305" s="155">
        <v>584.73674634999998</v>
      </c>
    </row>
    <row r="306" spans="1:12" ht="12.75" customHeight="1" x14ac:dyDescent="0.2">
      <c r="A306" s="154" t="s">
        <v>153</v>
      </c>
      <c r="B306" s="154">
        <v>9</v>
      </c>
      <c r="C306" s="155">
        <v>813.16615477000005</v>
      </c>
      <c r="D306" s="155">
        <v>809.12055200999998</v>
      </c>
      <c r="E306" s="155">
        <v>0</v>
      </c>
      <c r="F306" s="155">
        <v>70.227456509999996</v>
      </c>
      <c r="G306" s="155">
        <v>175.56864127</v>
      </c>
      <c r="H306" s="155">
        <v>351.13728254</v>
      </c>
      <c r="I306" s="155">
        <v>0</v>
      </c>
      <c r="J306" s="155">
        <v>386.25101079000001</v>
      </c>
      <c r="K306" s="155">
        <v>456.47846729999998</v>
      </c>
      <c r="L306" s="155">
        <v>526.70592380999994</v>
      </c>
    </row>
    <row r="307" spans="1:12" ht="12.75" customHeight="1" x14ac:dyDescent="0.2">
      <c r="A307" s="154" t="s">
        <v>153</v>
      </c>
      <c r="B307" s="154">
        <v>10</v>
      </c>
      <c r="C307" s="155">
        <v>711.70443898999997</v>
      </c>
      <c r="D307" s="155">
        <v>708.16362088999995</v>
      </c>
      <c r="E307" s="155">
        <v>0</v>
      </c>
      <c r="F307" s="155">
        <v>66.350977310000005</v>
      </c>
      <c r="G307" s="155">
        <v>165.87744326000001</v>
      </c>
      <c r="H307" s="155">
        <v>331.75488653000002</v>
      </c>
      <c r="I307" s="155">
        <v>0</v>
      </c>
      <c r="J307" s="155">
        <v>364.93037518</v>
      </c>
      <c r="K307" s="155">
        <v>431.28135248000001</v>
      </c>
      <c r="L307" s="155">
        <v>497.63232978999997</v>
      </c>
    </row>
    <row r="308" spans="1:12" ht="12.75" customHeight="1" x14ac:dyDescent="0.2">
      <c r="A308" s="154" t="s">
        <v>153</v>
      </c>
      <c r="B308" s="154">
        <v>11</v>
      </c>
      <c r="C308" s="155">
        <v>654.91050946999997</v>
      </c>
      <c r="D308" s="155">
        <v>651.65224823000005</v>
      </c>
      <c r="E308" s="155">
        <v>0</v>
      </c>
      <c r="F308" s="155">
        <v>65.386095089999998</v>
      </c>
      <c r="G308" s="155">
        <v>163.46523773999999</v>
      </c>
      <c r="H308" s="155">
        <v>326.93047546999998</v>
      </c>
      <c r="I308" s="155">
        <v>0</v>
      </c>
      <c r="J308" s="155">
        <v>359.62352301999999</v>
      </c>
      <c r="K308" s="155">
        <v>425.00961811000002</v>
      </c>
      <c r="L308" s="155">
        <v>490.39571321</v>
      </c>
    </row>
    <row r="309" spans="1:12" ht="12.75" customHeight="1" x14ac:dyDescent="0.2">
      <c r="A309" s="154" t="s">
        <v>153</v>
      </c>
      <c r="B309" s="154">
        <v>12</v>
      </c>
      <c r="C309" s="155">
        <v>721.76590367999995</v>
      </c>
      <c r="D309" s="155">
        <v>718.17502853999997</v>
      </c>
      <c r="E309" s="155">
        <v>0</v>
      </c>
      <c r="F309" s="155">
        <v>67.172521829999994</v>
      </c>
      <c r="G309" s="155">
        <v>167.93130457999999</v>
      </c>
      <c r="H309" s="155">
        <v>335.86260915999998</v>
      </c>
      <c r="I309" s="155">
        <v>0</v>
      </c>
      <c r="J309" s="155">
        <v>369.44887008000001</v>
      </c>
      <c r="K309" s="155">
        <v>436.62139191</v>
      </c>
      <c r="L309" s="155">
        <v>503.79391373999999</v>
      </c>
    </row>
    <row r="310" spans="1:12" ht="12.75" customHeight="1" x14ac:dyDescent="0.2">
      <c r="A310" s="154" t="s">
        <v>153</v>
      </c>
      <c r="B310" s="154">
        <v>13</v>
      </c>
      <c r="C310" s="155">
        <v>642.14994389000003</v>
      </c>
      <c r="D310" s="155">
        <v>638.95516805</v>
      </c>
      <c r="E310" s="155">
        <v>0</v>
      </c>
      <c r="F310" s="155">
        <v>66.378460399999994</v>
      </c>
      <c r="G310" s="155">
        <v>165.94615099000001</v>
      </c>
      <c r="H310" s="155">
        <v>331.89230199000002</v>
      </c>
      <c r="I310" s="155">
        <v>0</v>
      </c>
      <c r="J310" s="155">
        <v>365.08153218000001</v>
      </c>
      <c r="K310" s="155">
        <v>431.45999258000001</v>
      </c>
      <c r="L310" s="155">
        <v>497.83845298</v>
      </c>
    </row>
    <row r="311" spans="1:12" ht="12.75" customHeight="1" x14ac:dyDescent="0.2">
      <c r="A311" s="154" t="s">
        <v>153</v>
      </c>
      <c r="B311" s="154">
        <v>14</v>
      </c>
      <c r="C311" s="155">
        <v>704.60008406999998</v>
      </c>
      <c r="D311" s="155">
        <v>701.09461100999999</v>
      </c>
      <c r="E311" s="155">
        <v>0</v>
      </c>
      <c r="F311" s="155">
        <v>67.223467760000005</v>
      </c>
      <c r="G311" s="155">
        <v>168.05866940999999</v>
      </c>
      <c r="H311" s="155">
        <v>336.11733881999999</v>
      </c>
      <c r="I311" s="155">
        <v>0</v>
      </c>
      <c r="J311" s="155">
        <v>369.72907270000002</v>
      </c>
      <c r="K311" s="155">
        <v>436.95254046000002</v>
      </c>
      <c r="L311" s="155">
        <v>504.17600822000003</v>
      </c>
    </row>
    <row r="312" spans="1:12" ht="12.75" customHeight="1" x14ac:dyDescent="0.2">
      <c r="A312" s="154" t="s">
        <v>153</v>
      </c>
      <c r="B312" s="154">
        <v>15</v>
      </c>
      <c r="C312" s="155">
        <v>669.61444141000004</v>
      </c>
      <c r="D312" s="155">
        <v>666.28302627999994</v>
      </c>
      <c r="E312" s="155">
        <v>0</v>
      </c>
      <c r="F312" s="155">
        <v>67.287280539999998</v>
      </c>
      <c r="G312" s="155">
        <v>168.21820134000001</v>
      </c>
      <c r="H312" s="155">
        <v>336.43640269000002</v>
      </c>
      <c r="I312" s="155">
        <v>0</v>
      </c>
      <c r="J312" s="155">
        <v>370.08004295000001</v>
      </c>
      <c r="K312" s="155">
        <v>437.36732348999999</v>
      </c>
      <c r="L312" s="155">
        <v>504.65460402999997</v>
      </c>
    </row>
    <row r="313" spans="1:12" ht="12.75" customHeight="1" x14ac:dyDescent="0.2">
      <c r="A313" s="154" t="s">
        <v>153</v>
      </c>
      <c r="B313" s="154">
        <v>16</v>
      </c>
      <c r="C313" s="155">
        <v>662.22695453999995</v>
      </c>
      <c r="D313" s="155">
        <v>658.93229307000001</v>
      </c>
      <c r="E313" s="155">
        <v>0</v>
      </c>
      <c r="F313" s="155">
        <v>67.054427039999993</v>
      </c>
      <c r="G313" s="155">
        <v>167.63606759000001</v>
      </c>
      <c r="H313" s="155">
        <v>335.27213518000002</v>
      </c>
      <c r="I313" s="155">
        <v>0</v>
      </c>
      <c r="J313" s="155">
        <v>368.79934868999999</v>
      </c>
      <c r="K313" s="155">
        <v>435.85377573</v>
      </c>
      <c r="L313" s="155">
        <v>502.90820275999999</v>
      </c>
    </row>
    <row r="314" spans="1:12" ht="12.75" customHeight="1" x14ac:dyDescent="0.2">
      <c r="A314" s="154" t="s">
        <v>153</v>
      </c>
      <c r="B314" s="154">
        <v>17</v>
      </c>
      <c r="C314" s="155">
        <v>650.72200896000004</v>
      </c>
      <c r="D314" s="155">
        <v>647.48458602999995</v>
      </c>
      <c r="E314" s="155">
        <v>0</v>
      </c>
      <c r="F314" s="155">
        <v>66.596654380000004</v>
      </c>
      <c r="G314" s="155">
        <v>166.49163594000001</v>
      </c>
      <c r="H314" s="155">
        <v>332.98327189000003</v>
      </c>
      <c r="I314" s="155">
        <v>0</v>
      </c>
      <c r="J314" s="155">
        <v>366.28159907000003</v>
      </c>
      <c r="K314" s="155">
        <v>432.87825344999999</v>
      </c>
      <c r="L314" s="155">
        <v>499.47490783000001</v>
      </c>
    </row>
    <row r="315" spans="1:12" ht="12.75" customHeight="1" x14ac:dyDescent="0.2">
      <c r="A315" s="154" t="s">
        <v>153</v>
      </c>
      <c r="B315" s="154">
        <v>18</v>
      </c>
      <c r="C315" s="155">
        <v>665.98801985</v>
      </c>
      <c r="D315" s="155">
        <v>662.67464661999998</v>
      </c>
      <c r="E315" s="155">
        <v>0</v>
      </c>
      <c r="F315" s="155">
        <v>66.286458460000006</v>
      </c>
      <c r="G315" s="155">
        <v>165.71614614999999</v>
      </c>
      <c r="H315" s="155">
        <v>331.43229230999998</v>
      </c>
      <c r="I315" s="155">
        <v>0</v>
      </c>
      <c r="J315" s="155">
        <v>364.57552154000001</v>
      </c>
      <c r="K315" s="155">
        <v>430.86198000000002</v>
      </c>
      <c r="L315" s="155">
        <v>497.14843846000002</v>
      </c>
    </row>
    <row r="316" spans="1:12" ht="12.75" customHeight="1" x14ac:dyDescent="0.2">
      <c r="A316" s="154" t="s">
        <v>153</v>
      </c>
      <c r="B316" s="154">
        <v>19</v>
      </c>
      <c r="C316" s="155">
        <v>639.96690512999999</v>
      </c>
      <c r="D316" s="155">
        <v>636.78299017999996</v>
      </c>
      <c r="E316" s="155">
        <v>0</v>
      </c>
      <c r="F316" s="155">
        <v>61.799220079999998</v>
      </c>
      <c r="G316" s="155">
        <v>154.49805019999999</v>
      </c>
      <c r="H316" s="155">
        <v>308.99610039999999</v>
      </c>
      <c r="I316" s="155">
        <v>0</v>
      </c>
      <c r="J316" s="155">
        <v>339.89571043000001</v>
      </c>
      <c r="K316" s="155">
        <v>401.69493051000001</v>
      </c>
      <c r="L316" s="155">
        <v>463.49415059</v>
      </c>
    </row>
    <row r="317" spans="1:12" ht="12.75" customHeight="1" x14ac:dyDescent="0.2">
      <c r="A317" s="154" t="s">
        <v>153</v>
      </c>
      <c r="B317" s="154">
        <v>20</v>
      </c>
      <c r="C317" s="155">
        <v>568.64874548</v>
      </c>
      <c r="D317" s="155">
        <v>565.81964723999999</v>
      </c>
      <c r="E317" s="155">
        <v>0</v>
      </c>
      <c r="F317" s="155">
        <v>56.118150970000002</v>
      </c>
      <c r="G317" s="155">
        <v>140.29537743</v>
      </c>
      <c r="H317" s="155">
        <v>280.59075487000001</v>
      </c>
      <c r="I317" s="155">
        <v>0</v>
      </c>
      <c r="J317" s="155">
        <v>308.64983035</v>
      </c>
      <c r="K317" s="155">
        <v>364.76798131999999</v>
      </c>
      <c r="L317" s="155">
        <v>420.88613229999999</v>
      </c>
    </row>
    <row r="318" spans="1:12" ht="12.75" customHeight="1" x14ac:dyDescent="0.2">
      <c r="A318" s="154" t="s">
        <v>153</v>
      </c>
      <c r="B318" s="154">
        <v>21</v>
      </c>
      <c r="C318" s="155">
        <v>590.37734250999995</v>
      </c>
      <c r="D318" s="155">
        <v>587.44014179999999</v>
      </c>
      <c r="E318" s="155">
        <v>0</v>
      </c>
      <c r="F318" s="155">
        <v>59.107323309999998</v>
      </c>
      <c r="G318" s="155">
        <v>147.76830828999999</v>
      </c>
      <c r="H318" s="155">
        <v>295.53661656999998</v>
      </c>
      <c r="I318" s="155">
        <v>0</v>
      </c>
      <c r="J318" s="155">
        <v>325.09027823000002</v>
      </c>
      <c r="K318" s="155">
        <v>384.19760153999999</v>
      </c>
      <c r="L318" s="155">
        <v>443.30492486000003</v>
      </c>
    </row>
    <row r="319" spans="1:12" ht="12.75" customHeight="1" x14ac:dyDescent="0.2">
      <c r="A319" s="154" t="s">
        <v>153</v>
      </c>
      <c r="B319" s="154">
        <v>22</v>
      </c>
      <c r="C319" s="155">
        <v>637.46035272999995</v>
      </c>
      <c r="D319" s="155">
        <v>634.28890819000003</v>
      </c>
      <c r="E319" s="155">
        <v>0</v>
      </c>
      <c r="F319" s="155">
        <v>61.69141175</v>
      </c>
      <c r="G319" s="155">
        <v>154.22852936999999</v>
      </c>
      <c r="H319" s="155">
        <v>308.45705873999998</v>
      </c>
      <c r="I319" s="155">
        <v>0</v>
      </c>
      <c r="J319" s="155">
        <v>339.30276461</v>
      </c>
      <c r="K319" s="155">
        <v>400.99417635999998</v>
      </c>
      <c r="L319" s="155">
        <v>462.68558810000002</v>
      </c>
    </row>
    <row r="320" spans="1:12" ht="12.75" customHeight="1" x14ac:dyDescent="0.2">
      <c r="A320" s="154" t="s">
        <v>153</v>
      </c>
      <c r="B320" s="154">
        <v>23</v>
      </c>
      <c r="C320" s="155">
        <v>609.60310049999998</v>
      </c>
      <c r="D320" s="155">
        <v>606.57024924999996</v>
      </c>
      <c r="E320" s="155">
        <v>0</v>
      </c>
      <c r="F320" s="155">
        <v>60.562935289999999</v>
      </c>
      <c r="G320" s="155">
        <v>151.40733821000001</v>
      </c>
      <c r="H320" s="155">
        <v>302.81467643000002</v>
      </c>
      <c r="I320" s="155">
        <v>0</v>
      </c>
      <c r="J320" s="155">
        <v>333.09614406999998</v>
      </c>
      <c r="K320" s="155">
        <v>393.65907935000001</v>
      </c>
      <c r="L320" s="155">
        <v>454.22201464</v>
      </c>
    </row>
    <row r="321" spans="1:12" ht="12.75" customHeight="1" x14ac:dyDescent="0.2">
      <c r="A321" s="154" t="s">
        <v>153</v>
      </c>
      <c r="B321" s="154">
        <v>24</v>
      </c>
      <c r="C321" s="155">
        <v>642.35350364999999</v>
      </c>
      <c r="D321" s="155">
        <v>639.15771506999999</v>
      </c>
      <c r="E321" s="155">
        <v>0</v>
      </c>
      <c r="F321" s="155">
        <v>67.077905049999998</v>
      </c>
      <c r="G321" s="155">
        <v>167.69476262000001</v>
      </c>
      <c r="H321" s="155">
        <v>335.38952524000001</v>
      </c>
      <c r="I321" s="155">
        <v>0</v>
      </c>
      <c r="J321" s="155">
        <v>368.92847776000002</v>
      </c>
      <c r="K321" s="155">
        <v>436.00638280999999</v>
      </c>
      <c r="L321" s="155">
        <v>503.08428785000001</v>
      </c>
    </row>
    <row r="322" spans="1:12" ht="12.75" customHeight="1" x14ac:dyDescent="0.2">
      <c r="A322" s="154" t="s">
        <v>154</v>
      </c>
      <c r="B322" s="154">
        <v>1</v>
      </c>
      <c r="C322" s="155">
        <v>707.97875491000002</v>
      </c>
      <c r="D322" s="155">
        <v>704.45647254999994</v>
      </c>
      <c r="E322" s="155">
        <v>0</v>
      </c>
      <c r="F322" s="155">
        <v>71.351049549999999</v>
      </c>
      <c r="G322" s="155">
        <v>178.37762389</v>
      </c>
      <c r="H322" s="155">
        <v>356.75524776999998</v>
      </c>
      <c r="I322" s="155">
        <v>0</v>
      </c>
      <c r="J322" s="155">
        <v>392.43077254999997</v>
      </c>
      <c r="K322" s="155">
        <v>463.7818221</v>
      </c>
      <c r="L322" s="155">
        <v>535.13287165999998</v>
      </c>
    </row>
    <row r="323" spans="1:12" ht="12.75" customHeight="1" x14ac:dyDescent="0.2">
      <c r="A323" s="154" t="s">
        <v>154</v>
      </c>
      <c r="B323" s="154">
        <v>2</v>
      </c>
      <c r="C323" s="155">
        <v>758.70728967000002</v>
      </c>
      <c r="D323" s="155">
        <v>754.93262654</v>
      </c>
      <c r="E323" s="155">
        <v>0</v>
      </c>
      <c r="F323" s="155">
        <v>77.991808820000003</v>
      </c>
      <c r="G323" s="155">
        <v>194.97952205000001</v>
      </c>
      <c r="H323" s="155">
        <v>389.95904410000003</v>
      </c>
      <c r="I323" s="155">
        <v>0</v>
      </c>
      <c r="J323" s="155">
        <v>428.95494851000001</v>
      </c>
      <c r="K323" s="155">
        <v>506.94675733000003</v>
      </c>
      <c r="L323" s="155">
        <v>584.93856615000004</v>
      </c>
    </row>
    <row r="324" spans="1:12" ht="12.75" customHeight="1" x14ac:dyDescent="0.2">
      <c r="A324" s="154" t="s">
        <v>154</v>
      </c>
      <c r="B324" s="154">
        <v>3</v>
      </c>
      <c r="C324" s="155">
        <v>799.57705306000003</v>
      </c>
      <c r="D324" s="155">
        <v>795.59905776999994</v>
      </c>
      <c r="E324" s="155">
        <v>0</v>
      </c>
      <c r="F324" s="155">
        <v>79.666101240000003</v>
      </c>
      <c r="G324" s="155">
        <v>199.1652531</v>
      </c>
      <c r="H324" s="155">
        <v>398.33050618999999</v>
      </c>
      <c r="I324" s="155">
        <v>0</v>
      </c>
      <c r="J324" s="155">
        <v>438.16355680999999</v>
      </c>
      <c r="K324" s="155">
        <v>517.82965805000003</v>
      </c>
      <c r="L324" s="155">
        <v>597.49575929000002</v>
      </c>
    </row>
    <row r="325" spans="1:12" ht="12.75" customHeight="1" x14ac:dyDescent="0.2">
      <c r="A325" s="154" t="s">
        <v>154</v>
      </c>
      <c r="B325" s="154">
        <v>4</v>
      </c>
      <c r="C325" s="155">
        <v>847.10546891000001</v>
      </c>
      <c r="D325" s="155">
        <v>842.89101384000003</v>
      </c>
      <c r="E325" s="155">
        <v>0</v>
      </c>
      <c r="F325" s="155">
        <v>81.984464729999999</v>
      </c>
      <c r="G325" s="155">
        <v>204.96116183999999</v>
      </c>
      <c r="H325" s="155">
        <v>409.92232367000003</v>
      </c>
      <c r="I325" s="155">
        <v>0</v>
      </c>
      <c r="J325" s="155">
        <v>450.91455603999998</v>
      </c>
      <c r="K325" s="155">
        <v>532.89902076999999</v>
      </c>
      <c r="L325" s="155">
        <v>614.88348551000001</v>
      </c>
    </row>
    <row r="326" spans="1:12" ht="12.75" customHeight="1" x14ac:dyDescent="0.2">
      <c r="A326" s="154" t="s">
        <v>154</v>
      </c>
      <c r="B326" s="154">
        <v>5</v>
      </c>
      <c r="C326" s="155">
        <v>854.05252511000003</v>
      </c>
      <c r="D326" s="155">
        <v>849.80350756999997</v>
      </c>
      <c r="E326" s="155">
        <v>0</v>
      </c>
      <c r="F326" s="155">
        <v>82.282265469999999</v>
      </c>
      <c r="G326" s="155">
        <v>205.70566366</v>
      </c>
      <c r="H326" s="155">
        <v>411.41132733000001</v>
      </c>
      <c r="I326" s="155">
        <v>0</v>
      </c>
      <c r="J326" s="155">
        <v>452.55246005999999</v>
      </c>
      <c r="K326" s="155">
        <v>534.83472552000001</v>
      </c>
      <c r="L326" s="155">
        <v>617.11699098999998</v>
      </c>
    </row>
    <row r="327" spans="1:12" ht="12.75" customHeight="1" x14ac:dyDescent="0.2">
      <c r="A327" s="154" t="s">
        <v>154</v>
      </c>
      <c r="B327" s="154">
        <v>6</v>
      </c>
      <c r="C327" s="155">
        <v>877.72457452000003</v>
      </c>
      <c r="D327" s="155">
        <v>873.35778559000005</v>
      </c>
      <c r="E327" s="155">
        <v>0</v>
      </c>
      <c r="F327" s="155">
        <v>82.126780409999995</v>
      </c>
      <c r="G327" s="155">
        <v>205.31695102</v>
      </c>
      <c r="H327" s="155">
        <v>410.63390204000001</v>
      </c>
      <c r="I327" s="155">
        <v>0</v>
      </c>
      <c r="J327" s="155">
        <v>451.69729224000002</v>
      </c>
      <c r="K327" s="155">
        <v>533.82407264999995</v>
      </c>
      <c r="L327" s="155">
        <v>615.95085305999999</v>
      </c>
    </row>
    <row r="328" spans="1:12" ht="12.75" customHeight="1" x14ac:dyDescent="0.2">
      <c r="A328" s="154" t="s">
        <v>154</v>
      </c>
      <c r="B328" s="154">
        <v>7</v>
      </c>
      <c r="C328" s="155">
        <v>836.09833584</v>
      </c>
      <c r="D328" s="155">
        <v>831.93864263</v>
      </c>
      <c r="E328" s="155">
        <v>0</v>
      </c>
      <c r="F328" s="155">
        <v>79.184521410000002</v>
      </c>
      <c r="G328" s="155">
        <v>197.96130352</v>
      </c>
      <c r="H328" s="155">
        <v>395.92260704</v>
      </c>
      <c r="I328" s="155">
        <v>0</v>
      </c>
      <c r="J328" s="155">
        <v>435.51486774</v>
      </c>
      <c r="K328" s="155">
        <v>514.69938915</v>
      </c>
      <c r="L328" s="155">
        <v>593.88391055</v>
      </c>
    </row>
    <row r="329" spans="1:12" ht="12.75" customHeight="1" x14ac:dyDescent="0.2">
      <c r="A329" s="154" t="s">
        <v>154</v>
      </c>
      <c r="B329" s="154">
        <v>8</v>
      </c>
      <c r="C329" s="155">
        <v>810.72158381999998</v>
      </c>
      <c r="D329" s="155">
        <v>806.68814310000005</v>
      </c>
      <c r="E329" s="155">
        <v>0</v>
      </c>
      <c r="F329" s="155">
        <v>80.071755330000002</v>
      </c>
      <c r="G329" s="155">
        <v>200.17938832999999</v>
      </c>
      <c r="H329" s="155">
        <v>400.35877665999999</v>
      </c>
      <c r="I329" s="155">
        <v>0</v>
      </c>
      <c r="J329" s="155">
        <v>440.39465431999997</v>
      </c>
      <c r="K329" s="155">
        <v>520.46640964999995</v>
      </c>
      <c r="L329" s="155">
        <v>600.53816498000003</v>
      </c>
    </row>
    <row r="330" spans="1:12" ht="12.75" customHeight="1" x14ac:dyDescent="0.2">
      <c r="A330" s="154" t="s">
        <v>154</v>
      </c>
      <c r="B330" s="154">
        <v>9</v>
      </c>
      <c r="C330" s="155">
        <v>724.10014908999995</v>
      </c>
      <c r="D330" s="155">
        <v>720.49766079000005</v>
      </c>
      <c r="E330" s="155">
        <v>0</v>
      </c>
      <c r="F330" s="155">
        <v>72.155907729999996</v>
      </c>
      <c r="G330" s="155">
        <v>180.38976930999999</v>
      </c>
      <c r="H330" s="155">
        <v>360.77953862999999</v>
      </c>
      <c r="I330" s="155">
        <v>0</v>
      </c>
      <c r="J330" s="155">
        <v>396.85749249000003</v>
      </c>
      <c r="K330" s="155">
        <v>469.01340020999999</v>
      </c>
      <c r="L330" s="155">
        <v>541.16930793999995</v>
      </c>
    </row>
    <row r="331" spans="1:12" ht="12.75" customHeight="1" x14ac:dyDescent="0.2">
      <c r="A331" s="154" t="s">
        <v>154</v>
      </c>
      <c r="B331" s="154">
        <v>10</v>
      </c>
      <c r="C331" s="155">
        <v>672.60709120000001</v>
      </c>
      <c r="D331" s="155">
        <v>669.26078726000003</v>
      </c>
      <c r="E331" s="155">
        <v>0</v>
      </c>
      <c r="F331" s="155">
        <v>66.909498729999996</v>
      </c>
      <c r="G331" s="155">
        <v>167.27374682000001</v>
      </c>
      <c r="H331" s="155">
        <v>334.54749364999998</v>
      </c>
      <c r="I331" s="155">
        <v>0</v>
      </c>
      <c r="J331" s="155">
        <v>368.00224300999997</v>
      </c>
      <c r="K331" s="155">
        <v>434.91174174000002</v>
      </c>
      <c r="L331" s="155">
        <v>501.82124047000002</v>
      </c>
    </row>
    <row r="332" spans="1:12" ht="12.75" customHeight="1" x14ac:dyDescent="0.2">
      <c r="A332" s="154" t="s">
        <v>154</v>
      </c>
      <c r="B332" s="154">
        <v>11</v>
      </c>
      <c r="C332" s="155">
        <v>674.12821713999995</v>
      </c>
      <c r="D332" s="155">
        <v>670.77434541000002</v>
      </c>
      <c r="E332" s="155">
        <v>0</v>
      </c>
      <c r="F332" s="155">
        <v>67.171833100000001</v>
      </c>
      <c r="G332" s="155">
        <v>167.92958274</v>
      </c>
      <c r="H332" s="155">
        <v>335.85916548</v>
      </c>
      <c r="I332" s="155">
        <v>0</v>
      </c>
      <c r="J332" s="155">
        <v>369.44508202999998</v>
      </c>
      <c r="K332" s="155">
        <v>436.61691511999999</v>
      </c>
      <c r="L332" s="155">
        <v>503.78874822</v>
      </c>
    </row>
    <row r="333" spans="1:12" ht="12.75" customHeight="1" x14ac:dyDescent="0.2">
      <c r="A333" s="154" t="s">
        <v>154</v>
      </c>
      <c r="B333" s="154">
        <v>12</v>
      </c>
      <c r="C333" s="155">
        <v>660.9609868</v>
      </c>
      <c r="D333" s="155">
        <v>657.67262368000002</v>
      </c>
      <c r="E333" s="155">
        <v>0</v>
      </c>
      <c r="F333" s="155">
        <v>65.183616900000004</v>
      </c>
      <c r="G333" s="155">
        <v>162.95904224</v>
      </c>
      <c r="H333" s="155">
        <v>325.91808449000001</v>
      </c>
      <c r="I333" s="155">
        <v>0</v>
      </c>
      <c r="J333" s="155">
        <v>358.50989292999998</v>
      </c>
      <c r="K333" s="155">
        <v>423.69350982999998</v>
      </c>
      <c r="L333" s="155">
        <v>488.87712672999999</v>
      </c>
    </row>
    <row r="334" spans="1:12" ht="12.75" customHeight="1" x14ac:dyDescent="0.2">
      <c r="A334" s="154" t="s">
        <v>154</v>
      </c>
      <c r="B334" s="154">
        <v>13</v>
      </c>
      <c r="C334" s="155">
        <v>639.94811605999996</v>
      </c>
      <c r="D334" s="155">
        <v>636.76429458999996</v>
      </c>
      <c r="E334" s="155">
        <v>0</v>
      </c>
      <c r="F334" s="155">
        <v>62.68226061</v>
      </c>
      <c r="G334" s="155">
        <v>156.70565152</v>
      </c>
      <c r="H334" s="155">
        <v>313.41130303</v>
      </c>
      <c r="I334" s="155">
        <v>0</v>
      </c>
      <c r="J334" s="155">
        <v>344.75243332999997</v>
      </c>
      <c r="K334" s="155">
        <v>407.43469393999999</v>
      </c>
      <c r="L334" s="155">
        <v>470.11695455</v>
      </c>
    </row>
    <row r="335" spans="1:12" ht="12.75" customHeight="1" x14ac:dyDescent="0.2">
      <c r="A335" s="154" t="s">
        <v>154</v>
      </c>
      <c r="B335" s="154">
        <v>14</v>
      </c>
      <c r="C335" s="155">
        <v>646.24814523999999</v>
      </c>
      <c r="D335" s="155">
        <v>643.03298033999999</v>
      </c>
      <c r="E335" s="155">
        <v>0</v>
      </c>
      <c r="F335" s="155">
        <v>62.422279029999999</v>
      </c>
      <c r="G335" s="155">
        <v>156.05569757000001</v>
      </c>
      <c r="H335" s="155">
        <v>312.11139514000001</v>
      </c>
      <c r="I335" s="155">
        <v>0</v>
      </c>
      <c r="J335" s="155">
        <v>343.32253465000002</v>
      </c>
      <c r="K335" s="155">
        <v>405.74481367999999</v>
      </c>
      <c r="L335" s="155">
        <v>468.16709270000001</v>
      </c>
    </row>
    <row r="336" spans="1:12" ht="12.75" customHeight="1" x14ac:dyDescent="0.2">
      <c r="A336" s="154" t="s">
        <v>154</v>
      </c>
      <c r="B336" s="154">
        <v>15</v>
      </c>
      <c r="C336" s="155">
        <v>625.52713069000004</v>
      </c>
      <c r="D336" s="155">
        <v>622.41505541000004</v>
      </c>
      <c r="E336" s="155">
        <v>0</v>
      </c>
      <c r="F336" s="155">
        <v>61.151304289999999</v>
      </c>
      <c r="G336" s="155">
        <v>152.87826071999999</v>
      </c>
      <c r="H336" s="155">
        <v>305.75652143000002</v>
      </c>
      <c r="I336" s="155">
        <v>0</v>
      </c>
      <c r="J336" s="155">
        <v>336.33217357000001</v>
      </c>
      <c r="K336" s="155">
        <v>397.48347785999999</v>
      </c>
      <c r="L336" s="155">
        <v>458.63478214999998</v>
      </c>
    </row>
    <row r="337" spans="1:12" ht="12.75" customHeight="1" x14ac:dyDescent="0.2">
      <c r="A337" s="154" t="s">
        <v>154</v>
      </c>
      <c r="B337" s="154">
        <v>16</v>
      </c>
      <c r="C337" s="155">
        <v>642.61057083000003</v>
      </c>
      <c r="D337" s="155">
        <v>639.41350331000001</v>
      </c>
      <c r="E337" s="155">
        <v>0</v>
      </c>
      <c r="F337" s="155">
        <v>61.166566029999998</v>
      </c>
      <c r="G337" s="155">
        <v>152.91641507</v>
      </c>
      <c r="H337" s="155">
        <v>305.83283015000001</v>
      </c>
      <c r="I337" s="155">
        <v>0</v>
      </c>
      <c r="J337" s="155">
        <v>336.41611316000001</v>
      </c>
      <c r="K337" s="155">
        <v>397.58267919000002</v>
      </c>
      <c r="L337" s="155">
        <v>458.74924521999998</v>
      </c>
    </row>
    <row r="338" spans="1:12" ht="12.75" customHeight="1" x14ac:dyDescent="0.2">
      <c r="A338" s="154" t="s">
        <v>154</v>
      </c>
      <c r="B338" s="154">
        <v>17</v>
      </c>
      <c r="C338" s="155">
        <v>640.15367569</v>
      </c>
      <c r="D338" s="155">
        <v>636.96883152999999</v>
      </c>
      <c r="E338" s="155">
        <v>0</v>
      </c>
      <c r="F338" s="155">
        <v>61.19519811</v>
      </c>
      <c r="G338" s="155">
        <v>152.98799527</v>
      </c>
      <c r="H338" s="155">
        <v>305.97599055000001</v>
      </c>
      <c r="I338" s="155">
        <v>0</v>
      </c>
      <c r="J338" s="155">
        <v>336.57358959999999</v>
      </c>
      <c r="K338" s="155">
        <v>397.76878771000003</v>
      </c>
      <c r="L338" s="155">
        <v>458.96398582</v>
      </c>
    </row>
    <row r="339" spans="1:12" ht="12.75" customHeight="1" x14ac:dyDescent="0.2">
      <c r="A339" s="154" t="s">
        <v>154</v>
      </c>
      <c r="B339" s="154">
        <v>18</v>
      </c>
      <c r="C339" s="155">
        <v>641.98485123</v>
      </c>
      <c r="D339" s="155">
        <v>638.79089675</v>
      </c>
      <c r="E339" s="155">
        <v>0</v>
      </c>
      <c r="F339" s="155">
        <v>61.489941690000002</v>
      </c>
      <c r="G339" s="155">
        <v>153.72485420999999</v>
      </c>
      <c r="H339" s="155">
        <v>307.44970842999999</v>
      </c>
      <c r="I339" s="155">
        <v>0</v>
      </c>
      <c r="J339" s="155">
        <v>338.19467926999999</v>
      </c>
      <c r="K339" s="155">
        <v>399.68462095000001</v>
      </c>
      <c r="L339" s="155">
        <v>461.17456263999998</v>
      </c>
    </row>
    <row r="340" spans="1:12" ht="12.75" customHeight="1" x14ac:dyDescent="0.2">
      <c r="A340" s="154" t="s">
        <v>154</v>
      </c>
      <c r="B340" s="154">
        <v>19</v>
      </c>
      <c r="C340" s="155">
        <v>623.36633028000006</v>
      </c>
      <c r="D340" s="155">
        <v>620.26500524999994</v>
      </c>
      <c r="E340" s="155">
        <v>0</v>
      </c>
      <c r="F340" s="155">
        <v>61.975274229999997</v>
      </c>
      <c r="G340" s="155">
        <v>154.93818558999999</v>
      </c>
      <c r="H340" s="155">
        <v>309.87637117000003</v>
      </c>
      <c r="I340" s="155">
        <v>0</v>
      </c>
      <c r="J340" s="155">
        <v>340.86400829000002</v>
      </c>
      <c r="K340" s="155">
        <v>402.83928251999998</v>
      </c>
      <c r="L340" s="155">
        <v>464.81455676000002</v>
      </c>
    </row>
    <row r="341" spans="1:12" ht="12.75" customHeight="1" x14ac:dyDescent="0.2">
      <c r="A341" s="154" t="s">
        <v>154</v>
      </c>
      <c r="B341" s="154">
        <v>20</v>
      </c>
      <c r="C341" s="155">
        <v>641.02866906999998</v>
      </c>
      <c r="D341" s="155">
        <v>637.83947171</v>
      </c>
      <c r="E341" s="155">
        <v>0</v>
      </c>
      <c r="F341" s="155">
        <v>62.28441729</v>
      </c>
      <c r="G341" s="155">
        <v>155.71104324000001</v>
      </c>
      <c r="H341" s="155">
        <v>311.42208647000001</v>
      </c>
      <c r="I341" s="155">
        <v>0</v>
      </c>
      <c r="J341" s="155">
        <v>342.56429512</v>
      </c>
      <c r="K341" s="155">
        <v>404.84871241000002</v>
      </c>
      <c r="L341" s="155">
        <v>467.13312970999999</v>
      </c>
    </row>
    <row r="342" spans="1:12" ht="12.75" customHeight="1" x14ac:dyDescent="0.2">
      <c r="A342" s="154" t="s">
        <v>154</v>
      </c>
      <c r="B342" s="154">
        <v>21</v>
      </c>
      <c r="C342" s="155">
        <v>667.65299819999996</v>
      </c>
      <c r="D342" s="155">
        <v>664.33134149</v>
      </c>
      <c r="E342" s="155">
        <v>0</v>
      </c>
      <c r="F342" s="155">
        <v>64.240840719999994</v>
      </c>
      <c r="G342" s="155">
        <v>160.60210180999999</v>
      </c>
      <c r="H342" s="155">
        <v>321.20420360999998</v>
      </c>
      <c r="I342" s="155">
        <v>0</v>
      </c>
      <c r="J342" s="155">
        <v>353.32462397</v>
      </c>
      <c r="K342" s="155">
        <v>417.56546469</v>
      </c>
      <c r="L342" s="155">
        <v>481.80630542</v>
      </c>
    </row>
    <row r="343" spans="1:12" ht="12.75" customHeight="1" x14ac:dyDescent="0.2">
      <c r="A343" s="154" t="s">
        <v>154</v>
      </c>
      <c r="B343" s="154">
        <v>22</v>
      </c>
      <c r="C343" s="155">
        <v>673.30084410999996</v>
      </c>
      <c r="D343" s="155">
        <v>669.95108866999999</v>
      </c>
      <c r="E343" s="155">
        <v>0</v>
      </c>
      <c r="F343" s="155">
        <v>65.882341100000005</v>
      </c>
      <c r="G343" s="155">
        <v>164.70585276</v>
      </c>
      <c r="H343" s="155">
        <v>329.41170552</v>
      </c>
      <c r="I343" s="155">
        <v>0</v>
      </c>
      <c r="J343" s="155">
        <v>362.35287606999998</v>
      </c>
      <c r="K343" s="155">
        <v>428.23521718000001</v>
      </c>
      <c r="L343" s="155">
        <v>494.11755828000003</v>
      </c>
    </row>
    <row r="344" spans="1:12" ht="12.75" customHeight="1" x14ac:dyDescent="0.2">
      <c r="A344" s="154" t="s">
        <v>154</v>
      </c>
      <c r="B344" s="154">
        <v>23</v>
      </c>
      <c r="C344" s="155">
        <v>606.16363352999997</v>
      </c>
      <c r="D344" s="155">
        <v>603.14789406</v>
      </c>
      <c r="E344" s="155">
        <v>0</v>
      </c>
      <c r="F344" s="155">
        <v>61.511722229999997</v>
      </c>
      <c r="G344" s="155">
        <v>153.77930556000001</v>
      </c>
      <c r="H344" s="155">
        <v>307.55861112999997</v>
      </c>
      <c r="I344" s="155">
        <v>0</v>
      </c>
      <c r="J344" s="155">
        <v>338.31447223999999</v>
      </c>
      <c r="K344" s="155">
        <v>399.82619446000001</v>
      </c>
      <c r="L344" s="155">
        <v>461.33791668999999</v>
      </c>
    </row>
    <row r="345" spans="1:12" ht="12.75" customHeight="1" x14ac:dyDescent="0.2">
      <c r="A345" s="154" t="s">
        <v>154</v>
      </c>
      <c r="B345" s="154">
        <v>24</v>
      </c>
      <c r="C345" s="155">
        <v>655.03352083000004</v>
      </c>
      <c r="D345" s="155">
        <v>651.77464758999997</v>
      </c>
      <c r="E345" s="155">
        <v>0</v>
      </c>
      <c r="F345" s="155">
        <v>64.708232170000002</v>
      </c>
      <c r="G345" s="155">
        <v>161.77058043</v>
      </c>
      <c r="H345" s="155">
        <v>323.54116085999999</v>
      </c>
      <c r="I345" s="155">
        <v>0</v>
      </c>
      <c r="J345" s="155">
        <v>355.89527694999998</v>
      </c>
      <c r="K345" s="155">
        <v>420.60350912000001</v>
      </c>
      <c r="L345" s="155">
        <v>485.31174128999999</v>
      </c>
    </row>
    <row r="346" spans="1:12" ht="12.75" customHeight="1" x14ac:dyDescent="0.2">
      <c r="A346" s="154" t="s">
        <v>155</v>
      </c>
      <c r="B346" s="154">
        <v>1</v>
      </c>
      <c r="C346" s="155">
        <v>744.43235161999996</v>
      </c>
      <c r="D346" s="155">
        <v>740.72870808000005</v>
      </c>
      <c r="E346" s="155">
        <v>0</v>
      </c>
      <c r="F346" s="155">
        <v>70.773494740000004</v>
      </c>
      <c r="G346" s="155">
        <v>176.93373683999999</v>
      </c>
      <c r="H346" s="155">
        <v>353.86747369</v>
      </c>
      <c r="I346" s="155">
        <v>0</v>
      </c>
      <c r="J346" s="155">
        <v>389.25422105000001</v>
      </c>
      <c r="K346" s="155">
        <v>460.02771579</v>
      </c>
      <c r="L346" s="155">
        <v>530.80121053000005</v>
      </c>
    </row>
    <row r="347" spans="1:12" ht="12.75" customHeight="1" x14ac:dyDescent="0.2">
      <c r="A347" s="154" t="s">
        <v>155</v>
      </c>
      <c r="B347" s="154">
        <v>2</v>
      </c>
      <c r="C347" s="155">
        <v>803.81730877999996</v>
      </c>
      <c r="D347" s="155">
        <v>799.81821768999998</v>
      </c>
      <c r="E347" s="155">
        <v>0</v>
      </c>
      <c r="F347" s="155">
        <v>76.643003410000006</v>
      </c>
      <c r="G347" s="155">
        <v>191.60750852999999</v>
      </c>
      <c r="H347" s="155">
        <v>383.21501706999999</v>
      </c>
      <c r="I347" s="155">
        <v>0</v>
      </c>
      <c r="J347" s="155">
        <v>421.53651876999999</v>
      </c>
      <c r="K347" s="155">
        <v>498.17952217999999</v>
      </c>
      <c r="L347" s="155">
        <v>574.82252559999995</v>
      </c>
    </row>
    <row r="348" spans="1:12" ht="12.75" customHeight="1" x14ac:dyDescent="0.2">
      <c r="A348" s="154" t="s">
        <v>155</v>
      </c>
      <c r="B348" s="154">
        <v>3</v>
      </c>
      <c r="C348" s="155">
        <v>828.66764570999999</v>
      </c>
      <c r="D348" s="155">
        <v>824.54492110000001</v>
      </c>
      <c r="E348" s="155">
        <v>0</v>
      </c>
      <c r="F348" s="155">
        <v>79.623474200000004</v>
      </c>
      <c r="G348" s="155">
        <v>199.05868551</v>
      </c>
      <c r="H348" s="155">
        <v>398.11737102000001</v>
      </c>
      <c r="I348" s="155">
        <v>0</v>
      </c>
      <c r="J348" s="155">
        <v>437.92910812000002</v>
      </c>
      <c r="K348" s="155">
        <v>517.55258232999995</v>
      </c>
      <c r="L348" s="155">
        <v>597.17605652999998</v>
      </c>
    </row>
    <row r="349" spans="1:12" ht="12.75" customHeight="1" x14ac:dyDescent="0.2">
      <c r="A349" s="154" t="s">
        <v>155</v>
      </c>
      <c r="B349" s="154">
        <v>4</v>
      </c>
      <c r="C349" s="155">
        <v>845.87093818999995</v>
      </c>
      <c r="D349" s="155">
        <v>841.66262505999998</v>
      </c>
      <c r="E349" s="155">
        <v>0</v>
      </c>
      <c r="F349" s="155">
        <v>81.651155410000001</v>
      </c>
      <c r="G349" s="155">
        <v>204.12788852</v>
      </c>
      <c r="H349" s="155">
        <v>408.25577705000001</v>
      </c>
      <c r="I349" s="155">
        <v>0</v>
      </c>
      <c r="J349" s="155">
        <v>449.08135475</v>
      </c>
      <c r="K349" s="155">
        <v>530.73251015999995</v>
      </c>
      <c r="L349" s="155">
        <v>612.38366556999995</v>
      </c>
    </row>
    <row r="350" spans="1:12" ht="12.75" customHeight="1" x14ac:dyDescent="0.2">
      <c r="A350" s="154" t="s">
        <v>155</v>
      </c>
      <c r="B350" s="154">
        <v>5</v>
      </c>
      <c r="C350" s="155">
        <v>853.54329085999996</v>
      </c>
      <c r="D350" s="155">
        <v>849.29680683000004</v>
      </c>
      <c r="E350" s="155">
        <v>0</v>
      </c>
      <c r="F350" s="155">
        <v>82.441657609999993</v>
      </c>
      <c r="G350" s="155">
        <v>206.10414402000001</v>
      </c>
      <c r="H350" s="155">
        <v>412.20828803000001</v>
      </c>
      <c r="I350" s="155">
        <v>0</v>
      </c>
      <c r="J350" s="155">
        <v>453.42911683</v>
      </c>
      <c r="K350" s="155">
        <v>535.87077443999999</v>
      </c>
      <c r="L350" s="155">
        <v>618.31243204999998</v>
      </c>
    </row>
    <row r="351" spans="1:12" ht="12.75" customHeight="1" x14ac:dyDescent="0.2">
      <c r="A351" s="154" t="s">
        <v>155</v>
      </c>
      <c r="B351" s="154">
        <v>6</v>
      </c>
      <c r="C351" s="155">
        <v>852.18619908000005</v>
      </c>
      <c r="D351" s="155">
        <v>847.94646675000001</v>
      </c>
      <c r="E351" s="155">
        <v>0</v>
      </c>
      <c r="F351" s="155">
        <v>82.860574189999994</v>
      </c>
      <c r="G351" s="155">
        <v>207.15143548</v>
      </c>
      <c r="H351" s="155">
        <v>414.30287097000001</v>
      </c>
      <c r="I351" s="155">
        <v>0</v>
      </c>
      <c r="J351" s="155">
        <v>455.73315805999999</v>
      </c>
      <c r="K351" s="155">
        <v>538.59373225000002</v>
      </c>
      <c r="L351" s="155">
        <v>621.45430644999999</v>
      </c>
    </row>
    <row r="352" spans="1:12" ht="12.75" customHeight="1" x14ac:dyDescent="0.2">
      <c r="A352" s="154" t="s">
        <v>155</v>
      </c>
      <c r="B352" s="154">
        <v>7</v>
      </c>
      <c r="C352" s="155">
        <v>824.74270510999997</v>
      </c>
      <c r="D352" s="155">
        <v>820.63950756999998</v>
      </c>
      <c r="E352" s="155">
        <v>0</v>
      </c>
      <c r="F352" s="155">
        <v>79.844818489999994</v>
      </c>
      <c r="G352" s="155">
        <v>199.61204622</v>
      </c>
      <c r="H352" s="155">
        <v>399.22409243999999</v>
      </c>
      <c r="I352" s="155">
        <v>0</v>
      </c>
      <c r="J352" s="155">
        <v>439.14650167999997</v>
      </c>
      <c r="K352" s="155">
        <v>518.99132016999999</v>
      </c>
      <c r="L352" s="155">
        <v>598.83613865999996</v>
      </c>
    </row>
    <row r="353" spans="1:12" ht="12.75" customHeight="1" x14ac:dyDescent="0.2">
      <c r="A353" s="154" t="s">
        <v>155</v>
      </c>
      <c r="B353" s="154">
        <v>8</v>
      </c>
      <c r="C353" s="155">
        <v>818.15866997000001</v>
      </c>
      <c r="D353" s="155">
        <v>814.08822883000005</v>
      </c>
      <c r="E353" s="155">
        <v>0</v>
      </c>
      <c r="F353" s="155">
        <v>80.31293488</v>
      </c>
      <c r="G353" s="155">
        <v>200.78233721000001</v>
      </c>
      <c r="H353" s="155">
        <v>401.56467442000002</v>
      </c>
      <c r="I353" s="155">
        <v>0</v>
      </c>
      <c r="J353" s="155">
        <v>441.72114185999999</v>
      </c>
      <c r="K353" s="155">
        <v>522.03407674000005</v>
      </c>
      <c r="L353" s="155">
        <v>602.34701161999999</v>
      </c>
    </row>
    <row r="354" spans="1:12" ht="12.75" customHeight="1" x14ac:dyDescent="0.2">
      <c r="A354" s="154" t="s">
        <v>155</v>
      </c>
      <c r="B354" s="154">
        <v>9</v>
      </c>
      <c r="C354" s="155">
        <v>747.08430152999995</v>
      </c>
      <c r="D354" s="155">
        <v>743.36746420999998</v>
      </c>
      <c r="E354" s="155">
        <v>0</v>
      </c>
      <c r="F354" s="155">
        <v>71.513645600000004</v>
      </c>
      <c r="G354" s="155">
        <v>178.78411399999999</v>
      </c>
      <c r="H354" s="155">
        <v>357.56822799999998</v>
      </c>
      <c r="I354" s="155">
        <v>0</v>
      </c>
      <c r="J354" s="155">
        <v>393.32505079999999</v>
      </c>
      <c r="K354" s="155">
        <v>464.8386964</v>
      </c>
      <c r="L354" s="155">
        <v>536.35234200000002</v>
      </c>
    </row>
    <row r="355" spans="1:12" ht="12.75" customHeight="1" x14ac:dyDescent="0.2">
      <c r="A355" s="154" t="s">
        <v>155</v>
      </c>
      <c r="B355" s="154">
        <v>10</v>
      </c>
      <c r="C355" s="155">
        <v>649.32992535000005</v>
      </c>
      <c r="D355" s="155">
        <v>646.09942821000004</v>
      </c>
      <c r="E355" s="155">
        <v>0</v>
      </c>
      <c r="F355" s="155">
        <v>63.319957440000003</v>
      </c>
      <c r="G355" s="155">
        <v>158.29989361</v>
      </c>
      <c r="H355" s="155">
        <v>316.59978720999999</v>
      </c>
      <c r="I355" s="155">
        <v>0</v>
      </c>
      <c r="J355" s="155">
        <v>348.25976593000001</v>
      </c>
      <c r="K355" s="155">
        <v>411.57972337000001</v>
      </c>
      <c r="L355" s="155">
        <v>474.89968082000001</v>
      </c>
    </row>
    <row r="356" spans="1:12" ht="12.75" customHeight="1" x14ac:dyDescent="0.2">
      <c r="A356" s="154" t="s">
        <v>155</v>
      </c>
      <c r="B356" s="154">
        <v>11</v>
      </c>
      <c r="C356" s="155">
        <v>683.94931196000005</v>
      </c>
      <c r="D356" s="155">
        <v>680.54657906</v>
      </c>
      <c r="E356" s="155">
        <v>0</v>
      </c>
      <c r="F356" s="155">
        <v>61.481186370000003</v>
      </c>
      <c r="G356" s="155">
        <v>153.70296593</v>
      </c>
      <c r="H356" s="155">
        <v>307.40593187000002</v>
      </c>
      <c r="I356" s="155">
        <v>0</v>
      </c>
      <c r="J356" s="155">
        <v>338.14652504999998</v>
      </c>
      <c r="K356" s="155">
        <v>399.62771142000003</v>
      </c>
      <c r="L356" s="155">
        <v>461.10889780000002</v>
      </c>
    </row>
    <row r="357" spans="1:12" ht="12.75" customHeight="1" x14ac:dyDescent="0.2">
      <c r="A357" s="154" t="s">
        <v>155</v>
      </c>
      <c r="B357" s="154">
        <v>12</v>
      </c>
      <c r="C357" s="155">
        <v>755.99704197000005</v>
      </c>
      <c r="D357" s="155">
        <v>752.23586265999995</v>
      </c>
      <c r="E357" s="155">
        <v>0</v>
      </c>
      <c r="F357" s="155">
        <v>65.671712020000001</v>
      </c>
      <c r="G357" s="155">
        <v>164.17928004999999</v>
      </c>
      <c r="H357" s="155">
        <v>328.35856009999998</v>
      </c>
      <c r="I357" s="155">
        <v>0</v>
      </c>
      <c r="J357" s="155">
        <v>361.19441610000001</v>
      </c>
      <c r="K357" s="155">
        <v>426.86612811999998</v>
      </c>
      <c r="L357" s="155">
        <v>492.53784014000001</v>
      </c>
    </row>
    <row r="358" spans="1:12" ht="12.75" customHeight="1" x14ac:dyDescent="0.2">
      <c r="A358" s="154" t="s">
        <v>155</v>
      </c>
      <c r="B358" s="154">
        <v>13</v>
      </c>
      <c r="C358" s="155">
        <v>786.97745672999997</v>
      </c>
      <c r="D358" s="155">
        <v>783.06214599999998</v>
      </c>
      <c r="E358" s="155">
        <v>0</v>
      </c>
      <c r="F358" s="155">
        <v>65.419163440000005</v>
      </c>
      <c r="G358" s="155">
        <v>163.5479086</v>
      </c>
      <c r="H358" s="155">
        <v>327.0958172</v>
      </c>
      <c r="I358" s="155">
        <v>0</v>
      </c>
      <c r="J358" s="155">
        <v>359.80539892000002</v>
      </c>
      <c r="K358" s="155">
        <v>425.22456235999999</v>
      </c>
      <c r="L358" s="155">
        <v>490.64372580000003</v>
      </c>
    </row>
    <row r="359" spans="1:12" ht="12.75" customHeight="1" x14ac:dyDescent="0.2">
      <c r="A359" s="154" t="s">
        <v>155</v>
      </c>
      <c r="B359" s="154">
        <v>14</v>
      </c>
      <c r="C359" s="155">
        <v>939.84909620999997</v>
      </c>
      <c r="D359" s="155">
        <v>935.17323006000004</v>
      </c>
      <c r="E359" s="155">
        <v>0</v>
      </c>
      <c r="F359" s="155">
        <v>66.012825960000001</v>
      </c>
      <c r="G359" s="155">
        <v>165.03206488999999</v>
      </c>
      <c r="H359" s="155">
        <v>330.06412978999998</v>
      </c>
      <c r="I359" s="155">
        <v>0</v>
      </c>
      <c r="J359" s="155">
        <v>363.07054276000002</v>
      </c>
      <c r="K359" s="155">
        <v>429.08336872000001</v>
      </c>
      <c r="L359" s="155">
        <v>495.09619468</v>
      </c>
    </row>
    <row r="360" spans="1:12" ht="12.75" customHeight="1" x14ac:dyDescent="0.2">
      <c r="A360" s="154" t="s">
        <v>155</v>
      </c>
      <c r="B360" s="154">
        <v>15</v>
      </c>
      <c r="C360" s="155">
        <v>775.90392222000003</v>
      </c>
      <c r="D360" s="155">
        <v>772.04370370000004</v>
      </c>
      <c r="E360" s="155">
        <v>0</v>
      </c>
      <c r="F360" s="155">
        <v>65.454337449999997</v>
      </c>
      <c r="G360" s="155">
        <v>163.63584363999999</v>
      </c>
      <c r="H360" s="155">
        <v>327.27168726999997</v>
      </c>
      <c r="I360" s="155">
        <v>0</v>
      </c>
      <c r="J360" s="155">
        <v>359.99885599999999</v>
      </c>
      <c r="K360" s="155">
        <v>425.45319345000001</v>
      </c>
      <c r="L360" s="155">
        <v>490.90753090999999</v>
      </c>
    </row>
    <row r="361" spans="1:12" ht="12.75" customHeight="1" x14ac:dyDescent="0.2">
      <c r="A361" s="154" t="s">
        <v>155</v>
      </c>
      <c r="B361" s="154">
        <v>16</v>
      </c>
      <c r="C361" s="155">
        <v>748.53503932000001</v>
      </c>
      <c r="D361" s="155">
        <v>744.81098440000005</v>
      </c>
      <c r="E361" s="155">
        <v>0</v>
      </c>
      <c r="F361" s="155">
        <v>65.40509256</v>
      </c>
      <c r="G361" s="155">
        <v>163.51273139</v>
      </c>
      <c r="H361" s="155">
        <v>327.02546278</v>
      </c>
      <c r="I361" s="155">
        <v>0</v>
      </c>
      <c r="J361" s="155">
        <v>359.72800905000003</v>
      </c>
      <c r="K361" s="155">
        <v>425.13310160999998</v>
      </c>
      <c r="L361" s="155">
        <v>490.53819415999999</v>
      </c>
    </row>
    <row r="362" spans="1:12" ht="12.75" customHeight="1" x14ac:dyDescent="0.2">
      <c r="A362" s="154" t="s">
        <v>155</v>
      </c>
      <c r="B362" s="154">
        <v>17</v>
      </c>
      <c r="C362" s="155">
        <v>729.39925221999999</v>
      </c>
      <c r="D362" s="155">
        <v>725.77040022000006</v>
      </c>
      <c r="E362" s="155">
        <v>0</v>
      </c>
      <c r="F362" s="155">
        <v>65.045949859999993</v>
      </c>
      <c r="G362" s="155">
        <v>162.61487466</v>
      </c>
      <c r="H362" s="155">
        <v>325.22974932</v>
      </c>
      <c r="I362" s="155">
        <v>0</v>
      </c>
      <c r="J362" s="155">
        <v>357.75272425000003</v>
      </c>
      <c r="K362" s="155">
        <v>422.79867411999999</v>
      </c>
      <c r="L362" s="155">
        <v>487.84462397999999</v>
      </c>
    </row>
    <row r="363" spans="1:12" ht="12.75" customHeight="1" x14ac:dyDescent="0.2">
      <c r="A363" s="154" t="s">
        <v>155</v>
      </c>
      <c r="B363" s="154">
        <v>18</v>
      </c>
      <c r="C363" s="155">
        <v>760.79033442000002</v>
      </c>
      <c r="D363" s="155">
        <v>757.00530788000003</v>
      </c>
      <c r="E363" s="155">
        <v>0</v>
      </c>
      <c r="F363" s="155">
        <v>66.004486700000001</v>
      </c>
      <c r="G363" s="155">
        <v>165.01121674999999</v>
      </c>
      <c r="H363" s="155">
        <v>330.02243349999998</v>
      </c>
      <c r="I363" s="155">
        <v>0</v>
      </c>
      <c r="J363" s="155">
        <v>363.02467683999998</v>
      </c>
      <c r="K363" s="155">
        <v>429.02916354000001</v>
      </c>
      <c r="L363" s="155">
        <v>495.03365023999999</v>
      </c>
    </row>
    <row r="364" spans="1:12" ht="12.75" customHeight="1" x14ac:dyDescent="0.2">
      <c r="A364" s="154" t="s">
        <v>155</v>
      </c>
      <c r="B364" s="154">
        <v>19</v>
      </c>
      <c r="C364" s="155">
        <v>749.11965928999996</v>
      </c>
      <c r="D364" s="155">
        <v>745.39269580999996</v>
      </c>
      <c r="E364" s="155">
        <v>0</v>
      </c>
      <c r="F364" s="155">
        <v>65.980489329999997</v>
      </c>
      <c r="G364" s="155">
        <v>164.95122333</v>
      </c>
      <c r="H364" s="155">
        <v>329.90244667000002</v>
      </c>
      <c r="I364" s="155">
        <v>0</v>
      </c>
      <c r="J364" s="155">
        <v>362.89269132999999</v>
      </c>
      <c r="K364" s="155">
        <v>428.87318066</v>
      </c>
      <c r="L364" s="155">
        <v>494.85367000000002</v>
      </c>
    </row>
    <row r="365" spans="1:12" ht="12.75" customHeight="1" x14ac:dyDescent="0.2">
      <c r="A365" s="154" t="s">
        <v>155</v>
      </c>
      <c r="B365" s="154">
        <v>20</v>
      </c>
      <c r="C365" s="155">
        <v>750.46262489000003</v>
      </c>
      <c r="D365" s="155">
        <v>746.72897998999997</v>
      </c>
      <c r="E365" s="155">
        <v>0</v>
      </c>
      <c r="F365" s="155">
        <v>66.625693240000004</v>
      </c>
      <c r="G365" s="155">
        <v>166.56423308999999</v>
      </c>
      <c r="H365" s="155">
        <v>333.12846617999998</v>
      </c>
      <c r="I365" s="155">
        <v>0</v>
      </c>
      <c r="J365" s="155">
        <v>366.44131279999999</v>
      </c>
      <c r="K365" s="155">
        <v>433.06700603000002</v>
      </c>
      <c r="L365" s="155">
        <v>499.69269926999999</v>
      </c>
    </row>
    <row r="366" spans="1:12" ht="12.75" customHeight="1" x14ac:dyDescent="0.2">
      <c r="A366" s="154" t="s">
        <v>155</v>
      </c>
      <c r="B366" s="154">
        <v>21</v>
      </c>
      <c r="C366" s="155">
        <v>717.99831038000002</v>
      </c>
      <c r="D366" s="155">
        <v>714.42617947999997</v>
      </c>
      <c r="E366" s="155">
        <v>0</v>
      </c>
      <c r="F366" s="155">
        <v>63.989249119999997</v>
      </c>
      <c r="G366" s="155">
        <v>159.97312281000001</v>
      </c>
      <c r="H366" s="155">
        <v>319.94624562000001</v>
      </c>
      <c r="I366" s="155">
        <v>0</v>
      </c>
      <c r="J366" s="155">
        <v>351.94087017999999</v>
      </c>
      <c r="K366" s="155">
        <v>415.93011931000001</v>
      </c>
      <c r="L366" s="155">
        <v>479.91936843000002</v>
      </c>
    </row>
    <row r="367" spans="1:12" ht="12.75" customHeight="1" x14ac:dyDescent="0.2">
      <c r="A367" s="154" t="s">
        <v>155</v>
      </c>
      <c r="B367" s="154">
        <v>22</v>
      </c>
      <c r="C367" s="155">
        <v>673.85671459000002</v>
      </c>
      <c r="D367" s="155">
        <v>670.50419362000002</v>
      </c>
      <c r="E367" s="155">
        <v>0</v>
      </c>
      <c r="F367" s="155">
        <v>60.213906020000003</v>
      </c>
      <c r="G367" s="155">
        <v>150.53476504</v>
      </c>
      <c r="H367" s="155">
        <v>301.06953007999999</v>
      </c>
      <c r="I367" s="155">
        <v>0</v>
      </c>
      <c r="J367" s="155">
        <v>331.17648308000003</v>
      </c>
      <c r="K367" s="155">
        <v>391.39038909999999</v>
      </c>
      <c r="L367" s="155">
        <v>451.60429511000001</v>
      </c>
    </row>
    <row r="368" spans="1:12" ht="12.75" customHeight="1" x14ac:dyDescent="0.2">
      <c r="A368" s="154" t="s">
        <v>155</v>
      </c>
      <c r="B368" s="154">
        <v>23</v>
      </c>
      <c r="C368" s="155">
        <v>657.85766501000001</v>
      </c>
      <c r="D368" s="155">
        <v>654.58474130000002</v>
      </c>
      <c r="E368" s="155">
        <v>0</v>
      </c>
      <c r="F368" s="155">
        <v>60.076977200000002</v>
      </c>
      <c r="G368" s="155">
        <v>150.192443</v>
      </c>
      <c r="H368" s="155">
        <v>300.38488599999999</v>
      </c>
      <c r="I368" s="155">
        <v>0</v>
      </c>
      <c r="J368" s="155">
        <v>330.42337459999999</v>
      </c>
      <c r="K368" s="155">
        <v>390.50035179999998</v>
      </c>
      <c r="L368" s="155">
        <v>450.57732900000002</v>
      </c>
    </row>
    <row r="369" spans="1:12" ht="12.75" customHeight="1" x14ac:dyDescent="0.2">
      <c r="A369" s="154" t="s">
        <v>155</v>
      </c>
      <c r="B369" s="154">
        <v>24</v>
      </c>
      <c r="C369" s="155">
        <v>759.27008479000006</v>
      </c>
      <c r="D369" s="155">
        <v>755.49262167999996</v>
      </c>
      <c r="E369" s="155">
        <v>0</v>
      </c>
      <c r="F369" s="155">
        <v>68.906449260000002</v>
      </c>
      <c r="G369" s="155">
        <v>172.26612315</v>
      </c>
      <c r="H369" s="155">
        <v>344.5322463</v>
      </c>
      <c r="I369" s="155">
        <v>0</v>
      </c>
      <c r="J369" s="155">
        <v>378.98547093000002</v>
      </c>
      <c r="K369" s="155">
        <v>447.89192019000001</v>
      </c>
      <c r="L369" s="155">
        <v>516.79836945</v>
      </c>
    </row>
    <row r="370" spans="1:12" ht="12.75" customHeight="1" x14ac:dyDescent="0.2">
      <c r="A370" s="154" t="s">
        <v>156</v>
      </c>
      <c r="B370" s="154">
        <v>1</v>
      </c>
      <c r="C370" s="155">
        <v>806.89860489</v>
      </c>
      <c r="D370" s="155">
        <v>802.88418396999998</v>
      </c>
      <c r="E370" s="155">
        <v>0</v>
      </c>
      <c r="F370" s="155">
        <v>73.324039880000001</v>
      </c>
      <c r="G370" s="155">
        <v>183.31009968999999</v>
      </c>
      <c r="H370" s="155">
        <v>366.62019938999998</v>
      </c>
      <c r="I370" s="155">
        <v>0</v>
      </c>
      <c r="J370" s="155">
        <v>403.28221932000002</v>
      </c>
      <c r="K370" s="155">
        <v>476.60625920000001</v>
      </c>
      <c r="L370" s="155">
        <v>549.93029908000005</v>
      </c>
    </row>
    <row r="371" spans="1:12" ht="12.75" customHeight="1" x14ac:dyDescent="0.2">
      <c r="A371" s="154" t="s">
        <v>156</v>
      </c>
      <c r="B371" s="154">
        <v>2</v>
      </c>
      <c r="C371" s="155">
        <v>868.58501510999997</v>
      </c>
      <c r="D371" s="155">
        <v>864.26369663000003</v>
      </c>
      <c r="E371" s="155">
        <v>0</v>
      </c>
      <c r="F371" s="155">
        <v>78.966081810000006</v>
      </c>
      <c r="G371" s="155">
        <v>197.41520453999999</v>
      </c>
      <c r="H371" s="155">
        <v>394.83040906999997</v>
      </c>
      <c r="I371" s="155">
        <v>0</v>
      </c>
      <c r="J371" s="155">
        <v>434.31344997999997</v>
      </c>
      <c r="K371" s="155">
        <v>513.27953178999996</v>
      </c>
      <c r="L371" s="155">
        <v>592.24561360999996</v>
      </c>
    </row>
    <row r="372" spans="1:12" ht="12.75" customHeight="1" x14ac:dyDescent="0.2">
      <c r="A372" s="154" t="s">
        <v>156</v>
      </c>
      <c r="B372" s="154">
        <v>3</v>
      </c>
      <c r="C372" s="155">
        <v>976.02117365000004</v>
      </c>
      <c r="D372" s="155">
        <v>971.16534692000005</v>
      </c>
      <c r="E372" s="155">
        <v>0</v>
      </c>
      <c r="F372" s="155">
        <v>77.940453020000007</v>
      </c>
      <c r="G372" s="155">
        <v>194.85113256</v>
      </c>
      <c r="H372" s="155">
        <v>389.70226510999998</v>
      </c>
      <c r="I372" s="155">
        <v>0</v>
      </c>
      <c r="J372" s="155">
        <v>428.67249162000002</v>
      </c>
      <c r="K372" s="155">
        <v>506.61294464000002</v>
      </c>
      <c r="L372" s="155">
        <v>584.55339766999998</v>
      </c>
    </row>
    <row r="373" spans="1:12" ht="12.75" customHeight="1" x14ac:dyDescent="0.2">
      <c r="A373" s="154" t="s">
        <v>156</v>
      </c>
      <c r="B373" s="154">
        <v>4</v>
      </c>
      <c r="C373" s="155">
        <v>966.18653655000003</v>
      </c>
      <c r="D373" s="155">
        <v>961.37963835999994</v>
      </c>
      <c r="E373" s="155">
        <v>0</v>
      </c>
      <c r="F373" s="155">
        <v>80.639458610000005</v>
      </c>
      <c r="G373" s="155">
        <v>201.59864653</v>
      </c>
      <c r="H373" s="155">
        <v>403.19729305999999</v>
      </c>
      <c r="I373" s="155">
        <v>0</v>
      </c>
      <c r="J373" s="155">
        <v>443.51702237000001</v>
      </c>
      <c r="K373" s="155">
        <v>524.15648097999997</v>
      </c>
      <c r="L373" s="155">
        <v>604.79593958999999</v>
      </c>
    </row>
    <row r="374" spans="1:12" ht="12.75" customHeight="1" x14ac:dyDescent="0.2">
      <c r="A374" s="154" t="s">
        <v>156</v>
      </c>
      <c r="B374" s="154">
        <v>5</v>
      </c>
      <c r="C374" s="155">
        <v>889.4058106</v>
      </c>
      <c r="D374" s="155">
        <v>884.98090606999995</v>
      </c>
      <c r="E374" s="155">
        <v>0</v>
      </c>
      <c r="F374" s="155">
        <v>81.315782459999994</v>
      </c>
      <c r="G374" s="155">
        <v>203.28945615000001</v>
      </c>
      <c r="H374" s="155">
        <v>406.57891230000001</v>
      </c>
      <c r="I374" s="155">
        <v>0</v>
      </c>
      <c r="J374" s="155">
        <v>447.23680352000002</v>
      </c>
      <c r="K374" s="155">
        <v>528.55258598</v>
      </c>
      <c r="L374" s="155">
        <v>609.86836844000004</v>
      </c>
    </row>
    <row r="375" spans="1:12" ht="12.75" customHeight="1" x14ac:dyDescent="0.2">
      <c r="A375" s="154" t="s">
        <v>156</v>
      </c>
      <c r="B375" s="154">
        <v>6</v>
      </c>
      <c r="C375" s="155">
        <v>874.83747517999996</v>
      </c>
      <c r="D375" s="155">
        <v>870.48504992999995</v>
      </c>
      <c r="E375" s="155">
        <v>0</v>
      </c>
      <c r="F375" s="155">
        <v>81.047377600000004</v>
      </c>
      <c r="G375" s="155">
        <v>202.61844399</v>
      </c>
      <c r="H375" s="155">
        <v>405.23688798000001</v>
      </c>
      <c r="I375" s="155">
        <v>0</v>
      </c>
      <c r="J375" s="155">
        <v>445.76057678000001</v>
      </c>
      <c r="K375" s="155">
        <v>526.80795436999995</v>
      </c>
      <c r="L375" s="155">
        <v>607.85533196999995</v>
      </c>
    </row>
    <row r="376" spans="1:12" ht="12.75" customHeight="1" x14ac:dyDescent="0.2">
      <c r="A376" s="154" t="s">
        <v>156</v>
      </c>
      <c r="B376" s="154">
        <v>7</v>
      </c>
      <c r="C376" s="155">
        <v>868.05825648999996</v>
      </c>
      <c r="D376" s="155">
        <v>863.73955869999998</v>
      </c>
      <c r="E376" s="155">
        <v>0</v>
      </c>
      <c r="F376" s="155">
        <v>77.649938840000004</v>
      </c>
      <c r="G376" s="155">
        <v>194.12484709</v>
      </c>
      <c r="H376" s="155">
        <v>388.24969419000001</v>
      </c>
      <c r="I376" s="155">
        <v>0</v>
      </c>
      <c r="J376" s="155">
        <v>427.07466360000001</v>
      </c>
      <c r="K376" s="155">
        <v>504.72460244000001</v>
      </c>
      <c r="L376" s="155">
        <v>582.37454128000002</v>
      </c>
    </row>
    <row r="377" spans="1:12" ht="12.75" customHeight="1" x14ac:dyDescent="0.2">
      <c r="A377" s="154" t="s">
        <v>156</v>
      </c>
      <c r="B377" s="154">
        <v>8</v>
      </c>
      <c r="C377" s="155">
        <v>867.03708015999996</v>
      </c>
      <c r="D377" s="155">
        <v>862.72346285000003</v>
      </c>
      <c r="E377" s="155">
        <v>0</v>
      </c>
      <c r="F377" s="155">
        <v>76.902797079999999</v>
      </c>
      <c r="G377" s="155">
        <v>192.25699270000001</v>
      </c>
      <c r="H377" s="155">
        <v>384.51398540000002</v>
      </c>
      <c r="I377" s="155">
        <v>0</v>
      </c>
      <c r="J377" s="155">
        <v>422.96538393999998</v>
      </c>
      <c r="K377" s="155">
        <v>499.86818102000001</v>
      </c>
      <c r="L377" s="155">
        <v>576.77097809999998</v>
      </c>
    </row>
    <row r="378" spans="1:12" ht="12.75" customHeight="1" x14ac:dyDescent="0.2">
      <c r="A378" s="154" t="s">
        <v>156</v>
      </c>
      <c r="B378" s="154">
        <v>9</v>
      </c>
      <c r="C378" s="155">
        <v>760.20272726999997</v>
      </c>
      <c r="D378" s="155">
        <v>756.42062414999998</v>
      </c>
      <c r="E378" s="155">
        <v>0</v>
      </c>
      <c r="F378" s="155">
        <v>66.951686800000004</v>
      </c>
      <c r="G378" s="155">
        <v>167.37921700000001</v>
      </c>
      <c r="H378" s="155">
        <v>334.75843400000002</v>
      </c>
      <c r="I378" s="155">
        <v>0</v>
      </c>
      <c r="J378" s="155">
        <v>368.2342774</v>
      </c>
      <c r="K378" s="155">
        <v>435.1859642</v>
      </c>
      <c r="L378" s="155">
        <v>502.13765100000001</v>
      </c>
    </row>
    <row r="379" spans="1:12" ht="12.75" customHeight="1" x14ac:dyDescent="0.2">
      <c r="A379" s="154" t="s">
        <v>156</v>
      </c>
      <c r="B379" s="154">
        <v>10</v>
      </c>
      <c r="C379" s="155">
        <v>597.79316520999998</v>
      </c>
      <c r="D379" s="155">
        <v>594.81906986000001</v>
      </c>
      <c r="E379" s="155">
        <v>0</v>
      </c>
      <c r="F379" s="155">
        <v>59.605164950000002</v>
      </c>
      <c r="G379" s="155">
        <v>149.01291237000001</v>
      </c>
      <c r="H379" s="155">
        <v>298.02582474000002</v>
      </c>
      <c r="I379" s="155">
        <v>0</v>
      </c>
      <c r="J379" s="155">
        <v>327.82840721000002</v>
      </c>
      <c r="K379" s="155">
        <v>387.43357215999998</v>
      </c>
      <c r="L379" s="155">
        <v>447.03873711</v>
      </c>
    </row>
    <row r="380" spans="1:12" ht="12.75" customHeight="1" x14ac:dyDescent="0.2">
      <c r="A380" s="154" t="s">
        <v>156</v>
      </c>
      <c r="B380" s="154">
        <v>11</v>
      </c>
      <c r="C380" s="155">
        <v>598.33455671000002</v>
      </c>
      <c r="D380" s="155">
        <v>595.35776786999998</v>
      </c>
      <c r="E380" s="155">
        <v>0</v>
      </c>
      <c r="F380" s="155">
        <v>54.84341526</v>
      </c>
      <c r="G380" s="155">
        <v>137.10853815999999</v>
      </c>
      <c r="H380" s="155">
        <v>274.21707631999999</v>
      </c>
      <c r="I380" s="155">
        <v>0</v>
      </c>
      <c r="J380" s="155">
        <v>301.63878395</v>
      </c>
      <c r="K380" s="155">
        <v>356.48219921999998</v>
      </c>
      <c r="L380" s="155">
        <v>411.32561448000001</v>
      </c>
    </row>
    <row r="381" spans="1:12" ht="12.75" customHeight="1" x14ac:dyDescent="0.2">
      <c r="A381" s="154" t="s">
        <v>156</v>
      </c>
      <c r="B381" s="154">
        <v>12</v>
      </c>
      <c r="C381" s="155">
        <v>544.26083063999999</v>
      </c>
      <c r="D381" s="155">
        <v>541.55306530999997</v>
      </c>
      <c r="E381" s="155">
        <v>0</v>
      </c>
      <c r="F381" s="155">
        <v>54.339237560000001</v>
      </c>
      <c r="G381" s="155">
        <v>135.84809389</v>
      </c>
      <c r="H381" s="155">
        <v>271.69618778</v>
      </c>
      <c r="I381" s="155">
        <v>0</v>
      </c>
      <c r="J381" s="155">
        <v>298.86580655</v>
      </c>
      <c r="K381" s="155">
        <v>353.20504411000002</v>
      </c>
      <c r="L381" s="155">
        <v>407.54428166000002</v>
      </c>
    </row>
    <row r="382" spans="1:12" ht="12.75" customHeight="1" x14ac:dyDescent="0.2">
      <c r="A382" s="154" t="s">
        <v>156</v>
      </c>
      <c r="B382" s="154">
        <v>13</v>
      </c>
      <c r="C382" s="155">
        <v>572.57276373000002</v>
      </c>
      <c r="D382" s="155">
        <v>569.72414301000003</v>
      </c>
      <c r="E382" s="155">
        <v>0</v>
      </c>
      <c r="F382" s="155">
        <v>55.036173650000002</v>
      </c>
      <c r="G382" s="155">
        <v>137.59043413000001</v>
      </c>
      <c r="H382" s="155">
        <v>275.18086825</v>
      </c>
      <c r="I382" s="155">
        <v>0</v>
      </c>
      <c r="J382" s="155">
        <v>302.69895508000002</v>
      </c>
      <c r="K382" s="155">
        <v>357.73512872999999</v>
      </c>
      <c r="L382" s="155">
        <v>412.77130238000001</v>
      </c>
    </row>
    <row r="383" spans="1:12" ht="12.75" customHeight="1" x14ac:dyDescent="0.2">
      <c r="A383" s="154" t="s">
        <v>156</v>
      </c>
      <c r="B383" s="154">
        <v>14</v>
      </c>
      <c r="C383" s="155">
        <v>587.69854201999999</v>
      </c>
      <c r="D383" s="155">
        <v>584.77466867999999</v>
      </c>
      <c r="E383" s="155">
        <v>0</v>
      </c>
      <c r="F383" s="155">
        <v>54.016387809999998</v>
      </c>
      <c r="G383" s="155">
        <v>135.04096953000001</v>
      </c>
      <c r="H383" s="155">
        <v>270.08193905000002</v>
      </c>
      <c r="I383" s="155">
        <v>0</v>
      </c>
      <c r="J383" s="155">
        <v>297.09013296000001</v>
      </c>
      <c r="K383" s="155">
        <v>351.10652076999997</v>
      </c>
      <c r="L383" s="155">
        <v>405.12290858</v>
      </c>
    </row>
    <row r="384" spans="1:12" ht="12.75" customHeight="1" x14ac:dyDescent="0.2">
      <c r="A384" s="154" t="s">
        <v>156</v>
      </c>
      <c r="B384" s="154">
        <v>15</v>
      </c>
      <c r="C384" s="155">
        <v>613.38396403000002</v>
      </c>
      <c r="D384" s="155">
        <v>610.33230251999998</v>
      </c>
      <c r="E384" s="155">
        <v>0</v>
      </c>
      <c r="F384" s="155">
        <v>54.780237679999999</v>
      </c>
      <c r="G384" s="155">
        <v>136.95059420000001</v>
      </c>
      <c r="H384" s="155">
        <v>273.90118840000002</v>
      </c>
      <c r="I384" s="155">
        <v>0</v>
      </c>
      <c r="J384" s="155">
        <v>301.29130722999997</v>
      </c>
      <c r="K384" s="155">
        <v>356.07154491</v>
      </c>
      <c r="L384" s="155">
        <v>410.85178259000003</v>
      </c>
    </row>
    <row r="385" spans="1:12" ht="12.75" customHeight="1" x14ac:dyDescent="0.2">
      <c r="A385" s="154" t="s">
        <v>156</v>
      </c>
      <c r="B385" s="154">
        <v>16</v>
      </c>
      <c r="C385" s="155">
        <v>578.18357286000003</v>
      </c>
      <c r="D385" s="155">
        <v>575.30703767</v>
      </c>
      <c r="E385" s="155">
        <v>0</v>
      </c>
      <c r="F385" s="155">
        <v>55.15565187</v>
      </c>
      <c r="G385" s="155">
        <v>137.88912966999999</v>
      </c>
      <c r="H385" s="155">
        <v>275.77825934999998</v>
      </c>
      <c r="I385" s="155">
        <v>0</v>
      </c>
      <c r="J385" s="155">
        <v>303.35608528</v>
      </c>
      <c r="K385" s="155">
        <v>358.51173714999999</v>
      </c>
      <c r="L385" s="155">
        <v>413.66738901999997</v>
      </c>
    </row>
    <row r="386" spans="1:12" ht="12.75" customHeight="1" x14ac:dyDescent="0.2">
      <c r="A386" s="154" t="s">
        <v>156</v>
      </c>
      <c r="B386" s="154">
        <v>17</v>
      </c>
      <c r="C386" s="155">
        <v>596.48267075000001</v>
      </c>
      <c r="D386" s="155">
        <v>593.51509526999996</v>
      </c>
      <c r="E386" s="155">
        <v>0</v>
      </c>
      <c r="F386" s="155">
        <v>54.999927800000002</v>
      </c>
      <c r="G386" s="155">
        <v>137.49981951000001</v>
      </c>
      <c r="H386" s="155">
        <v>274.99963902000002</v>
      </c>
      <c r="I386" s="155">
        <v>0</v>
      </c>
      <c r="J386" s="155">
        <v>302.49960291999997</v>
      </c>
      <c r="K386" s="155">
        <v>357.49953073</v>
      </c>
      <c r="L386" s="155">
        <v>412.49945853000003</v>
      </c>
    </row>
    <row r="387" spans="1:12" ht="12.75" customHeight="1" x14ac:dyDescent="0.2">
      <c r="A387" s="154" t="s">
        <v>156</v>
      </c>
      <c r="B387" s="154">
        <v>18</v>
      </c>
      <c r="C387" s="155">
        <v>657.03724607000004</v>
      </c>
      <c r="D387" s="155">
        <v>653.76840404999996</v>
      </c>
      <c r="E387" s="155">
        <v>0</v>
      </c>
      <c r="F387" s="155">
        <v>55.483457110000003</v>
      </c>
      <c r="G387" s="155">
        <v>138.70864277999999</v>
      </c>
      <c r="H387" s="155">
        <v>277.41728555999998</v>
      </c>
      <c r="I387" s="155">
        <v>0</v>
      </c>
      <c r="J387" s="155">
        <v>305.15901411999999</v>
      </c>
      <c r="K387" s="155">
        <v>360.64247123000001</v>
      </c>
      <c r="L387" s="155">
        <v>416.12592833999997</v>
      </c>
    </row>
    <row r="388" spans="1:12" ht="12.75" customHeight="1" x14ac:dyDescent="0.2">
      <c r="A388" s="154" t="s">
        <v>156</v>
      </c>
      <c r="B388" s="154">
        <v>19</v>
      </c>
      <c r="C388" s="155">
        <v>659.89206855999998</v>
      </c>
      <c r="D388" s="155">
        <v>656.60902343999999</v>
      </c>
      <c r="E388" s="155">
        <v>0</v>
      </c>
      <c r="F388" s="155">
        <v>56.552929900000002</v>
      </c>
      <c r="G388" s="155">
        <v>141.38232474</v>
      </c>
      <c r="H388" s="155">
        <v>282.76464948</v>
      </c>
      <c r="I388" s="155">
        <v>0</v>
      </c>
      <c r="J388" s="155">
        <v>311.04111442999999</v>
      </c>
      <c r="K388" s="155">
        <v>367.59404432000002</v>
      </c>
      <c r="L388" s="155">
        <v>424.14697422</v>
      </c>
    </row>
    <row r="389" spans="1:12" ht="12.75" customHeight="1" x14ac:dyDescent="0.2">
      <c r="A389" s="154" t="s">
        <v>156</v>
      </c>
      <c r="B389" s="154">
        <v>20</v>
      </c>
      <c r="C389" s="155">
        <v>668.25402857999995</v>
      </c>
      <c r="D389" s="155">
        <v>664.92938167</v>
      </c>
      <c r="E389" s="155">
        <v>0</v>
      </c>
      <c r="F389" s="155">
        <v>56.29287772</v>
      </c>
      <c r="G389" s="155">
        <v>140.7321943</v>
      </c>
      <c r="H389" s="155">
        <v>281.46438859</v>
      </c>
      <c r="I389" s="155">
        <v>0</v>
      </c>
      <c r="J389" s="155">
        <v>309.61082744999999</v>
      </c>
      <c r="K389" s="155">
        <v>365.90370517000002</v>
      </c>
      <c r="L389" s="155">
        <v>422.19658289</v>
      </c>
    </row>
    <row r="390" spans="1:12" ht="12.75" customHeight="1" x14ac:dyDescent="0.2">
      <c r="A390" s="154" t="s">
        <v>156</v>
      </c>
      <c r="B390" s="154">
        <v>21</v>
      </c>
      <c r="C390" s="155">
        <v>653.68710009999995</v>
      </c>
      <c r="D390" s="155">
        <v>650.43492547000005</v>
      </c>
      <c r="E390" s="155">
        <v>0</v>
      </c>
      <c r="F390" s="155">
        <v>53.990005330000002</v>
      </c>
      <c r="G390" s="155">
        <v>134.97501333</v>
      </c>
      <c r="H390" s="155">
        <v>269.95002664999998</v>
      </c>
      <c r="I390" s="155">
        <v>0</v>
      </c>
      <c r="J390" s="155">
        <v>296.94502932</v>
      </c>
      <c r="K390" s="155">
        <v>350.93503464999998</v>
      </c>
      <c r="L390" s="155">
        <v>404.92503998000001</v>
      </c>
    </row>
    <row r="391" spans="1:12" ht="12.75" customHeight="1" x14ac:dyDescent="0.2">
      <c r="A391" s="154" t="s">
        <v>156</v>
      </c>
      <c r="B391" s="154">
        <v>22</v>
      </c>
      <c r="C391" s="155">
        <v>635.48598689999994</v>
      </c>
      <c r="D391" s="155">
        <v>632.32436507</v>
      </c>
      <c r="E391" s="155">
        <v>0</v>
      </c>
      <c r="F391" s="155">
        <v>54.091961980000001</v>
      </c>
      <c r="G391" s="155">
        <v>135.22990494999999</v>
      </c>
      <c r="H391" s="155">
        <v>270.45980989999998</v>
      </c>
      <c r="I391" s="155">
        <v>0</v>
      </c>
      <c r="J391" s="155">
        <v>297.50579089000001</v>
      </c>
      <c r="K391" s="155">
        <v>351.59775287000002</v>
      </c>
      <c r="L391" s="155">
        <v>405.68971484999997</v>
      </c>
    </row>
    <row r="392" spans="1:12" ht="12.75" customHeight="1" x14ac:dyDescent="0.2">
      <c r="A392" s="154" t="s">
        <v>156</v>
      </c>
      <c r="B392" s="154">
        <v>23</v>
      </c>
      <c r="C392" s="155">
        <v>673.29884474000005</v>
      </c>
      <c r="D392" s="155">
        <v>669.94909924000001</v>
      </c>
      <c r="E392" s="155">
        <v>0</v>
      </c>
      <c r="F392" s="155">
        <v>56.398188759999996</v>
      </c>
      <c r="G392" s="155">
        <v>140.99547190000001</v>
      </c>
      <c r="H392" s="155">
        <v>281.99094380000003</v>
      </c>
      <c r="I392" s="155">
        <v>0</v>
      </c>
      <c r="J392" s="155">
        <v>310.19003816999998</v>
      </c>
      <c r="K392" s="155">
        <v>366.58822693000002</v>
      </c>
      <c r="L392" s="155">
        <v>422.98641569</v>
      </c>
    </row>
    <row r="393" spans="1:12" ht="12.75" customHeight="1" x14ac:dyDescent="0.2">
      <c r="A393" s="154" t="s">
        <v>156</v>
      </c>
      <c r="B393" s="154">
        <v>24</v>
      </c>
      <c r="C393" s="155">
        <v>759.5795071</v>
      </c>
      <c r="D393" s="155">
        <v>755.80050458000005</v>
      </c>
      <c r="E393" s="155">
        <v>0</v>
      </c>
      <c r="F393" s="155">
        <v>64.500902699999997</v>
      </c>
      <c r="G393" s="155">
        <v>161.25225674999999</v>
      </c>
      <c r="H393" s="155">
        <v>322.50451349999997</v>
      </c>
      <c r="I393" s="155">
        <v>0</v>
      </c>
      <c r="J393" s="155">
        <v>354.75496485000002</v>
      </c>
      <c r="K393" s="155">
        <v>419.25586755</v>
      </c>
      <c r="L393" s="155">
        <v>483.75677024999999</v>
      </c>
    </row>
    <row r="394" spans="1:12" ht="12.75" customHeight="1" x14ac:dyDescent="0.2">
      <c r="A394" s="154" t="s">
        <v>157</v>
      </c>
      <c r="B394" s="154">
        <v>1</v>
      </c>
      <c r="C394" s="155">
        <v>814.99772300999996</v>
      </c>
      <c r="D394" s="155">
        <v>810.94300797000005</v>
      </c>
      <c r="E394" s="155">
        <v>0</v>
      </c>
      <c r="F394" s="155">
        <v>68.693925449999995</v>
      </c>
      <c r="G394" s="155">
        <v>171.73481362000001</v>
      </c>
      <c r="H394" s="155">
        <v>343.46962723000001</v>
      </c>
      <c r="I394" s="155">
        <v>0</v>
      </c>
      <c r="J394" s="155">
        <v>377.81658994999998</v>
      </c>
      <c r="K394" s="155">
        <v>446.51051539999997</v>
      </c>
      <c r="L394" s="155">
        <v>515.20444084999997</v>
      </c>
    </row>
    <row r="395" spans="1:12" ht="12.75" customHeight="1" x14ac:dyDescent="0.2">
      <c r="A395" s="154" t="s">
        <v>157</v>
      </c>
      <c r="B395" s="154">
        <v>2</v>
      </c>
      <c r="C395" s="155">
        <v>847.43915208999999</v>
      </c>
      <c r="D395" s="155">
        <v>843.22303691000002</v>
      </c>
      <c r="E395" s="155">
        <v>0</v>
      </c>
      <c r="F395" s="155">
        <v>74.731628959999995</v>
      </c>
      <c r="G395" s="155">
        <v>186.82907238999999</v>
      </c>
      <c r="H395" s="155">
        <v>373.65814478999999</v>
      </c>
      <c r="I395" s="155">
        <v>0</v>
      </c>
      <c r="J395" s="155">
        <v>411.02395926000003</v>
      </c>
      <c r="K395" s="155">
        <v>485.75558821999999</v>
      </c>
      <c r="L395" s="155">
        <v>560.48721718000002</v>
      </c>
    </row>
    <row r="396" spans="1:12" ht="12.75" customHeight="1" x14ac:dyDescent="0.2">
      <c r="A396" s="154" t="s">
        <v>157</v>
      </c>
      <c r="B396" s="154">
        <v>3</v>
      </c>
      <c r="C396" s="155">
        <v>859.76240872999995</v>
      </c>
      <c r="D396" s="155">
        <v>855.48498381000002</v>
      </c>
      <c r="E396" s="155">
        <v>0</v>
      </c>
      <c r="F396" s="155">
        <v>79.102220970000005</v>
      </c>
      <c r="G396" s="155">
        <v>197.75555241000001</v>
      </c>
      <c r="H396" s="155">
        <v>395.51110483000002</v>
      </c>
      <c r="I396" s="155">
        <v>0</v>
      </c>
      <c r="J396" s="155">
        <v>435.06221531</v>
      </c>
      <c r="K396" s="155">
        <v>514.16443627000001</v>
      </c>
      <c r="L396" s="155">
        <v>593.26665723999997</v>
      </c>
    </row>
    <row r="397" spans="1:12" ht="12.75" customHeight="1" x14ac:dyDescent="0.2">
      <c r="A397" s="154" t="s">
        <v>157</v>
      </c>
      <c r="B397" s="154">
        <v>4</v>
      </c>
      <c r="C397" s="155">
        <v>887.68205465999995</v>
      </c>
      <c r="D397" s="155">
        <v>883.26572603</v>
      </c>
      <c r="E397" s="155">
        <v>0</v>
      </c>
      <c r="F397" s="155">
        <v>81.257905019999995</v>
      </c>
      <c r="G397" s="155">
        <v>203.14476256</v>
      </c>
      <c r="H397" s="155">
        <v>406.28952512000001</v>
      </c>
      <c r="I397" s="155">
        <v>0</v>
      </c>
      <c r="J397" s="155">
        <v>446.91847762999998</v>
      </c>
      <c r="K397" s="155">
        <v>528.17638265000005</v>
      </c>
      <c r="L397" s="155">
        <v>609.43428767</v>
      </c>
    </row>
    <row r="398" spans="1:12" ht="12.75" customHeight="1" x14ac:dyDescent="0.2">
      <c r="A398" s="154" t="s">
        <v>157</v>
      </c>
      <c r="B398" s="154">
        <v>5</v>
      </c>
      <c r="C398" s="155">
        <v>917.99592878999999</v>
      </c>
      <c r="D398" s="155">
        <v>913.42878486999996</v>
      </c>
      <c r="E398" s="155">
        <v>0</v>
      </c>
      <c r="F398" s="155">
        <v>82.337678940000004</v>
      </c>
      <c r="G398" s="155">
        <v>205.84419733999999</v>
      </c>
      <c r="H398" s="155">
        <v>411.68839467999999</v>
      </c>
      <c r="I398" s="155">
        <v>0</v>
      </c>
      <c r="J398" s="155">
        <v>452.85723414</v>
      </c>
      <c r="K398" s="155">
        <v>535.19491307999999</v>
      </c>
      <c r="L398" s="155">
        <v>617.53259201000003</v>
      </c>
    </row>
    <row r="399" spans="1:12" ht="12.75" customHeight="1" x14ac:dyDescent="0.2">
      <c r="A399" s="154" t="s">
        <v>157</v>
      </c>
      <c r="B399" s="154">
        <v>6</v>
      </c>
      <c r="C399" s="155">
        <v>926.99934483000004</v>
      </c>
      <c r="D399" s="155">
        <v>922.38740779</v>
      </c>
      <c r="E399" s="155">
        <v>0</v>
      </c>
      <c r="F399" s="155">
        <v>82.058781199999999</v>
      </c>
      <c r="G399" s="155">
        <v>205.146953</v>
      </c>
      <c r="H399" s="155">
        <v>410.29390598999998</v>
      </c>
      <c r="I399" s="155">
        <v>0</v>
      </c>
      <c r="J399" s="155">
        <v>451.32329658999998</v>
      </c>
      <c r="K399" s="155">
        <v>533.38207779000004</v>
      </c>
      <c r="L399" s="155">
        <v>615.44085899000004</v>
      </c>
    </row>
    <row r="400" spans="1:12" ht="12.75" customHeight="1" x14ac:dyDescent="0.2">
      <c r="A400" s="154" t="s">
        <v>157</v>
      </c>
      <c r="B400" s="154">
        <v>7</v>
      </c>
      <c r="C400" s="155">
        <v>879.53559079000001</v>
      </c>
      <c r="D400" s="155">
        <v>875.15979183000002</v>
      </c>
      <c r="E400" s="155">
        <v>0</v>
      </c>
      <c r="F400" s="155">
        <v>77.638821649999997</v>
      </c>
      <c r="G400" s="155">
        <v>194.09705412</v>
      </c>
      <c r="H400" s="155">
        <v>388.19410822999998</v>
      </c>
      <c r="I400" s="155">
        <v>0</v>
      </c>
      <c r="J400" s="155">
        <v>427.01351905000001</v>
      </c>
      <c r="K400" s="155">
        <v>504.65234070000002</v>
      </c>
      <c r="L400" s="155">
        <v>582.29116235000004</v>
      </c>
    </row>
    <row r="401" spans="1:12" ht="12.75" customHeight="1" x14ac:dyDescent="0.2">
      <c r="A401" s="154" t="s">
        <v>157</v>
      </c>
      <c r="B401" s="154">
        <v>8</v>
      </c>
      <c r="C401" s="155">
        <v>858.73031715000002</v>
      </c>
      <c r="D401" s="155">
        <v>854.45802701000002</v>
      </c>
      <c r="E401" s="155">
        <v>0</v>
      </c>
      <c r="F401" s="155">
        <v>73.037481339999999</v>
      </c>
      <c r="G401" s="155">
        <v>182.59370335</v>
      </c>
      <c r="H401" s="155">
        <v>365.18740668999999</v>
      </c>
      <c r="I401" s="155">
        <v>0</v>
      </c>
      <c r="J401" s="155">
        <v>401.70614735999999</v>
      </c>
      <c r="K401" s="155">
        <v>474.74362869999999</v>
      </c>
      <c r="L401" s="155">
        <v>547.78111004000004</v>
      </c>
    </row>
    <row r="402" spans="1:12" ht="12.75" customHeight="1" x14ac:dyDescent="0.2">
      <c r="A402" s="154" t="s">
        <v>157</v>
      </c>
      <c r="B402" s="154">
        <v>9</v>
      </c>
      <c r="C402" s="155">
        <v>746.3732152</v>
      </c>
      <c r="D402" s="155">
        <v>742.65991561999999</v>
      </c>
      <c r="E402" s="155">
        <v>0</v>
      </c>
      <c r="F402" s="155">
        <v>63.872403480000003</v>
      </c>
      <c r="G402" s="155">
        <v>159.68100869</v>
      </c>
      <c r="H402" s="155">
        <v>319.36201738</v>
      </c>
      <c r="I402" s="155">
        <v>0</v>
      </c>
      <c r="J402" s="155">
        <v>351.29821910999999</v>
      </c>
      <c r="K402" s="155">
        <v>415.17062258999999</v>
      </c>
      <c r="L402" s="155">
        <v>479.04302605999999</v>
      </c>
    </row>
    <row r="403" spans="1:12" ht="12.75" customHeight="1" x14ac:dyDescent="0.2">
      <c r="A403" s="154" t="s">
        <v>157</v>
      </c>
      <c r="B403" s="154">
        <v>10</v>
      </c>
      <c r="C403" s="155">
        <v>650.00285177000001</v>
      </c>
      <c r="D403" s="155">
        <v>646.76900674000001</v>
      </c>
      <c r="E403" s="155">
        <v>0</v>
      </c>
      <c r="F403" s="155">
        <v>58.282203729999999</v>
      </c>
      <c r="G403" s="155">
        <v>145.70550933000001</v>
      </c>
      <c r="H403" s="155">
        <v>291.41101866999998</v>
      </c>
      <c r="I403" s="155">
        <v>0</v>
      </c>
      <c r="J403" s="155">
        <v>320.55212053000002</v>
      </c>
      <c r="K403" s="155">
        <v>378.83432426000002</v>
      </c>
      <c r="L403" s="155">
        <v>437.11652800000002</v>
      </c>
    </row>
    <row r="404" spans="1:12" ht="12.75" customHeight="1" x14ac:dyDescent="0.2">
      <c r="A404" s="154" t="s">
        <v>157</v>
      </c>
      <c r="B404" s="154">
        <v>11</v>
      </c>
      <c r="C404" s="155">
        <v>580.03070752999997</v>
      </c>
      <c r="D404" s="155">
        <v>577.14498261999995</v>
      </c>
      <c r="E404" s="155">
        <v>0</v>
      </c>
      <c r="F404" s="155">
        <v>53.846465930000001</v>
      </c>
      <c r="G404" s="155">
        <v>134.61616481999999</v>
      </c>
      <c r="H404" s="155">
        <v>269.23232965</v>
      </c>
      <c r="I404" s="155">
        <v>0</v>
      </c>
      <c r="J404" s="155">
        <v>296.15556261</v>
      </c>
      <c r="K404" s="155">
        <v>350.00202854000003</v>
      </c>
      <c r="L404" s="155">
        <v>403.84849446999999</v>
      </c>
    </row>
    <row r="405" spans="1:12" ht="12.75" customHeight="1" x14ac:dyDescent="0.2">
      <c r="A405" s="154" t="s">
        <v>157</v>
      </c>
      <c r="B405" s="154">
        <v>12</v>
      </c>
      <c r="C405" s="155">
        <v>584.44817574000001</v>
      </c>
      <c r="D405" s="155">
        <v>581.54047336999997</v>
      </c>
      <c r="E405" s="155">
        <v>0</v>
      </c>
      <c r="F405" s="155">
        <v>55.07563803</v>
      </c>
      <c r="G405" s="155">
        <v>137.68909507000001</v>
      </c>
      <c r="H405" s="155">
        <v>275.37819013000001</v>
      </c>
      <c r="I405" s="155">
        <v>0</v>
      </c>
      <c r="J405" s="155">
        <v>302.91600914000003</v>
      </c>
      <c r="K405" s="155">
        <v>357.99164717000002</v>
      </c>
      <c r="L405" s="155">
        <v>413.06728520000001</v>
      </c>
    </row>
    <row r="406" spans="1:12" ht="12.75" customHeight="1" x14ac:dyDescent="0.2">
      <c r="A406" s="154" t="s">
        <v>157</v>
      </c>
      <c r="B406" s="154">
        <v>13</v>
      </c>
      <c r="C406" s="155">
        <v>590.01035237999997</v>
      </c>
      <c r="D406" s="155">
        <v>587.07497749000004</v>
      </c>
      <c r="E406" s="155">
        <v>0</v>
      </c>
      <c r="F406" s="155">
        <v>58.130419259999996</v>
      </c>
      <c r="G406" s="155">
        <v>145.32604814999999</v>
      </c>
      <c r="H406" s="155">
        <v>290.65209629999998</v>
      </c>
      <c r="I406" s="155">
        <v>0</v>
      </c>
      <c r="J406" s="155">
        <v>319.71730593000001</v>
      </c>
      <c r="K406" s="155">
        <v>377.84772519000001</v>
      </c>
      <c r="L406" s="155">
        <v>435.97814445</v>
      </c>
    </row>
    <row r="407" spans="1:12" ht="12.75" customHeight="1" x14ac:dyDescent="0.2">
      <c r="A407" s="154" t="s">
        <v>157</v>
      </c>
      <c r="B407" s="154">
        <v>14</v>
      </c>
      <c r="C407" s="155">
        <v>625.56065168999999</v>
      </c>
      <c r="D407" s="155">
        <v>622.44840964000002</v>
      </c>
      <c r="E407" s="155">
        <v>0</v>
      </c>
      <c r="F407" s="155">
        <v>60.093835609999999</v>
      </c>
      <c r="G407" s="155">
        <v>150.23458901999999</v>
      </c>
      <c r="H407" s="155">
        <v>300.46917803999997</v>
      </c>
      <c r="I407" s="155">
        <v>0</v>
      </c>
      <c r="J407" s="155">
        <v>330.51609583999999</v>
      </c>
      <c r="K407" s="155">
        <v>390.60993144999998</v>
      </c>
      <c r="L407" s="155">
        <v>450.70376705000001</v>
      </c>
    </row>
    <row r="408" spans="1:12" ht="12.75" customHeight="1" x14ac:dyDescent="0.2">
      <c r="A408" s="154" t="s">
        <v>157</v>
      </c>
      <c r="B408" s="154">
        <v>15</v>
      </c>
      <c r="C408" s="155">
        <v>580.36720235999996</v>
      </c>
      <c r="D408" s="155">
        <v>577.47980333999999</v>
      </c>
      <c r="E408" s="155">
        <v>0</v>
      </c>
      <c r="F408" s="155">
        <v>56.508244689999998</v>
      </c>
      <c r="G408" s="155">
        <v>141.27061172000001</v>
      </c>
      <c r="H408" s="155">
        <v>282.54122344000001</v>
      </c>
      <c r="I408" s="155">
        <v>0</v>
      </c>
      <c r="J408" s="155">
        <v>310.79534577999999</v>
      </c>
      <c r="K408" s="155">
        <v>367.30359047000002</v>
      </c>
      <c r="L408" s="155">
        <v>423.81183514999998</v>
      </c>
    </row>
    <row r="409" spans="1:12" ht="12.75" customHeight="1" x14ac:dyDescent="0.2">
      <c r="A409" s="154" t="s">
        <v>157</v>
      </c>
      <c r="B409" s="154">
        <v>16</v>
      </c>
      <c r="C409" s="155">
        <v>556.60920696999995</v>
      </c>
      <c r="D409" s="155">
        <v>553.84000693999997</v>
      </c>
      <c r="E409" s="155">
        <v>0</v>
      </c>
      <c r="F409" s="155">
        <v>54.687771840000003</v>
      </c>
      <c r="G409" s="155">
        <v>136.71942959</v>
      </c>
      <c r="H409" s="155">
        <v>273.43885918000001</v>
      </c>
      <c r="I409" s="155">
        <v>0</v>
      </c>
      <c r="J409" s="155">
        <v>300.78274508999999</v>
      </c>
      <c r="K409" s="155">
        <v>355.47051692999997</v>
      </c>
      <c r="L409" s="155">
        <v>410.15828876</v>
      </c>
    </row>
    <row r="410" spans="1:12" ht="12.75" customHeight="1" x14ac:dyDescent="0.2">
      <c r="A410" s="154" t="s">
        <v>157</v>
      </c>
      <c r="B410" s="154">
        <v>17</v>
      </c>
      <c r="C410" s="155">
        <v>592.65310871999998</v>
      </c>
      <c r="D410" s="155">
        <v>589.70458579000001</v>
      </c>
      <c r="E410" s="155">
        <v>0</v>
      </c>
      <c r="F410" s="155">
        <v>54.497626510000003</v>
      </c>
      <c r="G410" s="155">
        <v>136.24406628</v>
      </c>
      <c r="H410" s="155">
        <v>272.48813256</v>
      </c>
      <c r="I410" s="155">
        <v>0</v>
      </c>
      <c r="J410" s="155">
        <v>299.73694582000002</v>
      </c>
      <c r="K410" s="155">
        <v>354.23457232999999</v>
      </c>
      <c r="L410" s="155">
        <v>408.73219884000002</v>
      </c>
    </row>
    <row r="411" spans="1:12" ht="12.75" customHeight="1" x14ac:dyDescent="0.2">
      <c r="A411" s="154" t="s">
        <v>157</v>
      </c>
      <c r="B411" s="154">
        <v>18</v>
      </c>
      <c r="C411" s="155">
        <v>657.65778325999997</v>
      </c>
      <c r="D411" s="155">
        <v>654.38585398999999</v>
      </c>
      <c r="E411" s="155">
        <v>0</v>
      </c>
      <c r="F411" s="155">
        <v>55.151651870000002</v>
      </c>
      <c r="G411" s="155">
        <v>137.87912969000001</v>
      </c>
      <c r="H411" s="155">
        <v>275.75825937000002</v>
      </c>
      <c r="I411" s="155">
        <v>0</v>
      </c>
      <c r="J411" s="155">
        <v>303.33408530999998</v>
      </c>
      <c r="K411" s="155">
        <v>358.48573718</v>
      </c>
      <c r="L411" s="155">
        <v>413.63738905999998</v>
      </c>
    </row>
    <row r="412" spans="1:12" ht="12.75" customHeight="1" x14ac:dyDescent="0.2">
      <c r="A412" s="154" t="s">
        <v>157</v>
      </c>
      <c r="B412" s="154">
        <v>19</v>
      </c>
      <c r="C412" s="155">
        <v>655.90550560999998</v>
      </c>
      <c r="D412" s="155">
        <v>652.64229413999999</v>
      </c>
      <c r="E412" s="155">
        <v>0</v>
      </c>
      <c r="F412" s="155">
        <v>55.97236667</v>
      </c>
      <c r="G412" s="155">
        <v>139.93091666999999</v>
      </c>
      <c r="H412" s="155">
        <v>279.86183334999998</v>
      </c>
      <c r="I412" s="155">
        <v>0</v>
      </c>
      <c r="J412" s="155">
        <v>307.84801668</v>
      </c>
      <c r="K412" s="155">
        <v>363.82038334999999</v>
      </c>
      <c r="L412" s="155">
        <v>419.79275002000003</v>
      </c>
    </row>
    <row r="413" spans="1:12" ht="12.75" customHeight="1" x14ac:dyDescent="0.2">
      <c r="A413" s="154" t="s">
        <v>157</v>
      </c>
      <c r="B413" s="154">
        <v>20</v>
      </c>
      <c r="C413" s="155">
        <v>645.28924002999997</v>
      </c>
      <c r="D413" s="155">
        <v>642.07884579999995</v>
      </c>
      <c r="E413" s="155">
        <v>0</v>
      </c>
      <c r="F413" s="155">
        <v>56.479245339999999</v>
      </c>
      <c r="G413" s="155">
        <v>141.19811336000001</v>
      </c>
      <c r="H413" s="155">
        <v>282.39622672000002</v>
      </c>
      <c r="I413" s="155">
        <v>0</v>
      </c>
      <c r="J413" s="155">
        <v>310.63584938999998</v>
      </c>
      <c r="K413" s="155">
        <v>367.11509474000002</v>
      </c>
      <c r="L413" s="155">
        <v>423.59434007999999</v>
      </c>
    </row>
    <row r="414" spans="1:12" ht="12.75" customHeight="1" x14ac:dyDescent="0.2">
      <c r="A414" s="154" t="s">
        <v>157</v>
      </c>
      <c r="B414" s="154">
        <v>21</v>
      </c>
      <c r="C414" s="155">
        <v>660.69200216000002</v>
      </c>
      <c r="D414" s="155">
        <v>657.40497727000002</v>
      </c>
      <c r="E414" s="155">
        <v>0</v>
      </c>
      <c r="F414" s="155">
        <v>54.926977909999998</v>
      </c>
      <c r="G414" s="155">
        <v>137.31744476</v>
      </c>
      <c r="H414" s="155">
        <v>274.63488953000001</v>
      </c>
      <c r="I414" s="155">
        <v>0</v>
      </c>
      <c r="J414" s="155">
        <v>302.09837848000001</v>
      </c>
      <c r="K414" s="155">
        <v>357.02535638000001</v>
      </c>
      <c r="L414" s="155">
        <v>411.95233429000001</v>
      </c>
    </row>
    <row r="415" spans="1:12" ht="12.75" customHeight="1" x14ac:dyDescent="0.2">
      <c r="A415" s="154" t="s">
        <v>157</v>
      </c>
      <c r="B415" s="154">
        <v>22</v>
      </c>
      <c r="C415" s="155">
        <v>682.68877500999997</v>
      </c>
      <c r="D415" s="155">
        <v>679.29231344000004</v>
      </c>
      <c r="E415" s="155">
        <v>0</v>
      </c>
      <c r="F415" s="155">
        <v>56.197992540000001</v>
      </c>
      <c r="G415" s="155">
        <v>140.49498134000001</v>
      </c>
      <c r="H415" s="155">
        <v>280.98996268000002</v>
      </c>
      <c r="I415" s="155">
        <v>0</v>
      </c>
      <c r="J415" s="155">
        <v>309.08895894</v>
      </c>
      <c r="K415" s="155">
        <v>365.28695148000003</v>
      </c>
      <c r="L415" s="155">
        <v>421.48494400999999</v>
      </c>
    </row>
    <row r="416" spans="1:12" ht="12.75" customHeight="1" x14ac:dyDescent="0.2">
      <c r="A416" s="154" t="s">
        <v>157</v>
      </c>
      <c r="B416" s="154">
        <v>23</v>
      </c>
      <c r="C416" s="155">
        <v>627.42192076000003</v>
      </c>
      <c r="D416" s="155">
        <v>624.30041867</v>
      </c>
      <c r="E416" s="155">
        <v>0</v>
      </c>
      <c r="F416" s="155">
        <v>56.956107350000003</v>
      </c>
      <c r="G416" s="155">
        <v>142.39026838999999</v>
      </c>
      <c r="H416" s="155">
        <v>284.78053677000003</v>
      </c>
      <c r="I416" s="155">
        <v>0</v>
      </c>
      <c r="J416" s="155">
        <v>313.25859044999999</v>
      </c>
      <c r="K416" s="155">
        <v>370.21469780000001</v>
      </c>
      <c r="L416" s="155">
        <v>427.17080515999999</v>
      </c>
    </row>
    <row r="417" spans="1:12" ht="12.75" customHeight="1" x14ac:dyDescent="0.2">
      <c r="A417" s="154" t="s">
        <v>157</v>
      </c>
      <c r="B417" s="154">
        <v>24</v>
      </c>
      <c r="C417" s="155">
        <v>711.72983834000001</v>
      </c>
      <c r="D417" s="155">
        <v>708.18889387000002</v>
      </c>
      <c r="E417" s="155">
        <v>0</v>
      </c>
      <c r="F417" s="155">
        <v>64.482280200000005</v>
      </c>
      <c r="G417" s="155">
        <v>161.20570050000001</v>
      </c>
      <c r="H417" s="155">
        <v>322.41140099</v>
      </c>
      <c r="I417" s="155">
        <v>0</v>
      </c>
      <c r="J417" s="155">
        <v>354.65254109</v>
      </c>
      <c r="K417" s="155">
        <v>419.13482128999999</v>
      </c>
      <c r="L417" s="155">
        <v>483.61710148999998</v>
      </c>
    </row>
    <row r="418" spans="1:12" ht="12.75" customHeight="1" x14ac:dyDescent="0.2">
      <c r="A418" s="154" t="s">
        <v>158</v>
      </c>
      <c r="B418" s="154">
        <v>1</v>
      </c>
      <c r="C418" s="155">
        <v>767.50153062000004</v>
      </c>
      <c r="D418" s="155">
        <v>763.68311503999996</v>
      </c>
      <c r="E418" s="155">
        <v>0</v>
      </c>
      <c r="F418" s="155">
        <v>67.476653670000005</v>
      </c>
      <c r="G418" s="155">
        <v>168.69163417999999</v>
      </c>
      <c r="H418" s="155">
        <v>337.38326837</v>
      </c>
      <c r="I418" s="155">
        <v>0</v>
      </c>
      <c r="J418" s="155">
        <v>371.1215952</v>
      </c>
      <c r="K418" s="155">
        <v>438.59824887000002</v>
      </c>
      <c r="L418" s="155">
        <v>506.07490254999999</v>
      </c>
    </row>
    <row r="419" spans="1:12" ht="12.75" customHeight="1" x14ac:dyDescent="0.2">
      <c r="A419" s="154" t="s">
        <v>158</v>
      </c>
      <c r="B419" s="154">
        <v>2</v>
      </c>
      <c r="C419" s="155">
        <v>886.42203629000005</v>
      </c>
      <c r="D419" s="155">
        <v>882.01197640999999</v>
      </c>
      <c r="E419" s="155">
        <v>0</v>
      </c>
      <c r="F419" s="155">
        <v>74.829166560000004</v>
      </c>
      <c r="G419" s="155">
        <v>187.07291638999999</v>
      </c>
      <c r="H419" s="155">
        <v>374.14583278999999</v>
      </c>
      <c r="I419" s="155">
        <v>0</v>
      </c>
      <c r="J419" s="155">
        <v>411.56041606000002</v>
      </c>
      <c r="K419" s="155">
        <v>486.38958262</v>
      </c>
      <c r="L419" s="155">
        <v>561.21874918000003</v>
      </c>
    </row>
    <row r="420" spans="1:12" ht="12.75" customHeight="1" x14ac:dyDescent="0.2">
      <c r="A420" s="154" t="s">
        <v>158</v>
      </c>
      <c r="B420" s="154">
        <v>3</v>
      </c>
      <c r="C420" s="155">
        <v>941.72906118000003</v>
      </c>
      <c r="D420" s="155">
        <v>937.04384197000002</v>
      </c>
      <c r="E420" s="155">
        <v>0</v>
      </c>
      <c r="F420" s="155">
        <v>79.420146689999996</v>
      </c>
      <c r="G420" s="155">
        <v>198.55036672</v>
      </c>
      <c r="H420" s="155">
        <v>397.10073342999999</v>
      </c>
      <c r="I420" s="155">
        <v>0</v>
      </c>
      <c r="J420" s="155">
        <v>436.81080677</v>
      </c>
      <c r="K420" s="155">
        <v>516.23095346000002</v>
      </c>
      <c r="L420" s="155">
        <v>595.65110015000005</v>
      </c>
    </row>
    <row r="421" spans="1:12" ht="12.75" customHeight="1" x14ac:dyDescent="0.2">
      <c r="A421" s="154" t="s">
        <v>158</v>
      </c>
      <c r="B421" s="154">
        <v>4</v>
      </c>
      <c r="C421" s="155">
        <v>984.83506061000003</v>
      </c>
      <c r="D421" s="155">
        <v>979.93538368999998</v>
      </c>
      <c r="E421" s="155">
        <v>0</v>
      </c>
      <c r="F421" s="155">
        <v>81.464978579999993</v>
      </c>
      <c r="G421" s="155">
        <v>203.66244645</v>
      </c>
      <c r="H421" s="155">
        <v>407.32489290000001</v>
      </c>
      <c r="I421" s="155">
        <v>0</v>
      </c>
      <c r="J421" s="155">
        <v>448.05738217999999</v>
      </c>
      <c r="K421" s="155">
        <v>529.52236075999997</v>
      </c>
      <c r="L421" s="155">
        <v>610.98733933999995</v>
      </c>
    </row>
    <row r="422" spans="1:12" ht="12.75" customHeight="1" x14ac:dyDescent="0.2">
      <c r="A422" s="154" t="s">
        <v>158</v>
      </c>
      <c r="B422" s="154">
        <v>5</v>
      </c>
      <c r="C422" s="155">
        <v>968.50792131000003</v>
      </c>
      <c r="D422" s="155">
        <v>963.68947393999997</v>
      </c>
      <c r="E422" s="155">
        <v>0</v>
      </c>
      <c r="F422" s="155">
        <v>83.312419379999994</v>
      </c>
      <c r="G422" s="155">
        <v>208.28104845999999</v>
      </c>
      <c r="H422" s="155">
        <v>416.56209691999999</v>
      </c>
      <c r="I422" s="155">
        <v>0</v>
      </c>
      <c r="J422" s="155">
        <v>458.21830661000001</v>
      </c>
      <c r="K422" s="155">
        <v>541.53072599999996</v>
      </c>
      <c r="L422" s="155">
        <v>624.84314538000001</v>
      </c>
    </row>
    <row r="423" spans="1:12" ht="12.75" customHeight="1" x14ac:dyDescent="0.2">
      <c r="A423" s="154" t="s">
        <v>158</v>
      </c>
      <c r="B423" s="154">
        <v>6</v>
      </c>
      <c r="C423" s="155">
        <v>989.97320660000003</v>
      </c>
      <c r="D423" s="155">
        <v>985.04796677000002</v>
      </c>
      <c r="E423" s="155">
        <v>0</v>
      </c>
      <c r="F423" s="155">
        <v>82.829437990000002</v>
      </c>
      <c r="G423" s="155">
        <v>207.07359498</v>
      </c>
      <c r="H423" s="155">
        <v>414.14718995999999</v>
      </c>
      <c r="I423" s="155">
        <v>0</v>
      </c>
      <c r="J423" s="155">
        <v>455.56190895999998</v>
      </c>
      <c r="K423" s="155">
        <v>538.39134694999996</v>
      </c>
      <c r="L423" s="155">
        <v>621.22078494000004</v>
      </c>
    </row>
    <row r="424" spans="1:12" ht="12.75" customHeight="1" x14ac:dyDescent="0.2">
      <c r="A424" s="154" t="s">
        <v>158</v>
      </c>
      <c r="B424" s="154">
        <v>7</v>
      </c>
      <c r="C424" s="155">
        <v>854.53262285000005</v>
      </c>
      <c r="D424" s="155">
        <v>850.28121677000001</v>
      </c>
      <c r="E424" s="155">
        <v>0</v>
      </c>
      <c r="F424" s="155">
        <v>76.854133989999994</v>
      </c>
      <c r="G424" s="155">
        <v>192.13533498000001</v>
      </c>
      <c r="H424" s="155">
        <v>384.27066996000002</v>
      </c>
      <c r="I424" s="155">
        <v>0</v>
      </c>
      <c r="J424" s="155">
        <v>422.69773694999998</v>
      </c>
      <c r="K424" s="155">
        <v>499.55187094000001</v>
      </c>
      <c r="L424" s="155">
        <v>576.40600492999999</v>
      </c>
    </row>
    <row r="425" spans="1:12" ht="12.75" customHeight="1" x14ac:dyDescent="0.2">
      <c r="A425" s="154" t="s">
        <v>158</v>
      </c>
      <c r="B425" s="154">
        <v>8</v>
      </c>
      <c r="C425" s="155">
        <v>796.03604208000002</v>
      </c>
      <c r="D425" s="155">
        <v>792.07566376</v>
      </c>
      <c r="E425" s="155">
        <v>0</v>
      </c>
      <c r="F425" s="155">
        <v>71.82841947</v>
      </c>
      <c r="G425" s="155">
        <v>179.57104867000001</v>
      </c>
      <c r="H425" s="155">
        <v>359.14209734000002</v>
      </c>
      <c r="I425" s="155">
        <v>0</v>
      </c>
      <c r="J425" s="155">
        <v>395.05630707</v>
      </c>
      <c r="K425" s="155">
        <v>466.88472653999997</v>
      </c>
      <c r="L425" s="155">
        <v>538.71314600999995</v>
      </c>
    </row>
    <row r="426" spans="1:12" ht="12.75" customHeight="1" x14ac:dyDescent="0.2">
      <c r="A426" s="154" t="s">
        <v>158</v>
      </c>
      <c r="B426" s="154">
        <v>9</v>
      </c>
      <c r="C426" s="155">
        <v>702.79193706000001</v>
      </c>
      <c r="D426" s="155">
        <v>699.29545975999997</v>
      </c>
      <c r="E426" s="155">
        <v>0</v>
      </c>
      <c r="F426" s="155">
        <v>62.220594249999998</v>
      </c>
      <c r="G426" s="155">
        <v>155.55148561999999</v>
      </c>
      <c r="H426" s="155">
        <v>311.10297122999998</v>
      </c>
      <c r="I426" s="155">
        <v>0</v>
      </c>
      <c r="J426" s="155">
        <v>342.21326835000002</v>
      </c>
      <c r="K426" s="155">
        <v>404.4338626</v>
      </c>
      <c r="L426" s="155">
        <v>466.65445684999997</v>
      </c>
    </row>
    <row r="427" spans="1:12" ht="12.75" customHeight="1" x14ac:dyDescent="0.2">
      <c r="A427" s="154" t="s">
        <v>158</v>
      </c>
      <c r="B427" s="154">
        <v>10</v>
      </c>
      <c r="C427" s="155">
        <v>629.54870287000006</v>
      </c>
      <c r="D427" s="155">
        <v>626.41661977000001</v>
      </c>
      <c r="E427" s="155">
        <v>0</v>
      </c>
      <c r="F427" s="155">
        <v>56.799444970000003</v>
      </c>
      <c r="G427" s="155">
        <v>141.99861243000001</v>
      </c>
      <c r="H427" s="155">
        <v>283.99722486000002</v>
      </c>
      <c r="I427" s="155">
        <v>0</v>
      </c>
      <c r="J427" s="155">
        <v>312.39694734</v>
      </c>
      <c r="K427" s="155">
        <v>369.19639231000002</v>
      </c>
      <c r="L427" s="155">
        <v>425.99583727999999</v>
      </c>
    </row>
    <row r="428" spans="1:12" ht="12.75" customHeight="1" x14ac:dyDescent="0.2">
      <c r="A428" s="154" t="s">
        <v>158</v>
      </c>
      <c r="B428" s="154">
        <v>11</v>
      </c>
      <c r="C428" s="155">
        <v>580.53345289000004</v>
      </c>
      <c r="D428" s="155">
        <v>577.64522676000001</v>
      </c>
      <c r="E428" s="155">
        <v>0</v>
      </c>
      <c r="F428" s="155">
        <v>53.305985589999999</v>
      </c>
      <c r="G428" s="155">
        <v>133.26496398</v>
      </c>
      <c r="H428" s="155">
        <v>266.52992797000002</v>
      </c>
      <c r="I428" s="155">
        <v>0</v>
      </c>
      <c r="J428" s="155">
        <v>293.18292076</v>
      </c>
      <c r="K428" s="155">
        <v>346.48890634999998</v>
      </c>
      <c r="L428" s="155">
        <v>399.79489195000002</v>
      </c>
    </row>
    <row r="429" spans="1:12" ht="12.75" customHeight="1" x14ac:dyDescent="0.2">
      <c r="A429" s="154" t="s">
        <v>158</v>
      </c>
      <c r="B429" s="154">
        <v>12</v>
      </c>
      <c r="C429" s="155">
        <v>602.19906064999998</v>
      </c>
      <c r="D429" s="155">
        <v>599.20304541999997</v>
      </c>
      <c r="E429" s="155">
        <v>0</v>
      </c>
      <c r="F429" s="155">
        <v>52.219710659999997</v>
      </c>
      <c r="G429" s="155">
        <v>130.54927666</v>
      </c>
      <c r="H429" s="155">
        <v>261.09855332000001</v>
      </c>
      <c r="I429" s="155">
        <v>0</v>
      </c>
      <c r="J429" s="155">
        <v>287.20840865000002</v>
      </c>
      <c r="K429" s="155">
        <v>339.42811931</v>
      </c>
      <c r="L429" s="155">
        <v>391.64782996999998</v>
      </c>
    </row>
    <row r="430" spans="1:12" ht="12.75" customHeight="1" x14ac:dyDescent="0.2">
      <c r="A430" s="154" t="s">
        <v>158</v>
      </c>
      <c r="B430" s="154">
        <v>13</v>
      </c>
      <c r="C430" s="155">
        <v>635.26492135000001</v>
      </c>
      <c r="D430" s="155">
        <v>632.10439934999999</v>
      </c>
      <c r="E430" s="155">
        <v>0</v>
      </c>
      <c r="F430" s="155">
        <v>53.446103270000002</v>
      </c>
      <c r="G430" s="155">
        <v>133.61525818000001</v>
      </c>
      <c r="H430" s="155">
        <v>267.23051635000002</v>
      </c>
      <c r="I430" s="155">
        <v>0</v>
      </c>
      <c r="J430" s="155">
        <v>293.95356799000001</v>
      </c>
      <c r="K430" s="155">
        <v>347.39967125999999</v>
      </c>
      <c r="L430" s="155">
        <v>400.84577453000003</v>
      </c>
    </row>
    <row r="431" spans="1:12" ht="12.75" customHeight="1" x14ac:dyDescent="0.2">
      <c r="A431" s="154" t="s">
        <v>158</v>
      </c>
      <c r="B431" s="154">
        <v>14</v>
      </c>
      <c r="C431" s="155">
        <v>616.01550996000003</v>
      </c>
      <c r="D431" s="155">
        <v>612.95075617999998</v>
      </c>
      <c r="E431" s="155">
        <v>0</v>
      </c>
      <c r="F431" s="155">
        <v>52.886871810000002</v>
      </c>
      <c r="G431" s="155">
        <v>132.21717952</v>
      </c>
      <c r="H431" s="155">
        <v>264.43435903</v>
      </c>
      <c r="I431" s="155">
        <v>0</v>
      </c>
      <c r="J431" s="155">
        <v>290.87779492999999</v>
      </c>
      <c r="K431" s="155">
        <v>343.76466674</v>
      </c>
      <c r="L431" s="155">
        <v>396.65153855</v>
      </c>
    </row>
    <row r="432" spans="1:12" ht="12.75" customHeight="1" x14ac:dyDescent="0.2">
      <c r="A432" s="154" t="s">
        <v>158</v>
      </c>
      <c r="B432" s="154">
        <v>15</v>
      </c>
      <c r="C432" s="155">
        <v>618.52526422999995</v>
      </c>
      <c r="D432" s="155">
        <v>615.44802411000001</v>
      </c>
      <c r="E432" s="155">
        <v>0</v>
      </c>
      <c r="F432" s="155">
        <v>53.305993620000002</v>
      </c>
      <c r="G432" s="155">
        <v>133.26498405000001</v>
      </c>
      <c r="H432" s="155">
        <v>266.52996809000001</v>
      </c>
      <c r="I432" s="155">
        <v>0</v>
      </c>
      <c r="J432" s="155">
        <v>293.1829649</v>
      </c>
      <c r="K432" s="155">
        <v>346.48895851999998</v>
      </c>
      <c r="L432" s="155">
        <v>399.79495214000002</v>
      </c>
    </row>
    <row r="433" spans="1:12" ht="12.75" customHeight="1" x14ac:dyDescent="0.2">
      <c r="A433" s="154" t="s">
        <v>158</v>
      </c>
      <c r="B433" s="154">
        <v>16</v>
      </c>
      <c r="C433" s="155">
        <v>615.43638898999995</v>
      </c>
      <c r="D433" s="155">
        <v>612.37451640999996</v>
      </c>
      <c r="E433" s="155">
        <v>0</v>
      </c>
      <c r="F433" s="155">
        <v>53.639507450000004</v>
      </c>
      <c r="G433" s="155">
        <v>134.09876863</v>
      </c>
      <c r="H433" s="155">
        <v>268.19753725999999</v>
      </c>
      <c r="I433" s="155">
        <v>0</v>
      </c>
      <c r="J433" s="155">
        <v>295.01729097999998</v>
      </c>
      <c r="K433" s="155">
        <v>348.65679842999998</v>
      </c>
      <c r="L433" s="155">
        <v>402.29630587999998</v>
      </c>
    </row>
    <row r="434" spans="1:12" ht="12.75" customHeight="1" x14ac:dyDescent="0.2">
      <c r="A434" s="154" t="s">
        <v>158</v>
      </c>
      <c r="B434" s="154">
        <v>17</v>
      </c>
      <c r="C434" s="155">
        <v>617.04375801000003</v>
      </c>
      <c r="D434" s="155">
        <v>613.97388856999999</v>
      </c>
      <c r="E434" s="155">
        <v>0</v>
      </c>
      <c r="F434" s="155">
        <v>55.042774710000003</v>
      </c>
      <c r="G434" s="155">
        <v>137.60693677</v>
      </c>
      <c r="H434" s="155">
        <v>275.21387355000002</v>
      </c>
      <c r="I434" s="155">
        <v>0</v>
      </c>
      <c r="J434" s="155">
        <v>302.73526090000001</v>
      </c>
      <c r="K434" s="155">
        <v>357.77803561000002</v>
      </c>
      <c r="L434" s="155">
        <v>412.82081032000002</v>
      </c>
    </row>
    <row r="435" spans="1:12" ht="12.75" customHeight="1" x14ac:dyDescent="0.2">
      <c r="A435" s="154" t="s">
        <v>158</v>
      </c>
      <c r="B435" s="154">
        <v>18</v>
      </c>
      <c r="C435" s="155">
        <v>682.09310197000002</v>
      </c>
      <c r="D435" s="155">
        <v>678.69960394999998</v>
      </c>
      <c r="E435" s="155">
        <v>0</v>
      </c>
      <c r="F435" s="155">
        <v>57.001484589999997</v>
      </c>
      <c r="G435" s="155">
        <v>142.50371147000001</v>
      </c>
      <c r="H435" s="155">
        <v>285.00742294999998</v>
      </c>
      <c r="I435" s="155">
        <v>0</v>
      </c>
      <c r="J435" s="155">
        <v>313.50816523999998</v>
      </c>
      <c r="K435" s="155">
        <v>370.50964983</v>
      </c>
      <c r="L435" s="155">
        <v>427.51113442000002</v>
      </c>
    </row>
    <row r="436" spans="1:12" ht="12.75" customHeight="1" x14ac:dyDescent="0.2">
      <c r="A436" s="154" t="s">
        <v>158</v>
      </c>
      <c r="B436" s="154">
        <v>19</v>
      </c>
      <c r="C436" s="155">
        <v>743.28543882999998</v>
      </c>
      <c r="D436" s="155">
        <v>739.58750132</v>
      </c>
      <c r="E436" s="155">
        <v>0</v>
      </c>
      <c r="F436" s="155">
        <v>61.736966189999997</v>
      </c>
      <c r="G436" s="155">
        <v>154.34241546000001</v>
      </c>
      <c r="H436" s="155">
        <v>308.68483092999998</v>
      </c>
      <c r="I436" s="155">
        <v>0</v>
      </c>
      <c r="J436" s="155">
        <v>339.55331402000002</v>
      </c>
      <c r="K436" s="155">
        <v>401.29028019999998</v>
      </c>
      <c r="L436" s="155">
        <v>463.02724639000002</v>
      </c>
    </row>
    <row r="437" spans="1:12" ht="12.75" customHeight="1" x14ac:dyDescent="0.2">
      <c r="A437" s="154" t="s">
        <v>158</v>
      </c>
      <c r="B437" s="154">
        <v>20</v>
      </c>
      <c r="C437" s="155">
        <v>702.26792832000001</v>
      </c>
      <c r="D437" s="155">
        <v>698.77405802999999</v>
      </c>
      <c r="E437" s="155">
        <v>0</v>
      </c>
      <c r="F437" s="155">
        <v>62.38941251</v>
      </c>
      <c r="G437" s="155">
        <v>155.97353127</v>
      </c>
      <c r="H437" s="155">
        <v>311.94706252999998</v>
      </c>
      <c r="I437" s="155">
        <v>0</v>
      </c>
      <c r="J437" s="155">
        <v>343.14176878000001</v>
      </c>
      <c r="K437" s="155">
        <v>405.53118129000001</v>
      </c>
      <c r="L437" s="155">
        <v>467.92059380000001</v>
      </c>
    </row>
    <row r="438" spans="1:12" ht="12.75" customHeight="1" x14ac:dyDescent="0.2">
      <c r="A438" s="154" t="s">
        <v>158</v>
      </c>
      <c r="B438" s="154">
        <v>21</v>
      </c>
      <c r="C438" s="155">
        <v>706.68486372999996</v>
      </c>
      <c r="D438" s="155">
        <v>703.16901863999999</v>
      </c>
      <c r="E438" s="155">
        <v>0</v>
      </c>
      <c r="F438" s="155">
        <v>59.745784700000002</v>
      </c>
      <c r="G438" s="155">
        <v>149.36446174</v>
      </c>
      <c r="H438" s="155">
        <v>298.72892349</v>
      </c>
      <c r="I438" s="155">
        <v>0</v>
      </c>
      <c r="J438" s="155">
        <v>328.60181583000002</v>
      </c>
      <c r="K438" s="155">
        <v>388.34760053000002</v>
      </c>
      <c r="L438" s="155">
        <v>448.09338523000002</v>
      </c>
    </row>
    <row r="439" spans="1:12" ht="12.75" customHeight="1" x14ac:dyDescent="0.2">
      <c r="A439" s="154" t="s">
        <v>158</v>
      </c>
      <c r="B439" s="154">
        <v>22</v>
      </c>
      <c r="C439" s="155">
        <v>687.09057253000003</v>
      </c>
      <c r="D439" s="155">
        <v>683.67221146999998</v>
      </c>
      <c r="E439" s="155">
        <v>0</v>
      </c>
      <c r="F439" s="155">
        <v>58.60935413</v>
      </c>
      <c r="G439" s="155">
        <v>146.52338531999999</v>
      </c>
      <c r="H439" s="155">
        <v>293.04677064999998</v>
      </c>
      <c r="I439" s="155">
        <v>0</v>
      </c>
      <c r="J439" s="155">
        <v>322.35144771</v>
      </c>
      <c r="K439" s="155">
        <v>380.96080183999999</v>
      </c>
      <c r="L439" s="155">
        <v>439.57015596999997</v>
      </c>
    </row>
    <row r="440" spans="1:12" ht="12.75" customHeight="1" x14ac:dyDescent="0.2">
      <c r="A440" s="154" t="s">
        <v>158</v>
      </c>
      <c r="B440" s="154">
        <v>23</v>
      </c>
      <c r="C440" s="155">
        <v>628.91413738000006</v>
      </c>
      <c r="D440" s="155">
        <v>625.78521132000003</v>
      </c>
      <c r="E440" s="155">
        <v>0</v>
      </c>
      <c r="F440" s="155">
        <v>57.888721660000002</v>
      </c>
      <c r="G440" s="155">
        <v>144.72180413999999</v>
      </c>
      <c r="H440" s="155">
        <v>289.44360827999998</v>
      </c>
      <c r="I440" s="155">
        <v>0</v>
      </c>
      <c r="J440" s="155">
        <v>318.38796910000002</v>
      </c>
      <c r="K440" s="155">
        <v>376.27669076000001</v>
      </c>
      <c r="L440" s="155">
        <v>434.16541240999999</v>
      </c>
    </row>
    <row r="441" spans="1:12" ht="12.75" customHeight="1" x14ac:dyDescent="0.2">
      <c r="A441" s="154" t="s">
        <v>158</v>
      </c>
      <c r="B441" s="154">
        <v>24</v>
      </c>
      <c r="C441" s="155">
        <v>684.10142493000001</v>
      </c>
      <c r="D441" s="155">
        <v>680.69793525</v>
      </c>
      <c r="E441" s="155">
        <v>0</v>
      </c>
      <c r="F441" s="155">
        <v>64.068085120000006</v>
      </c>
      <c r="G441" s="155">
        <v>160.17021278999999</v>
      </c>
      <c r="H441" s="155">
        <v>320.34042559</v>
      </c>
      <c r="I441" s="155">
        <v>0</v>
      </c>
      <c r="J441" s="155">
        <v>352.37446813999998</v>
      </c>
      <c r="K441" s="155">
        <v>416.44255326000001</v>
      </c>
      <c r="L441" s="155">
        <v>480.51063837999999</v>
      </c>
    </row>
    <row r="442" spans="1:12" ht="12.75" customHeight="1" x14ac:dyDescent="0.2">
      <c r="A442" s="154" t="s">
        <v>159</v>
      </c>
      <c r="B442" s="154">
        <v>1</v>
      </c>
      <c r="C442" s="155">
        <v>643.62448079000001</v>
      </c>
      <c r="D442" s="155">
        <v>640.42236894999996</v>
      </c>
      <c r="E442" s="155">
        <v>0</v>
      </c>
      <c r="F442" s="155">
        <v>63.330656490000003</v>
      </c>
      <c r="G442" s="155">
        <v>158.32664120999999</v>
      </c>
      <c r="H442" s="155">
        <v>316.65328242999999</v>
      </c>
      <c r="I442" s="155">
        <v>0</v>
      </c>
      <c r="J442" s="155">
        <v>348.31861067</v>
      </c>
      <c r="K442" s="155">
        <v>411.64926715000001</v>
      </c>
      <c r="L442" s="155">
        <v>474.97992363999998</v>
      </c>
    </row>
    <row r="443" spans="1:12" ht="12.75" customHeight="1" x14ac:dyDescent="0.2">
      <c r="A443" s="154" t="s">
        <v>159</v>
      </c>
      <c r="B443" s="154">
        <v>2</v>
      </c>
      <c r="C443" s="155">
        <v>725.23321647</v>
      </c>
      <c r="D443" s="155">
        <v>721.62509101000001</v>
      </c>
      <c r="E443" s="155">
        <v>0</v>
      </c>
      <c r="F443" s="155">
        <v>68.234534269999997</v>
      </c>
      <c r="G443" s="155">
        <v>170.58633567000001</v>
      </c>
      <c r="H443" s="155">
        <v>341.17267134000002</v>
      </c>
      <c r="I443" s="155">
        <v>0</v>
      </c>
      <c r="J443" s="155">
        <v>375.28993846999998</v>
      </c>
      <c r="K443" s="155">
        <v>443.52447274000002</v>
      </c>
      <c r="L443" s="155">
        <v>511.759007</v>
      </c>
    </row>
    <row r="444" spans="1:12" ht="12.75" customHeight="1" x14ac:dyDescent="0.2">
      <c r="A444" s="154" t="s">
        <v>159</v>
      </c>
      <c r="B444" s="154">
        <v>3</v>
      </c>
      <c r="C444" s="155">
        <v>797.29472364000003</v>
      </c>
      <c r="D444" s="155">
        <v>793.32808322000005</v>
      </c>
      <c r="E444" s="155">
        <v>0</v>
      </c>
      <c r="F444" s="155">
        <v>71.834329920000002</v>
      </c>
      <c r="G444" s="155">
        <v>179.58582479</v>
      </c>
      <c r="H444" s="155">
        <v>359.17164958000001</v>
      </c>
      <c r="I444" s="155">
        <v>0</v>
      </c>
      <c r="J444" s="155">
        <v>395.08881453999999</v>
      </c>
      <c r="K444" s="155">
        <v>466.92314445</v>
      </c>
      <c r="L444" s="155">
        <v>538.75747436999995</v>
      </c>
    </row>
    <row r="445" spans="1:12" ht="12.75" customHeight="1" x14ac:dyDescent="0.2">
      <c r="A445" s="154" t="s">
        <v>159</v>
      </c>
      <c r="B445" s="154">
        <v>4</v>
      </c>
      <c r="C445" s="155">
        <v>816.63696353</v>
      </c>
      <c r="D445" s="155">
        <v>812.57409306</v>
      </c>
      <c r="E445" s="155">
        <v>0</v>
      </c>
      <c r="F445" s="155">
        <v>73.438870230000006</v>
      </c>
      <c r="G445" s="155">
        <v>183.59717558</v>
      </c>
      <c r="H445" s="155">
        <v>367.19435117</v>
      </c>
      <c r="I445" s="155">
        <v>0</v>
      </c>
      <c r="J445" s="155">
        <v>403.91378628000001</v>
      </c>
      <c r="K445" s="155">
        <v>477.35265650999997</v>
      </c>
      <c r="L445" s="155">
        <v>550.79152675</v>
      </c>
    </row>
    <row r="446" spans="1:12" ht="12.75" customHeight="1" x14ac:dyDescent="0.2">
      <c r="A446" s="154" t="s">
        <v>159</v>
      </c>
      <c r="B446" s="154">
        <v>5</v>
      </c>
      <c r="C446" s="155">
        <v>885.82219579000002</v>
      </c>
      <c r="D446" s="155">
        <v>881.41512019000004</v>
      </c>
      <c r="E446" s="155">
        <v>0</v>
      </c>
      <c r="F446" s="155">
        <v>75.174461989999998</v>
      </c>
      <c r="G446" s="155">
        <v>187.93615498</v>
      </c>
      <c r="H446" s="155">
        <v>375.87230994999999</v>
      </c>
      <c r="I446" s="155">
        <v>0</v>
      </c>
      <c r="J446" s="155">
        <v>413.45954095000002</v>
      </c>
      <c r="K446" s="155">
        <v>488.63400294000002</v>
      </c>
      <c r="L446" s="155">
        <v>563.80846493000001</v>
      </c>
    </row>
    <row r="447" spans="1:12" ht="12.75" customHeight="1" x14ac:dyDescent="0.2">
      <c r="A447" s="154" t="s">
        <v>159</v>
      </c>
      <c r="B447" s="154">
        <v>6</v>
      </c>
      <c r="C447" s="155">
        <v>846.79105399000002</v>
      </c>
      <c r="D447" s="155">
        <v>842.57816317000004</v>
      </c>
      <c r="E447" s="155">
        <v>0</v>
      </c>
      <c r="F447" s="155">
        <v>74.845300879999996</v>
      </c>
      <c r="G447" s="155">
        <v>187.11325220000001</v>
      </c>
      <c r="H447" s="155">
        <v>374.22650440000001</v>
      </c>
      <c r="I447" s="155">
        <v>0</v>
      </c>
      <c r="J447" s="155">
        <v>411.64915483999999</v>
      </c>
      <c r="K447" s="155">
        <v>486.49445572000002</v>
      </c>
      <c r="L447" s="155">
        <v>561.33975659999999</v>
      </c>
    </row>
    <row r="448" spans="1:12" ht="12.75" customHeight="1" x14ac:dyDescent="0.2">
      <c r="A448" s="154" t="s">
        <v>159</v>
      </c>
      <c r="B448" s="154">
        <v>7</v>
      </c>
      <c r="C448" s="155">
        <v>900.12583691999998</v>
      </c>
      <c r="D448" s="155">
        <v>895.64759892999996</v>
      </c>
      <c r="E448" s="155">
        <v>0</v>
      </c>
      <c r="F448" s="155">
        <v>71.833525530000003</v>
      </c>
      <c r="G448" s="155">
        <v>179.58381384</v>
      </c>
      <c r="H448" s="155">
        <v>359.16762767</v>
      </c>
      <c r="I448" s="155">
        <v>0</v>
      </c>
      <c r="J448" s="155">
        <v>395.08439043999999</v>
      </c>
      <c r="K448" s="155">
        <v>466.91791597000002</v>
      </c>
      <c r="L448" s="155">
        <v>538.75144150999995</v>
      </c>
    </row>
    <row r="449" spans="1:12" ht="12.75" customHeight="1" x14ac:dyDescent="0.2">
      <c r="A449" s="154" t="s">
        <v>159</v>
      </c>
      <c r="B449" s="154">
        <v>8</v>
      </c>
      <c r="C449" s="155">
        <v>756.26234547000001</v>
      </c>
      <c r="D449" s="155">
        <v>752.49984624000001</v>
      </c>
      <c r="E449" s="155">
        <v>0</v>
      </c>
      <c r="F449" s="155">
        <v>66.37564433</v>
      </c>
      <c r="G449" s="155">
        <v>165.93911083</v>
      </c>
      <c r="H449" s="155">
        <v>331.87822166000001</v>
      </c>
      <c r="I449" s="155">
        <v>0</v>
      </c>
      <c r="J449" s="155">
        <v>365.06604383000001</v>
      </c>
      <c r="K449" s="155">
        <v>431.44168816000001</v>
      </c>
      <c r="L449" s="155">
        <v>497.81733249000001</v>
      </c>
    </row>
    <row r="450" spans="1:12" ht="12.75" customHeight="1" x14ac:dyDescent="0.2">
      <c r="A450" s="154" t="s">
        <v>159</v>
      </c>
      <c r="B450" s="154">
        <v>9</v>
      </c>
      <c r="C450" s="155">
        <v>655.12978553999994</v>
      </c>
      <c r="D450" s="155">
        <v>651.87043337</v>
      </c>
      <c r="E450" s="155">
        <v>0</v>
      </c>
      <c r="F450" s="155">
        <v>57.262385190000003</v>
      </c>
      <c r="G450" s="155">
        <v>143.15596296999999</v>
      </c>
      <c r="H450" s="155">
        <v>286.31192594999999</v>
      </c>
      <c r="I450" s="155">
        <v>0</v>
      </c>
      <c r="J450" s="155">
        <v>314.94311854</v>
      </c>
      <c r="K450" s="155">
        <v>372.20550372999998</v>
      </c>
      <c r="L450" s="155">
        <v>429.46788892000001</v>
      </c>
    </row>
    <row r="451" spans="1:12" ht="12.75" customHeight="1" x14ac:dyDescent="0.2">
      <c r="A451" s="154" t="s">
        <v>159</v>
      </c>
      <c r="B451" s="154">
        <v>10</v>
      </c>
      <c r="C451" s="155">
        <v>548.41650892999996</v>
      </c>
      <c r="D451" s="155">
        <v>545.68806858999994</v>
      </c>
      <c r="E451" s="155">
        <v>0</v>
      </c>
      <c r="F451" s="155">
        <v>51.950777469999998</v>
      </c>
      <c r="G451" s="155">
        <v>129.87694367</v>
      </c>
      <c r="H451" s="155">
        <v>259.75388735000001</v>
      </c>
      <c r="I451" s="155">
        <v>0</v>
      </c>
      <c r="J451" s="155">
        <v>285.72927607999998</v>
      </c>
      <c r="K451" s="155">
        <v>337.68005355000003</v>
      </c>
      <c r="L451" s="155">
        <v>389.63083102000002</v>
      </c>
    </row>
    <row r="452" spans="1:12" ht="12.75" customHeight="1" x14ac:dyDescent="0.2">
      <c r="A452" s="154" t="s">
        <v>159</v>
      </c>
      <c r="B452" s="154">
        <v>11</v>
      </c>
      <c r="C452" s="155">
        <v>501.19401188000001</v>
      </c>
      <c r="D452" s="155">
        <v>498.70050932999999</v>
      </c>
      <c r="E452" s="155">
        <v>0</v>
      </c>
      <c r="F452" s="155">
        <v>48.907959009999999</v>
      </c>
      <c r="G452" s="155">
        <v>122.26989752999999</v>
      </c>
      <c r="H452" s="155">
        <v>244.53979505999999</v>
      </c>
      <c r="I452" s="155">
        <v>0</v>
      </c>
      <c r="J452" s="155">
        <v>268.99377457000003</v>
      </c>
      <c r="K452" s="155">
        <v>317.90173357999998</v>
      </c>
      <c r="L452" s="155">
        <v>366.80969259</v>
      </c>
    </row>
    <row r="453" spans="1:12" ht="12.75" customHeight="1" x14ac:dyDescent="0.2">
      <c r="A453" s="154" t="s">
        <v>159</v>
      </c>
      <c r="B453" s="154">
        <v>12</v>
      </c>
      <c r="C453" s="155">
        <v>527.41463821000002</v>
      </c>
      <c r="D453" s="155">
        <v>524.79068479</v>
      </c>
      <c r="E453" s="155">
        <v>0</v>
      </c>
      <c r="F453" s="155">
        <v>50.225376689999997</v>
      </c>
      <c r="G453" s="155">
        <v>125.56344172999999</v>
      </c>
      <c r="H453" s="155">
        <v>251.12688345000001</v>
      </c>
      <c r="I453" s="155">
        <v>0</v>
      </c>
      <c r="J453" s="155">
        <v>276.23957180000002</v>
      </c>
      <c r="K453" s="155">
        <v>326.46494848999998</v>
      </c>
      <c r="L453" s="155">
        <v>376.69032518</v>
      </c>
    </row>
    <row r="454" spans="1:12" ht="12.75" customHeight="1" x14ac:dyDescent="0.2">
      <c r="A454" s="154" t="s">
        <v>159</v>
      </c>
      <c r="B454" s="154">
        <v>13</v>
      </c>
      <c r="C454" s="155">
        <v>503.86060937000002</v>
      </c>
      <c r="D454" s="155">
        <v>501.35384017000001</v>
      </c>
      <c r="E454" s="155">
        <v>0</v>
      </c>
      <c r="F454" s="155">
        <v>48.876201629999997</v>
      </c>
      <c r="G454" s="155">
        <v>122.19050405999999</v>
      </c>
      <c r="H454" s="155">
        <v>244.38100813</v>
      </c>
      <c r="I454" s="155">
        <v>0</v>
      </c>
      <c r="J454" s="155">
        <v>268.81910893999998</v>
      </c>
      <c r="K454" s="155">
        <v>317.69531056</v>
      </c>
      <c r="L454" s="155">
        <v>366.57151219000002</v>
      </c>
    </row>
    <row r="455" spans="1:12" ht="12.75" customHeight="1" x14ac:dyDescent="0.2">
      <c r="A455" s="154" t="s">
        <v>159</v>
      </c>
      <c r="B455" s="154">
        <v>14</v>
      </c>
      <c r="C455" s="155">
        <v>504.61399189999997</v>
      </c>
      <c r="D455" s="155">
        <v>502.10347453000003</v>
      </c>
      <c r="E455" s="155">
        <v>0</v>
      </c>
      <c r="F455" s="155">
        <v>49.366434759999997</v>
      </c>
      <c r="G455" s="155">
        <v>123.41608689</v>
      </c>
      <c r="H455" s="155">
        <v>246.83217378000001</v>
      </c>
      <c r="I455" s="155">
        <v>0</v>
      </c>
      <c r="J455" s="155">
        <v>271.51539115999998</v>
      </c>
      <c r="K455" s="155">
        <v>320.88182590999998</v>
      </c>
      <c r="L455" s="155">
        <v>370.24826066999998</v>
      </c>
    </row>
    <row r="456" spans="1:12" ht="12.75" customHeight="1" x14ac:dyDescent="0.2">
      <c r="A456" s="154" t="s">
        <v>159</v>
      </c>
      <c r="B456" s="154">
        <v>15</v>
      </c>
      <c r="C456" s="155">
        <v>500.59300353999998</v>
      </c>
      <c r="D456" s="155">
        <v>498.10249107999999</v>
      </c>
      <c r="E456" s="155">
        <v>0</v>
      </c>
      <c r="F456" s="155">
        <v>48.127995540000001</v>
      </c>
      <c r="G456" s="155">
        <v>120.31998885</v>
      </c>
      <c r="H456" s="155">
        <v>240.63997768999999</v>
      </c>
      <c r="I456" s="155">
        <v>0</v>
      </c>
      <c r="J456" s="155">
        <v>264.70397545999998</v>
      </c>
      <c r="K456" s="155">
        <v>312.83197100000001</v>
      </c>
      <c r="L456" s="155">
        <v>360.95996653999998</v>
      </c>
    </row>
    <row r="457" spans="1:12" ht="12.75" customHeight="1" x14ac:dyDescent="0.2">
      <c r="A457" s="154" t="s">
        <v>159</v>
      </c>
      <c r="B457" s="154">
        <v>16</v>
      </c>
      <c r="C457" s="155">
        <v>467.90586857</v>
      </c>
      <c r="D457" s="155">
        <v>465.57797868</v>
      </c>
      <c r="E457" s="155">
        <v>0</v>
      </c>
      <c r="F457" s="155">
        <v>47.592685359999997</v>
      </c>
      <c r="G457" s="155">
        <v>118.98171341</v>
      </c>
      <c r="H457" s="155">
        <v>237.96342682</v>
      </c>
      <c r="I457" s="155">
        <v>0</v>
      </c>
      <c r="J457" s="155">
        <v>261.7597695</v>
      </c>
      <c r="K457" s="155">
        <v>309.35245486999997</v>
      </c>
      <c r="L457" s="155">
        <v>356.94514022999999</v>
      </c>
    </row>
    <row r="458" spans="1:12" ht="12.75" customHeight="1" x14ac:dyDescent="0.2">
      <c r="A458" s="154" t="s">
        <v>159</v>
      </c>
      <c r="B458" s="154">
        <v>17</v>
      </c>
      <c r="C458" s="155">
        <v>494.74921776000002</v>
      </c>
      <c r="D458" s="155">
        <v>492.28777887000001</v>
      </c>
      <c r="E458" s="155">
        <v>0</v>
      </c>
      <c r="F458" s="155">
        <v>47.672529060000002</v>
      </c>
      <c r="G458" s="155">
        <v>119.18132265</v>
      </c>
      <c r="H458" s="155">
        <v>238.36264531</v>
      </c>
      <c r="I458" s="155">
        <v>0</v>
      </c>
      <c r="J458" s="155">
        <v>262.19890984</v>
      </c>
      <c r="K458" s="155">
        <v>309.87143889999999</v>
      </c>
      <c r="L458" s="155">
        <v>357.54396795999997</v>
      </c>
    </row>
    <row r="459" spans="1:12" ht="12.75" customHeight="1" x14ac:dyDescent="0.2">
      <c r="A459" s="154" t="s">
        <v>159</v>
      </c>
      <c r="B459" s="154">
        <v>18</v>
      </c>
      <c r="C459" s="155">
        <v>492.16823909999999</v>
      </c>
      <c r="D459" s="155">
        <v>489.7196409</v>
      </c>
      <c r="E459" s="155">
        <v>0</v>
      </c>
      <c r="F459" s="155">
        <v>48.299301880000002</v>
      </c>
      <c r="G459" s="155">
        <v>120.74825469</v>
      </c>
      <c r="H459" s="155">
        <v>241.49650939</v>
      </c>
      <c r="I459" s="155">
        <v>0</v>
      </c>
      <c r="J459" s="155">
        <v>265.64616031999998</v>
      </c>
      <c r="K459" s="155">
        <v>313.94546220000001</v>
      </c>
      <c r="L459" s="155">
        <v>362.24476407999998</v>
      </c>
    </row>
    <row r="460" spans="1:12" ht="12.75" customHeight="1" x14ac:dyDescent="0.2">
      <c r="A460" s="154" t="s">
        <v>159</v>
      </c>
      <c r="B460" s="154">
        <v>19</v>
      </c>
      <c r="C460" s="155">
        <v>474.14759276000001</v>
      </c>
      <c r="D460" s="155">
        <v>471.78864951000003</v>
      </c>
      <c r="E460" s="155">
        <v>0</v>
      </c>
      <c r="F460" s="155">
        <v>48.652248239999999</v>
      </c>
      <c r="G460" s="155">
        <v>121.63062059000001</v>
      </c>
      <c r="H460" s="155">
        <v>243.26124118000001</v>
      </c>
      <c r="I460" s="155">
        <v>0</v>
      </c>
      <c r="J460" s="155">
        <v>267.58736528999998</v>
      </c>
      <c r="K460" s="155">
        <v>316.23961352999999</v>
      </c>
      <c r="L460" s="155">
        <v>364.89186175999998</v>
      </c>
    </row>
    <row r="461" spans="1:12" ht="12.75" customHeight="1" x14ac:dyDescent="0.2">
      <c r="A461" s="154" t="s">
        <v>159</v>
      </c>
      <c r="B461" s="154">
        <v>20</v>
      </c>
      <c r="C461" s="155">
        <v>476.01181812999999</v>
      </c>
      <c r="D461" s="155">
        <v>473.64360012999998</v>
      </c>
      <c r="E461" s="155">
        <v>0</v>
      </c>
      <c r="F461" s="155">
        <v>48.439449660000001</v>
      </c>
      <c r="G461" s="155">
        <v>121.09862414</v>
      </c>
      <c r="H461" s="155">
        <v>242.19724828</v>
      </c>
      <c r="I461" s="155">
        <v>0</v>
      </c>
      <c r="J461" s="155">
        <v>266.41697311000001</v>
      </c>
      <c r="K461" s="155">
        <v>314.85642275999999</v>
      </c>
      <c r="L461" s="155">
        <v>363.29587242000002</v>
      </c>
    </row>
    <row r="462" spans="1:12" ht="12.75" customHeight="1" x14ac:dyDescent="0.2">
      <c r="A462" s="154" t="s">
        <v>159</v>
      </c>
      <c r="B462" s="154">
        <v>21</v>
      </c>
      <c r="C462" s="155">
        <v>500.99300373</v>
      </c>
      <c r="D462" s="155">
        <v>498.50050121999999</v>
      </c>
      <c r="E462" s="155">
        <v>0</v>
      </c>
      <c r="F462" s="155">
        <v>49.785245060000001</v>
      </c>
      <c r="G462" s="155">
        <v>124.46311264000001</v>
      </c>
      <c r="H462" s="155">
        <v>248.92622528999999</v>
      </c>
      <c r="I462" s="155">
        <v>0</v>
      </c>
      <c r="J462" s="155">
        <v>273.81884781000002</v>
      </c>
      <c r="K462" s="155">
        <v>323.60409286999999</v>
      </c>
      <c r="L462" s="155">
        <v>373.38933793000001</v>
      </c>
    </row>
    <row r="463" spans="1:12" ht="12.75" customHeight="1" x14ac:dyDescent="0.2">
      <c r="A463" s="154" t="s">
        <v>159</v>
      </c>
      <c r="B463" s="154">
        <v>22</v>
      </c>
      <c r="C463" s="155">
        <v>520.28424255000004</v>
      </c>
      <c r="D463" s="155">
        <v>517.69576372999995</v>
      </c>
      <c r="E463" s="155">
        <v>0</v>
      </c>
      <c r="F463" s="155">
        <v>52.179698989999999</v>
      </c>
      <c r="G463" s="155">
        <v>130.44924748</v>
      </c>
      <c r="H463" s="155">
        <v>260.89849495999999</v>
      </c>
      <c r="I463" s="155">
        <v>0</v>
      </c>
      <c r="J463" s="155">
        <v>286.98834445</v>
      </c>
      <c r="K463" s="155">
        <v>339.16804344000002</v>
      </c>
      <c r="L463" s="155">
        <v>391.34774242999998</v>
      </c>
    </row>
    <row r="464" spans="1:12" ht="12.75" customHeight="1" x14ac:dyDescent="0.2">
      <c r="A464" s="154" t="s">
        <v>159</v>
      </c>
      <c r="B464" s="154">
        <v>23</v>
      </c>
      <c r="C464" s="155">
        <v>478.23772155</v>
      </c>
      <c r="D464" s="155">
        <v>475.85842939999998</v>
      </c>
      <c r="E464" s="155">
        <v>0</v>
      </c>
      <c r="F464" s="155">
        <v>50.338998459999999</v>
      </c>
      <c r="G464" s="155">
        <v>125.84749614</v>
      </c>
      <c r="H464" s="155">
        <v>251.69499228999999</v>
      </c>
      <c r="I464" s="155">
        <v>0</v>
      </c>
      <c r="J464" s="155">
        <v>276.86449150999999</v>
      </c>
      <c r="K464" s="155">
        <v>327.20348997000002</v>
      </c>
      <c r="L464" s="155">
        <v>377.54248842999999</v>
      </c>
    </row>
    <row r="465" spans="1:12" ht="12.75" customHeight="1" x14ac:dyDescent="0.2">
      <c r="A465" s="154" t="s">
        <v>159</v>
      </c>
      <c r="B465" s="154">
        <v>24</v>
      </c>
      <c r="C465" s="155">
        <v>536.12248328999999</v>
      </c>
      <c r="D465" s="155">
        <v>533.45520724999994</v>
      </c>
      <c r="E465" s="155">
        <v>0</v>
      </c>
      <c r="F465" s="155">
        <v>56.718486300000002</v>
      </c>
      <c r="G465" s="155">
        <v>141.79621574000001</v>
      </c>
      <c r="H465" s="155">
        <v>283.59243149000002</v>
      </c>
      <c r="I465" s="155">
        <v>0</v>
      </c>
      <c r="J465" s="155">
        <v>311.95167463000001</v>
      </c>
      <c r="K465" s="155">
        <v>368.67016093000001</v>
      </c>
      <c r="L465" s="155">
        <v>425.38864723</v>
      </c>
    </row>
    <row r="466" spans="1:12" ht="12.75" customHeight="1" x14ac:dyDescent="0.2">
      <c r="A466" s="154" t="s">
        <v>160</v>
      </c>
      <c r="B466" s="154">
        <v>1</v>
      </c>
      <c r="C466" s="155">
        <v>633.85942545</v>
      </c>
      <c r="D466" s="155">
        <v>630.70589597000003</v>
      </c>
      <c r="E466" s="155">
        <v>0</v>
      </c>
      <c r="F466" s="155">
        <v>64.518995599999997</v>
      </c>
      <c r="G466" s="155">
        <v>161.29748900000001</v>
      </c>
      <c r="H466" s="155">
        <v>322.59497799000002</v>
      </c>
      <c r="I466" s="155">
        <v>0</v>
      </c>
      <c r="J466" s="155">
        <v>354.85447578999998</v>
      </c>
      <c r="K466" s="155">
        <v>419.37347139000002</v>
      </c>
      <c r="L466" s="155">
        <v>483.89246699</v>
      </c>
    </row>
    <row r="467" spans="1:12" ht="12.75" customHeight="1" x14ac:dyDescent="0.2">
      <c r="A467" s="154" t="s">
        <v>160</v>
      </c>
      <c r="B467" s="154">
        <v>2</v>
      </c>
      <c r="C467" s="155">
        <v>696.33794739999996</v>
      </c>
      <c r="D467" s="155">
        <v>692.87357950000001</v>
      </c>
      <c r="E467" s="155">
        <v>0</v>
      </c>
      <c r="F467" s="155">
        <v>70.839625060000003</v>
      </c>
      <c r="G467" s="155">
        <v>177.09906265999999</v>
      </c>
      <c r="H467" s="155">
        <v>354.19812531000002</v>
      </c>
      <c r="I467" s="155">
        <v>0</v>
      </c>
      <c r="J467" s="155">
        <v>389.61793784000002</v>
      </c>
      <c r="K467" s="155">
        <v>460.45756290000003</v>
      </c>
      <c r="L467" s="155">
        <v>531.29718796999998</v>
      </c>
    </row>
    <row r="468" spans="1:12" ht="12.75" customHeight="1" x14ac:dyDescent="0.2">
      <c r="A468" s="154" t="s">
        <v>160</v>
      </c>
      <c r="B468" s="154">
        <v>3</v>
      </c>
      <c r="C468" s="155">
        <v>743.17913478000003</v>
      </c>
      <c r="D468" s="155">
        <v>739.48172614999999</v>
      </c>
      <c r="E468" s="155">
        <v>0</v>
      </c>
      <c r="F468" s="155">
        <v>74.714365659999999</v>
      </c>
      <c r="G468" s="155">
        <v>186.78591415</v>
      </c>
      <c r="H468" s="155">
        <v>373.57182828999998</v>
      </c>
      <c r="I468" s="155">
        <v>0</v>
      </c>
      <c r="J468" s="155">
        <v>410.92901111999998</v>
      </c>
      <c r="K468" s="155">
        <v>485.64337677999998</v>
      </c>
      <c r="L468" s="155">
        <v>560.35774244000004</v>
      </c>
    </row>
    <row r="469" spans="1:12" ht="12.75" customHeight="1" x14ac:dyDescent="0.2">
      <c r="A469" s="154" t="s">
        <v>160</v>
      </c>
      <c r="B469" s="154">
        <v>4</v>
      </c>
      <c r="C469" s="155">
        <v>741.12403451</v>
      </c>
      <c r="D469" s="155">
        <v>737.43685026000003</v>
      </c>
      <c r="E469" s="155">
        <v>0</v>
      </c>
      <c r="F469" s="155">
        <v>74.659609779999997</v>
      </c>
      <c r="G469" s="155">
        <v>186.64902444000001</v>
      </c>
      <c r="H469" s="155">
        <v>373.29804888000001</v>
      </c>
      <c r="I469" s="155">
        <v>0</v>
      </c>
      <c r="J469" s="155">
        <v>410.62785377</v>
      </c>
      <c r="K469" s="155">
        <v>485.28746353999998</v>
      </c>
      <c r="L469" s="155">
        <v>559.94707331999996</v>
      </c>
    </row>
    <row r="470" spans="1:12" ht="12.75" customHeight="1" x14ac:dyDescent="0.2">
      <c r="A470" s="154" t="s">
        <v>160</v>
      </c>
      <c r="B470" s="154">
        <v>5</v>
      </c>
      <c r="C470" s="155">
        <v>758.58157060999997</v>
      </c>
      <c r="D470" s="155">
        <v>754.80753295</v>
      </c>
      <c r="E470" s="155">
        <v>0</v>
      </c>
      <c r="F470" s="155">
        <v>75.739884070000002</v>
      </c>
      <c r="G470" s="155">
        <v>189.34971017999999</v>
      </c>
      <c r="H470" s="155">
        <v>378.69942035000003</v>
      </c>
      <c r="I470" s="155">
        <v>0</v>
      </c>
      <c r="J470" s="155">
        <v>416.56936238999998</v>
      </c>
      <c r="K470" s="155">
        <v>492.30924646</v>
      </c>
      <c r="L470" s="155">
        <v>568.04913052999996</v>
      </c>
    </row>
    <row r="471" spans="1:12" ht="12.75" customHeight="1" x14ac:dyDescent="0.2">
      <c r="A471" s="154" t="s">
        <v>160</v>
      </c>
      <c r="B471" s="154">
        <v>6</v>
      </c>
      <c r="C471" s="155">
        <v>745.55589113999997</v>
      </c>
      <c r="D471" s="155">
        <v>741.84665785000004</v>
      </c>
      <c r="E471" s="155">
        <v>0</v>
      </c>
      <c r="F471" s="155">
        <v>74.196400150000002</v>
      </c>
      <c r="G471" s="155">
        <v>185.49100038</v>
      </c>
      <c r="H471" s="155">
        <v>370.98200076000001</v>
      </c>
      <c r="I471" s="155">
        <v>0</v>
      </c>
      <c r="J471" s="155">
        <v>408.08020083999997</v>
      </c>
      <c r="K471" s="155">
        <v>482.27660099000002</v>
      </c>
      <c r="L471" s="155">
        <v>556.47300113999995</v>
      </c>
    </row>
    <row r="472" spans="1:12" ht="12.75" customHeight="1" x14ac:dyDescent="0.2">
      <c r="A472" s="154" t="s">
        <v>160</v>
      </c>
      <c r="B472" s="154">
        <v>7</v>
      </c>
      <c r="C472" s="155">
        <v>718.4923387</v>
      </c>
      <c r="D472" s="155">
        <v>714.91774995000003</v>
      </c>
      <c r="E472" s="155">
        <v>0</v>
      </c>
      <c r="F472" s="155">
        <v>70.707219460000005</v>
      </c>
      <c r="G472" s="155">
        <v>176.76804866000001</v>
      </c>
      <c r="H472" s="155">
        <v>353.53609732000001</v>
      </c>
      <c r="I472" s="155">
        <v>0</v>
      </c>
      <c r="J472" s="155">
        <v>388.88970705000003</v>
      </c>
      <c r="K472" s="155">
        <v>459.59692651</v>
      </c>
      <c r="L472" s="155">
        <v>530.30414597000004</v>
      </c>
    </row>
    <row r="473" spans="1:12" ht="12.75" customHeight="1" x14ac:dyDescent="0.2">
      <c r="A473" s="154" t="s">
        <v>160</v>
      </c>
      <c r="B473" s="154">
        <v>8</v>
      </c>
      <c r="C473" s="155">
        <v>640.13082300999997</v>
      </c>
      <c r="D473" s="155">
        <v>636.94609255</v>
      </c>
      <c r="E473" s="155">
        <v>0</v>
      </c>
      <c r="F473" s="155">
        <v>63.619626740000001</v>
      </c>
      <c r="G473" s="155">
        <v>159.04906683999999</v>
      </c>
      <c r="H473" s="155">
        <v>318.09813369</v>
      </c>
      <c r="I473" s="155">
        <v>0</v>
      </c>
      <c r="J473" s="155">
        <v>349.90794705000002</v>
      </c>
      <c r="K473" s="155">
        <v>413.52757379000002</v>
      </c>
      <c r="L473" s="155">
        <v>477.14720053000002</v>
      </c>
    </row>
    <row r="474" spans="1:12" ht="12.75" customHeight="1" x14ac:dyDescent="0.2">
      <c r="A474" s="154" t="s">
        <v>160</v>
      </c>
      <c r="B474" s="154">
        <v>9</v>
      </c>
      <c r="C474" s="155">
        <v>570.66729150000003</v>
      </c>
      <c r="D474" s="155">
        <v>567.82815074999996</v>
      </c>
      <c r="E474" s="155">
        <v>0</v>
      </c>
      <c r="F474" s="155">
        <v>56.25598334</v>
      </c>
      <c r="G474" s="155">
        <v>140.63995835</v>
      </c>
      <c r="H474" s="155">
        <v>281.27991668999999</v>
      </c>
      <c r="I474" s="155">
        <v>0</v>
      </c>
      <c r="J474" s="155">
        <v>309.40790836000002</v>
      </c>
      <c r="K474" s="155">
        <v>365.66389170000002</v>
      </c>
      <c r="L474" s="155">
        <v>421.91987504000002</v>
      </c>
    </row>
    <row r="475" spans="1:12" ht="12.75" customHeight="1" x14ac:dyDescent="0.2">
      <c r="A475" s="154" t="s">
        <v>160</v>
      </c>
      <c r="B475" s="154">
        <v>10</v>
      </c>
      <c r="C475" s="155">
        <v>488.58780416000002</v>
      </c>
      <c r="D475" s="155">
        <v>486.15701905999998</v>
      </c>
      <c r="E475" s="155">
        <v>0</v>
      </c>
      <c r="F475" s="155">
        <v>50.197388740000001</v>
      </c>
      <c r="G475" s="155">
        <v>125.49347185000001</v>
      </c>
      <c r="H475" s="155">
        <v>250.98694369</v>
      </c>
      <c r="I475" s="155">
        <v>0</v>
      </c>
      <c r="J475" s="155">
        <v>276.08563806000001</v>
      </c>
      <c r="K475" s="155">
        <v>326.28302680000002</v>
      </c>
      <c r="L475" s="155">
        <v>376.48041554000002</v>
      </c>
    </row>
    <row r="476" spans="1:12" ht="12.75" customHeight="1" x14ac:dyDescent="0.2">
      <c r="A476" s="154" t="s">
        <v>160</v>
      </c>
      <c r="B476" s="154">
        <v>11</v>
      </c>
      <c r="C476" s="155">
        <v>464.22998221</v>
      </c>
      <c r="D476" s="155">
        <v>461.92038030999998</v>
      </c>
      <c r="E476" s="155">
        <v>0</v>
      </c>
      <c r="F476" s="155">
        <v>48.505144639999997</v>
      </c>
      <c r="G476" s="155">
        <v>121.26286159999999</v>
      </c>
      <c r="H476" s="155">
        <v>242.52572319999999</v>
      </c>
      <c r="I476" s="155">
        <v>0</v>
      </c>
      <c r="J476" s="155">
        <v>266.77829551999997</v>
      </c>
      <c r="K476" s="155">
        <v>315.28344016</v>
      </c>
      <c r="L476" s="155">
        <v>363.78858480000002</v>
      </c>
    </row>
    <row r="477" spans="1:12" ht="12.75" customHeight="1" x14ac:dyDescent="0.2">
      <c r="A477" s="154" t="s">
        <v>160</v>
      </c>
      <c r="B477" s="154">
        <v>12</v>
      </c>
      <c r="C477" s="155">
        <v>601.86919009999997</v>
      </c>
      <c r="D477" s="155">
        <v>598.87481602000003</v>
      </c>
      <c r="E477" s="155">
        <v>0</v>
      </c>
      <c r="F477" s="155">
        <v>48.84323818</v>
      </c>
      <c r="G477" s="155">
        <v>122.10809546</v>
      </c>
      <c r="H477" s="155">
        <v>244.21619092</v>
      </c>
      <c r="I477" s="155">
        <v>0</v>
      </c>
      <c r="J477" s="155">
        <v>268.63781001000001</v>
      </c>
      <c r="K477" s="155">
        <v>317.48104819000002</v>
      </c>
      <c r="L477" s="155">
        <v>366.32428636999998</v>
      </c>
    </row>
    <row r="478" spans="1:12" ht="12.75" customHeight="1" x14ac:dyDescent="0.2">
      <c r="A478" s="154" t="s">
        <v>160</v>
      </c>
      <c r="B478" s="154">
        <v>13</v>
      </c>
      <c r="C478" s="155">
        <v>601.15073732999997</v>
      </c>
      <c r="D478" s="155">
        <v>598.15993763999995</v>
      </c>
      <c r="E478" s="155">
        <v>0</v>
      </c>
      <c r="F478" s="155">
        <v>51.495341830000001</v>
      </c>
      <c r="G478" s="155">
        <v>128.73835457999999</v>
      </c>
      <c r="H478" s="155">
        <v>257.47670915999998</v>
      </c>
      <c r="I478" s="155">
        <v>0</v>
      </c>
      <c r="J478" s="155">
        <v>283.22438007</v>
      </c>
      <c r="K478" s="155">
        <v>334.71972190000002</v>
      </c>
      <c r="L478" s="155">
        <v>386.21506373</v>
      </c>
    </row>
    <row r="479" spans="1:12" ht="12.75" customHeight="1" x14ac:dyDescent="0.2">
      <c r="A479" s="154" t="s">
        <v>160</v>
      </c>
      <c r="B479" s="154">
        <v>14</v>
      </c>
      <c r="C479" s="155">
        <v>616.58651139999995</v>
      </c>
      <c r="D479" s="155">
        <v>613.51891681999996</v>
      </c>
      <c r="E479" s="155">
        <v>0</v>
      </c>
      <c r="F479" s="155">
        <v>53.146430029999998</v>
      </c>
      <c r="G479" s="155">
        <v>132.86607508</v>
      </c>
      <c r="H479" s="155">
        <v>265.73215016</v>
      </c>
      <c r="I479" s="155">
        <v>0</v>
      </c>
      <c r="J479" s="155">
        <v>292.30536517000002</v>
      </c>
      <c r="K479" s="155">
        <v>345.45179519999999</v>
      </c>
      <c r="L479" s="155">
        <v>398.59822523000003</v>
      </c>
    </row>
    <row r="480" spans="1:12" ht="12.75" customHeight="1" x14ac:dyDescent="0.2">
      <c r="A480" s="154" t="s">
        <v>160</v>
      </c>
      <c r="B480" s="154">
        <v>15</v>
      </c>
      <c r="C480" s="155">
        <v>641.18563952</v>
      </c>
      <c r="D480" s="155">
        <v>637.99566120999998</v>
      </c>
      <c r="E480" s="155">
        <v>0</v>
      </c>
      <c r="F480" s="155">
        <v>52.956221120000002</v>
      </c>
      <c r="G480" s="155">
        <v>132.39055278999999</v>
      </c>
      <c r="H480" s="155">
        <v>264.78110558999998</v>
      </c>
      <c r="I480" s="155">
        <v>0</v>
      </c>
      <c r="J480" s="155">
        <v>291.25921613999998</v>
      </c>
      <c r="K480" s="155">
        <v>344.21543725999999</v>
      </c>
      <c r="L480" s="155">
        <v>397.17165838</v>
      </c>
    </row>
    <row r="481" spans="1:12" ht="12.75" customHeight="1" x14ac:dyDescent="0.2">
      <c r="A481" s="154" t="s">
        <v>160</v>
      </c>
      <c r="B481" s="154">
        <v>16</v>
      </c>
      <c r="C481" s="155">
        <v>812.16971648000003</v>
      </c>
      <c r="D481" s="155">
        <v>808.12907112000005</v>
      </c>
      <c r="E481" s="155">
        <v>0</v>
      </c>
      <c r="F481" s="155">
        <v>53.594198220000003</v>
      </c>
      <c r="G481" s="155">
        <v>133.98549553999999</v>
      </c>
      <c r="H481" s="155">
        <v>267.97099107999998</v>
      </c>
      <c r="I481" s="155">
        <v>0</v>
      </c>
      <c r="J481" s="155">
        <v>294.76809019000001</v>
      </c>
      <c r="K481" s="155">
        <v>348.36228840000001</v>
      </c>
      <c r="L481" s="155">
        <v>401.95648662000002</v>
      </c>
    </row>
    <row r="482" spans="1:12" ht="12.75" customHeight="1" x14ac:dyDescent="0.2">
      <c r="A482" s="154" t="s">
        <v>160</v>
      </c>
      <c r="B482" s="154">
        <v>17</v>
      </c>
      <c r="C482" s="155">
        <v>613.59199392000005</v>
      </c>
      <c r="D482" s="155">
        <v>610.53929743000003</v>
      </c>
      <c r="E482" s="155">
        <v>0</v>
      </c>
      <c r="F482" s="155">
        <v>53.176674749999997</v>
      </c>
      <c r="G482" s="155">
        <v>132.94168687999999</v>
      </c>
      <c r="H482" s="155">
        <v>265.88337376999999</v>
      </c>
      <c r="I482" s="155">
        <v>0</v>
      </c>
      <c r="J482" s="155">
        <v>292.47171114000002</v>
      </c>
      <c r="K482" s="155">
        <v>345.64838588999999</v>
      </c>
      <c r="L482" s="155">
        <v>398.82506065000001</v>
      </c>
    </row>
    <row r="483" spans="1:12" ht="12.75" customHeight="1" x14ac:dyDescent="0.2">
      <c r="A483" s="154" t="s">
        <v>160</v>
      </c>
      <c r="B483" s="154">
        <v>18</v>
      </c>
      <c r="C483" s="155">
        <v>537.36052961999997</v>
      </c>
      <c r="D483" s="155">
        <v>534.68709415000001</v>
      </c>
      <c r="E483" s="155">
        <v>0</v>
      </c>
      <c r="F483" s="155">
        <v>52.778359559999998</v>
      </c>
      <c r="G483" s="155">
        <v>131.94589891000001</v>
      </c>
      <c r="H483" s="155">
        <v>263.89179782000002</v>
      </c>
      <c r="I483" s="155">
        <v>0</v>
      </c>
      <c r="J483" s="155">
        <v>290.28097760000003</v>
      </c>
      <c r="K483" s="155">
        <v>343.05933716999999</v>
      </c>
      <c r="L483" s="155">
        <v>395.83769673</v>
      </c>
    </row>
    <row r="484" spans="1:12" ht="12.75" customHeight="1" x14ac:dyDescent="0.2">
      <c r="A484" s="154" t="s">
        <v>160</v>
      </c>
      <c r="B484" s="154">
        <v>19</v>
      </c>
      <c r="C484" s="155">
        <v>513.32160743999998</v>
      </c>
      <c r="D484" s="155">
        <v>510.76776860000001</v>
      </c>
      <c r="E484" s="155">
        <v>0</v>
      </c>
      <c r="F484" s="155">
        <v>52.130772890000003</v>
      </c>
      <c r="G484" s="155">
        <v>130.32693222</v>
      </c>
      <c r="H484" s="155">
        <v>260.65386444000001</v>
      </c>
      <c r="I484" s="155">
        <v>0</v>
      </c>
      <c r="J484" s="155">
        <v>286.71925088</v>
      </c>
      <c r="K484" s="155">
        <v>338.85002377000001</v>
      </c>
      <c r="L484" s="155">
        <v>390.98079666000001</v>
      </c>
    </row>
    <row r="485" spans="1:12" ht="12.75" customHeight="1" x14ac:dyDescent="0.2">
      <c r="A485" s="154" t="s">
        <v>160</v>
      </c>
      <c r="B485" s="154">
        <v>20</v>
      </c>
      <c r="C485" s="155">
        <v>511.72506851999998</v>
      </c>
      <c r="D485" s="155">
        <v>509.17917266000001</v>
      </c>
      <c r="E485" s="155">
        <v>0</v>
      </c>
      <c r="F485" s="155">
        <v>52.778037740000002</v>
      </c>
      <c r="G485" s="155">
        <v>131.94509435000001</v>
      </c>
      <c r="H485" s="155">
        <v>263.89018870000001</v>
      </c>
      <c r="I485" s="155">
        <v>0</v>
      </c>
      <c r="J485" s="155">
        <v>290.27920756999998</v>
      </c>
      <c r="K485" s="155">
        <v>343.05724530999998</v>
      </c>
      <c r="L485" s="155">
        <v>395.83528304999999</v>
      </c>
    </row>
    <row r="486" spans="1:12" ht="12.75" customHeight="1" x14ac:dyDescent="0.2">
      <c r="A486" s="154" t="s">
        <v>160</v>
      </c>
      <c r="B486" s="154">
        <v>21</v>
      </c>
      <c r="C486" s="155">
        <v>536.48181408999994</v>
      </c>
      <c r="D486" s="155">
        <v>533.81275033999998</v>
      </c>
      <c r="E486" s="155">
        <v>0</v>
      </c>
      <c r="F486" s="155">
        <v>52.919933550000003</v>
      </c>
      <c r="G486" s="155">
        <v>132.29983387999999</v>
      </c>
      <c r="H486" s="155">
        <v>264.59966775999999</v>
      </c>
      <c r="I486" s="155">
        <v>0</v>
      </c>
      <c r="J486" s="155">
        <v>291.05963452999998</v>
      </c>
      <c r="K486" s="155">
        <v>343.97956807999998</v>
      </c>
      <c r="L486" s="155">
        <v>396.89950162999997</v>
      </c>
    </row>
    <row r="487" spans="1:12" ht="12.75" customHeight="1" x14ac:dyDescent="0.2">
      <c r="A487" s="154" t="s">
        <v>160</v>
      </c>
      <c r="B487" s="154">
        <v>22</v>
      </c>
      <c r="C487" s="155">
        <v>513.31069243000002</v>
      </c>
      <c r="D487" s="155">
        <v>510.75690788999998</v>
      </c>
      <c r="E487" s="155">
        <v>0</v>
      </c>
      <c r="F487" s="155">
        <v>52.574469260000001</v>
      </c>
      <c r="G487" s="155">
        <v>131.43617313999999</v>
      </c>
      <c r="H487" s="155">
        <v>262.87234627999999</v>
      </c>
      <c r="I487" s="155">
        <v>0</v>
      </c>
      <c r="J487" s="155">
        <v>289.15958090999999</v>
      </c>
      <c r="K487" s="155">
        <v>341.73405015999998</v>
      </c>
      <c r="L487" s="155">
        <v>394.30851941999998</v>
      </c>
    </row>
    <row r="488" spans="1:12" ht="12.75" customHeight="1" x14ac:dyDescent="0.2">
      <c r="A488" s="154" t="s">
        <v>160</v>
      </c>
      <c r="B488" s="154">
        <v>23</v>
      </c>
      <c r="C488" s="155">
        <v>470.06280873999998</v>
      </c>
      <c r="D488" s="155">
        <v>467.72418779999998</v>
      </c>
      <c r="E488" s="155">
        <v>0</v>
      </c>
      <c r="F488" s="155">
        <v>48.967998870000002</v>
      </c>
      <c r="G488" s="155">
        <v>122.41999717</v>
      </c>
      <c r="H488" s="155">
        <v>244.83999435000001</v>
      </c>
      <c r="I488" s="155">
        <v>0</v>
      </c>
      <c r="J488" s="155">
        <v>269.32399378000002</v>
      </c>
      <c r="K488" s="155">
        <v>318.29199265</v>
      </c>
      <c r="L488" s="155">
        <v>367.25999152000003</v>
      </c>
    </row>
    <row r="489" spans="1:12" ht="12.75" customHeight="1" x14ac:dyDescent="0.2">
      <c r="A489" s="154" t="s">
        <v>160</v>
      </c>
      <c r="B489" s="154">
        <v>24</v>
      </c>
      <c r="C489" s="155">
        <v>508.95837843999999</v>
      </c>
      <c r="D489" s="155">
        <v>506.42624719999998</v>
      </c>
      <c r="E489" s="155">
        <v>0</v>
      </c>
      <c r="F489" s="155">
        <v>52.441219310000001</v>
      </c>
      <c r="G489" s="155">
        <v>131.10304826999999</v>
      </c>
      <c r="H489" s="155">
        <v>262.20609653000002</v>
      </c>
      <c r="I489" s="155">
        <v>0</v>
      </c>
      <c r="J489" s="155">
        <v>288.42670618</v>
      </c>
      <c r="K489" s="155">
        <v>340.86792549</v>
      </c>
      <c r="L489" s="155">
        <v>393.30914480000001</v>
      </c>
    </row>
    <row r="490" spans="1:12" ht="12.75" customHeight="1" x14ac:dyDescent="0.2">
      <c r="A490" s="154" t="s">
        <v>161</v>
      </c>
      <c r="B490" s="154">
        <v>1</v>
      </c>
      <c r="C490" s="155">
        <v>539.41411000999994</v>
      </c>
      <c r="D490" s="155">
        <v>536.73045772</v>
      </c>
      <c r="E490" s="155">
        <v>0</v>
      </c>
      <c r="F490" s="155">
        <v>55.615498860000002</v>
      </c>
      <c r="G490" s="155">
        <v>139.03874714</v>
      </c>
      <c r="H490" s="155">
        <v>278.07749429</v>
      </c>
      <c r="I490" s="155">
        <v>0</v>
      </c>
      <c r="J490" s="155">
        <v>305.88524371</v>
      </c>
      <c r="K490" s="155">
        <v>361.50074257</v>
      </c>
      <c r="L490" s="155">
        <v>417.11624143</v>
      </c>
    </row>
    <row r="491" spans="1:12" ht="12.75" customHeight="1" x14ac:dyDescent="0.2">
      <c r="A491" s="154" t="s">
        <v>161</v>
      </c>
      <c r="B491" s="154">
        <v>2</v>
      </c>
      <c r="C491" s="155">
        <v>542.21256626000002</v>
      </c>
      <c r="D491" s="155">
        <v>539.51499130000002</v>
      </c>
      <c r="E491" s="155">
        <v>0</v>
      </c>
      <c r="F491" s="155">
        <v>57.059555520000004</v>
      </c>
      <c r="G491" s="155">
        <v>142.64888879</v>
      </c>
      <c r="H491" s="155">
        <v>285.29777758</v>
      </c>
      <c r="I491" s="155">
        <v>0</v>
      </c>
      <c r="J491" s="155">
        <v>313.82755533</v>
      </c>
      <c r="K491" s="155">
        <v>370.88711085</v>
      </c>
      <c r="L491" s="155">
        <v>427.94666635999999</v>
      </c>
    </row>
    <row r="492" spans="1:12" ht="12.75" customHeight="1" x14ac:dyDescent="0.2">
      <c r="A492" s="154" t="s">
        <v>161</v>
      </c>
      <c r="B492" s="154">
        <v>3</v>
      </c>
      <c r="C492" s="155">
        <v>565.09250616999998</v>
      </c>
      <c r="D492" s="155">
        <v>562.28110067</v>
      </c>
      <c r="E492" s="155">
        <v>0</v>
      </c>
      <c r="F492" s="155">
        <v>61.160176010000001</v>
      </c>
      <c r="G492" s="155">
        <v>152.90044003</v>
      </c>
      <c r="H492" s="155">
        <v>305.80088004999999</v>
      </c>
      <c r="I492" s="155">
        <v>0</v>
      </c>
      <c r="J492" s="155">
        <v>336.38096805999999</v>
      </c>
      <c r="K492" s="155">
        <v>397.54114406999997</v>
      </c>
      <c r="L492" s="155">
        <v>458.70132008000002</v>
      </c>
    </row>
    <row r="493" spans="1:12" ht="12.75" customHeight="1" x14ac:dyDescent="0.2">
      <c r="A493" s="154" t="s">
        <v>161</v>
      </c>
      <c r="B493" s="154">
        <v>4</v>
      </c>
      <c r="C493" s="155">
        <v>578.64217485999995</v>
      </c>
      <c r="D493" s="155">
        <v>575.76335806999998</v>
      </c>
      <c r="E493" s="155">
        <v>0</v>
      </c>
      <c r="F493" s="155">
        <v>63.178919809999996</v>
      </c>
      <c r="G493" s="155">
        <v>157.94729953000001</v>
      </c>
      <c r="H493" s="155">
        <v>315.89459907000003</v>
      </c>
      <c r="I493" s="155">
        <v>0</v>
      </c>
      <c r="J493" s="155">
        <v>347.48405896999998</v>
      </c>
      <c r="K493" s="155">
        <v>410.66297878</v>
      </c>
      <c r="L493" s="155">
        <v>473.84189859999998</v>
      </c>
    </row>
    <row r="494" spans="1:12" ht="12.75" customHeight="1" x14ac:dyDescent="0.2">
      <c r="A494" s="154" t="s">
        <v>161</v>
      </c>
      <c r="B494" s="154">
        <v>5</v>
      </c>
      <c r="C494" s="155">
        <v>594.02846937000004</v>
      </c>
      <c r="D494" s="155">
        <v>591.07310385000005</v>
      </c>
      <c r="E494" s="155">
        <v>0</v>
      </c>
      <c r="F494" s="155">
        <v>63.823175679999999</v>
      </c>
      <c r="G494" s="155">
        <v>159.55793919000001</v>
      </c>
      <c r="H494" s="155">
        <v>319.11587838999998</v>
      </c>
      <c r="I494" s="155">
        <v>0</v>
      </c>
      <c r="J494" s="155">
        <v>351.02746622000001</v>
      </c>
      <c r="K494" s="155">
        <v>414.85064190000003</v>
      </c>
      <c r="L494" s="155">
        <v>478.67381757999999</v>
      </c>
    </row>
    <row r="495" spans="1:12" ht="12.75" customHeight="1" x14ac:dyDescent="0.2">
      <c r="A495" s="154" t="s">
        <v>161</v>
      </c>
      <c r="B495" s="154">
        <v>6</v>
      </c>
      <c r="C495" s="155">
        <v>583.68645297</v>
      </c>
      <c r="D495" s="155">
        <v>580.78254027000003</v>
      </c>
      <c r="E495" s="155">
        <v>0</v>
      </c>
      <c r="F495" s="155">
        <v>63.356883930000002</v>
      </c>
      <c r="G495" s="155">
        <v>158.39220983000001</v>
      </c>
      <c r="H495" s="155">
        <v>316.78441966000003</v>
      </c>
      <c r="I495" s="155">
        <v>0</v>
      </c>
      <c r="J495" s="155">
        <v>348.46286163000002</v>
      </c>
      <c r="K495" s="155">
        <v>411.81974556</v>
      </c>
      <c r="L495" s="155">
        <v>475.17662948999998</v>
      </c>
    </row>
    <row r="496" spans="1:12" ht="12.75" customHeight="1" x14ac:dyDescent="0.2">
      <c r="A496" s="154" t="s">
        <v>161</v>
      </c>
      <c r="B496" s="154">
        <v>7</v>
      </c>
      <c r="C496" s="155">
        <v>589.81196543999999</v>
      </c>
      <c r="D496" s="155">
        <v>586.87757754999996</v>
      </c>
      <c r="E496" s="155">
        <v>0</v>
      </c>
      <c r="F496" s="155">
        <v>63.80205892</v>
      </c>
      <c r="G496" s="155">
        <v>159.50514731000001</v>
      </c>
      <c r="H496" s="155">
        <v>319.01029461000002</v>
      </c>
      <c r="I496" s="155">
        <v>0</v>
      </c>
      <c r="J496" s="155">
        <v>350.91132406999998</v>
      </c>
      <c r="K496" s="155">
        <v>414.71338299000001</v>
      </c>
      <c r="L496" s="155">
        <v>478.51544192</v>
      </c>
    </row>
    <row r="497" spans="1:12" ht="12.75" customHeight="1" x14ac:dyDescent="0.2">
      <c r="A497" s="154" t="s">
        <v>161</v>
      </c>
      <c r="B497" s="154">
        <v>8</v>
      </c>
      <c r="C497" s="155">
        <v>620.46385706000001</v>
      </c>
      <c r="D497" s="155">
        <v>617.37697219999995</v>
      </c>
      <c r="E497" s="155">
        <v>0</v>
      </c>
      <c r="F497" s="155">
        <v>62.628200380000003</v>
      </c>
      <c r="G497" s="155">
        <v>156.57050093999999</v>
      </c>
      <c r="H497" s="155">
        <v>313.14100188999998</v>
      </c>
      <c r="I497" s="155">
        <v>0</v>
      </c>
      <c r="J497" s="155">
        <v>344.45510207000001</v>
      </c>
      <c r="K497" s="155">
        <v>407.08330245000002</v>
      </c>
      <c r="L497" s="155">
        <v>469.71150282999997</v>
      </c>
    </row>
    <row r="498" spans="1:12" ht="12.75" customHeight="1" x14ac:dyDescent="0.2">
      <c r="A498" s="154" t="s">
        <v>161</v>
      </c>
      <c r="B498" s="154">
        <v>9</v>
      </c>
      <c r="C498" s="155">
        <v>589.76835194</v>
      </c>
      <c r="D498" s="155">
        <v>586.83418102999997</v>
      </c>
      <c r="E498" s="155">
        <v>0</v>
      </c>
      <c r="F498" s="155">
        <v>57.362823990000003</v>
      </c>
      <c r="G498" s="155">
        <v>143.40705998000001</v>
      </c>
      <c r="H498" s="155">
        <v>286.81411996999998</v>
      </c>
      <c r="I498" s="155">
        <v>0</v>
      </c>
      <c r="J498" s="155">
        <v>315.49553195999999</v>
      </c>
      <c r="K498" s="155">
        <v>372.85835594999998</v>
      </c>
      <c r="L498" s="155">
        <v>430.22117995000002</v>
      </c>
    </row>
    <row r="499" spans="1:12" ht="12.75" customHeight="1" x14ac:dyDescent="0.2">
      <c r="A499" s="154" t="s">
        <v>161</v>
      </c>
      <c r="B499" s="154">
        <v>10</v>
      </c>
      <c r="C499" s="155">
        <v>543.59121307999999</v>
      </c>
      <c r="D499" s="155">
        <v>540.88677917999996</v>
      </c>
      <c r="E499" s="155">
        <v>0</v>
      </c>
      <c r="F499" s="155">
        <v>52.727348239999998</v>
      </c>
      <c r="G499" s="155">
        <v>131.81837060999999</v>
      </c>
      <c r="H499" s="155">
        <v>263.63674121999998</v>
      </c>
      <c r="I499" s="155">
        <v>0</v>
      </c>
      <c r="J499" s="155">
        <v>290.00041534000002</v>
      </c>
      <c r="K499" s="155">
        <v>342.72776359</v>
      </c>
      <c r="L499" s="155">
        <v>395.45511183000002</v>
      </c>
    </row>
    <row r="500" spans="1:12" ht="12.75" customHeight="1" x14ac:dyDescent="0.2">
      <c r="A500" s="154" t="s">
        <v>161</v>
      </c>
      <c r="B500" s="154">
        <v>11</v>
      </c>
      <c r="C500" s="155">
        <v>554.46684477999997</v>
      </c>
      <c r="D500" s="155">
        <v>551.70830325999998</v>
      </c>
      <c r="E500" s="155">
        <v>0</v>
      </c>
      <c r="F500" s="155">
        <v>50.752163690000003</v>
      </c>
      <c r="G500" s="155">
        <v>126.88040922</v>
      </c>
      <c r="H500" s="155">
        <v>253.76081844000001</v>
      </c>
      <c r="I500" s="155">
        <v>0</v>
      </c>
      <c r="J500" s="155">
        <v>279.13690028000002</v>
      </c>
      <c r="K500" s="155">
        <v>329.88906397</v>
      </c>
      <c r="L500" s="155">
        <v>380.64122765000002</v>
      </c>
    </row>
    <row r="501" spans="1:12" ht="12.75" customHeight="1" x14ac:dyDescent="0.2">
      <c r="A501" s="154" t="s">
        <v>161</v>
      </c>
      <c r="B501" s="154">
        <v>12</v>
      </c>
      <c r="C501" s="155">
        <v>655.88515009000002</v>
      </c>
      <c r="D501" s="155">
        <v>652.62203989</v>
      </c>
      <c r="E501" s="155">
        <v>0</v>
      </c>
      <c r="F501" s="155">
        <v>61.502277229999997</v>
      </c>
      <c r="G501" s="155">
        <v>153.75569307999999</v>
      </c>
      <c r="H501" s="155">
        <v>307.51138615000002</v>
      </c>
      <c r="I501" s="155">
        <v>0</v>
      </c>
      <c r="J501" s="155">
        <v>338.26252477000003</v>
      </c>
      <c r="K501" s="155">
        <v>399.76480199999997</v>
      </c>
      <c r="L501" s="155">
        <v>461.26707922999998</v>
      </c>
    </row>
    <row r="502" spans="1:12" ht="12.75" customHeight="1" x14ac:dyDescent="0.2">
      <c r="A502" s="154" t="s">
        <v>161</v>
      </c>
      <c r="B502" s="154">
        <v>13</v>
      </c>
      <c r="C502" s="155">
        <v>646.79855450000002</v>
      </c>
      <c r="D502" s="155">
        <v>643.58065123999995</v>
      </c>
      <c r="E502" s="155">
        <v>0</v>
      </c>
      <c r="F502" s="155">
        <v>61.091070639999998</v>
      </c>
      <c r="G502" s="155">
        <v>152.72767658999999</v>
      </c>
      <c r="H502" s="155">
        <v>305.45535317999997</v>
      </c>
      <c r="I502" s="155">
        <v>0</v>
      </c>
      <c r="J502" s="155">
        <v>336.00088849999997</v>
      </c>
      <c r="K502" s="155">
        <v>397.09195913000002</v>
      </c>
      <c r="L502" s="155">
        <v>458.18302977000002</v>
      </c>
    </row>
    <row r="503" spans="1:12" ht="12.75" customHeight="1" x14ac:dyDescent="0.2">
      <c r="A503" s="154" t="s">
        <v>161</v>
      </c>
      <c r="B503" s="154">
        <v>14</v>
      </c>
      <c r="C503" s="155">
        <v>644.77112400999999</v>
      </c>
      <c r="D503" s="155">
        <v>641.56330747000004</v>
      </c>
      <c r="E503" s="155">
        <v>0</v>
      </c>
      <c r="F503" s="155">
        <v>60.854246430000003</v>
      </c>
      <c r="G503" s="155">
        <v>152.13561607</v>
      </c>
      <c r="H503" s="155">
        <v>304.27123214</v>
      </c>
      <c r="I503" s="155">
        <v>0</v>
      </c>
      <c r="J503" s="155">
        <v>334.69835534999999</v>
      </c>
      <c r="K503" s="155">
        <v>395.55260177999997</v>
      </c>
      <c r="L503" s="155">
        <v>456.40684821000002</v>
      </c>
    </row>
    <row r="504" spans="1:12" ht="12.75" customHeight="1" x14ac:dyDescent="0.2">
      <c r="A504" s="154" t="s">
        <v>161</v>
      </c>
      <c r="B504" s="154">
        <v>15</v>
      </c>
      <c r="C504" s="155">
        <v>716.86832515000003</v>
      </c>
      <c r="D504" s="155">
        <v>713.30181606999997</v>
      </c>
      <c r="E504" s="155">
        <v>0</v>
      </c>
      <c r="F504" s="155">
        <v>58.204240900000002</v>
      </c>
      <c r="G504" s="155">
        <v>145.51060224</v>
      </c>
      <c r="H504" s="155">
        <v>291.02120447999999</v>
      </c>
      <c r="I504" s="155">
        <v>0</v>
      </c>
      <c r="J504" s="155">
        <v>320.12332493000002</v>
      </c>
      <c r="K504" s="155">
        <v>378.32756582000002</v>
      </c>
      <c r="L504" s="155">
        <v>436.53180672000002</v>
      </c>
    </row>
    <row r="505" spans="1:12" ht="12.75" customHeight="1" x14ac:dyDescent="0.2">
      <c r="A505" s="154" t="s">
        <v>161</v>
      </c>
      <c r="B505" s="154">
        <v>16</v>
      </c>
      <c r="C505" s="155">
        <v>775.95903633</v>
      </c>
      <c r="D505" s="155">
        <v>772.09854360999998</v>
      </c>
      <c r="E505" s="155">
        <v>0</v>
      </c>
      <c r="F505" s="155">
        <v>57.422087449999999</v>
      </c>
      <c r="G505" s="155">
        <v>143.55521862000001</v>
      </c>
      <c r="H505" s="155">
        <v>287.11043724000001</v>
      </c>
      <c r="I505" s="155">
        <v>0</v>
      </c>
      <c r="J505" s="155">
        <v>315.82148095999997</v>
      </c>
      <c r="K505" s="155">
        <v>373.24356841000002</v>
      </c>
      <c r="L505" s="155">
        <v>430.66565585000001</v>
      </c>
    </row>
    <row r="506" spans="1:12" ht="12.75" customHeight="1" x14ac:dyDescent="0.2">
      <c r="A506" s="154" t="s">
        <v>161</v>
      </c>
      <c r="B506" s="154">
        <v>17</v>
      </c>
      <c r="C506" s="155">
        <v>1010.08227584</v>
      </c>
      <c r="D506" s="155">
        <v>1005.05699089</v>
      </c>
      <c r="E506" s="155">
        <v>0</v>
      </c>
      <c r="F506" s="155">
        <v>55.059700509999999</v>
      </c>
      <c r="G506" s="155">
        <v>137.64925127000001</v>
      </c>
      <c r="H506" s="155">
        <v>275.29850253000001</v>
      </c>
      <c r="I506" s="155">
        <v>0</v>
      </c>
      <c r="J506" s="155">
        <v>302.82835277999999</v>
      </c>
      <c r="K506" s="155">
        <v>357.88805329000002</v>
      </c>
      <c r="L506" s="155">
        <v>412.94775379999999</v>
      </c>
    </row>
    <row r="507" spans="1:12" ht="12.75" customHeight="1" x14ac:dyDescent="0.2">
      <c r="A507" s="154" t="s">
        <v>161</v>
      </c>
      <c r="B507" s="154">
        <v>18</v>
      </c>
      <c r="C507" s="155">
        <v>950.86589314000003</v>
      </c>
      <c r="D507" s="155">
        <v>946.13521705000005</v>
      </c>
      <c r="E507" s="155">
        <v>0</v>
      </c>
      <c r="F507" s="155">
        <v>52.95859961</v>
      </c>
      <c r="G507" s="155">
        <v>132.39649903</v>
      </c>
      <c r="H507" s="155">
        <v>264.79299806</v>
      </c>
      <c r="I507" s="155">
        <v>0</v>
      </c>
      <c r="J507" s="155">
        <v>291.27229786999999</v>
      </c>
      <c r="K507" s="155">
        <v>344.23089748000001</v>
      </c>
      <c r="L507" s="155">
        <v>397.18949708999997</v>
      </c>
    </row>
    <row r="508" spans="1:12" ht="12.75" customHeight="1" x14ac:dyDescent="0.2">
      <c r="A508" s="154" t="s">
        <v>161</v>
      </c>
      <c r="B508" s="154">
        <v>19</v>
      </c>
      <c r="C508" s="155">
        <v>942.29711846999999</v>
      </c>
      <c r="D508" s="155">
        <v>937.60907310000005</v>
      </c>
      <c r="E508" s="155">
        <v>0</v>
      </c>
      <c r="F508" s="155">
        <v>52.99516603</v>
      </c>
      <c r="G508" s="155">
        <v>132.48791509</v>
      </c>
      <c r="H508" s="155">
        <v>264.97583016999999</v>
      </c>
      <c r="I508" s="155">
        <v>0</v>
      </c>
      <c r="J508" s="155">
        <v>291.47341318999997</v>
      </c>
      <c r="K508" s="155">
        <v>344.46857921999998</v>
      </c>
      <c r="L508" s="155">
        <v>397.46374526</v>
      </c>
    </row>
    <row r="509" spans="1:12" ht="12.75" customHeight="1" x14ac:dyDescent="0.2">
      <c r="A509" s="154" t="s">
        <v>161</v>
      </c>
      <c r="B509" s="154">
        <v>20</v>
      </c>
      <c r="C509" s="155">
        <v>997.00176467999995</v>
      </c>
      <c r="D509" s="155">
        <v>992.04155690000005</v>
      </c>
      <c r="E509" s="155">
        <v>0</v>
      </c>
      <c r="F509" s="155">
        <v>52.918089719999998</v>
      </c>
      <c r="G509" s="155">
        <v>132.2952243</v>
      </c>
      <c r="H509" s="155">
        <v>264.59044858999999</v>
      </c>
      <c r="I509" s="155">
        <v>0</v>
      </c>
      <c r="J509" s="155">
        <v>291.04949345</v>
      </c>
      <c r="K509" s="155">
        <v>343.96758317000001</v>
      </c>
      <c r="L509" s="155">
        <v>396.88567289000002</v>
      </c>
    </row>
    <row r="510" spans="1:12" ht="12.75" customHeight="1" x14ac:dyDescent="0.2">
      <c r="A510" s="154" t="s">
        <v>161</v>
      </c>
      <c r="B510" s="154">
        <v>21</v>
      </c>
      <c r="C510" s="155">
        <v>1057.8058944500001</v>
      </c>
      <c r="D510" s="155">
        <v>1052.5431785599999</v>
      </c>
      <c r="E510" s="155">
        <v>0</v>
      </c>
      <c r="F510" s="155">
        <v>52.521552589999999</v>
      </c>
      <c r="G510" s="155">
        <v>131.30388146999999</v>
      </c>
      <c r="H510" s="155">
        <v>262.60776294999999</v>
      </c>
      <c r="I510" s="155">
        <v>0</v>
      </c>
      <c r="J510" s="155">
        <v>288.86853924000002</v>
      </c>
      <c r="K510" s="155">
        <v>341.39009183000002</v>
      </c>
      <c r="L510" s="155">
        <v>393.91164442000002</v>
      </c>
    </row>
    <row r="511" spans="1:12" ht="12.75" customHeight="1" x14ac:dyDescent="0.2">
      <c r="A511" s="154" t="s">
        <v>161</v>
      </c>
      <c r="B511" s="154">
        <v>22</v>
      </c>
      <c r="C511" s="155">
        <v>1034.9388145999999</v>
      </c>
      <c r="D511" s="155">
        <v>1029.7898652700001</v>
      </c>
      <c r="E511" s="155">
        <v>0</v>
      </c>
      <c r="F511" s="155">
        <v>54.02050277</v>
      </c>
      <c r="G511" s="155">
        <v>135.05125692999999</v>
      </c>
      <c r="H511" s="155">
        <v>270.10251384999998</v>
      </c>
      <c r="I511" s="155">
        <v>0</v>
      </c>
      <c r="J511" s="155">
        <v>297.11276523999999</v>
      </c>
      <c r="K511" s="155">
        <v>351.13326800999999</v>
      </c>
      <c r="L511" s="155">
        <v>405.15377078</v>
      </c>
    </row>
    <row r="512" spans="1:12" ht="12.75" customHeight="1" x14ac:dyDescent="0.2">
      <c r="A512" s="154" t="s">
        <v>161</v>
      </c>
      <c r="B512" s="154">
        <v>23</v>
      </c>
      <c r="C512" s="155">
        <v>1009.7830248499999</v>
      </c>
      <c r="D512" s="155">
        <v>1004.75922871</v>
      </c>
      <c r="E512" s="155">
        <v>0</v>
      </c>
      <c r="F512" s="155">
        <v>53.077348000000001</v>
      </c>
      <c r="G512" s="155">
        <v>132.69337001</v>
      </c>
      <c r="H512" s="155">
        <v>265.38674000999998</v>
      </c>
      <c r="I512" s="155">
        <v>0</v>
      </c>
      <c r="J512" s="155">
        <v>291.92541401</v>
      </c>
      <c r="K512" s="155">
        <v>345.00276201000003</v>
      </c>
      <c r="L512" s="155">
        <v>398.08011002000001</v>
      </c>
    </row>
    <row r="513" spans="1:12" ht="12.75" customHeight="1" x14ac:dyDescent="0.2">
      <c r="A513" s="154" t="s">
        <v>161</v>
      </c>
      <c r="B513" s="154">
        <v>24</v>
      </c>
      <c r="C513" s="155">
        <v>1080.2834242900001</v>
      </c>
      <c r="D513" s="155">
        <v>1074.90887989</v>
      </c>
      <c r="E513" s="155">
        <v>0</v>
      </c>
      <c r="F513" s="155">
        <v>57.047854280000003</v>
      </c>
      <c r="G513" s="155">
        <v>142.61963569</v>
      </c>
      <c r="H513" s="155">
        <v>285.23927137999999</v>
      </c>
      <c r="I513" s="155">
        <v>0</v>
      </c>
      <c r="J513" s="155">
        <v>313.76319851</v>
      </c>
      <c r="K513" s="155">
        <v>370.81105279000002</v>
      </c>
      <c r="L513" s="155">
        <v>427.85890705999998</v>
      </c>
    </row>
    <row r="514" spans="1:12" ht="12.75" customHeight="1" x14ac:dyDescent="0.2">
      <c r="A514" s="154" t="s">
        <v>162</v>
      </c>
      <c r="B514" s="154">
        <v>1</v>
      </c>
      <c r="C514" s="155">
        <v>1247.5999013000001</v>
      </c>
      <c r="D514" s="155">
        <v>1241.39293662</v>
      </c>
      <c r="E514" s="155">
        <v>0</v>
      </c>
      <c r="F514" s="155">
        <v>65.935776059999995</v>
      </c>
      <c r="G514" s="155">
        <v>164.83944013999999</v>
      </c>
      <c r="H514" s="155">
        <v>329.67888029</v>
      </c>
      <c r="I514" s="155">
        <v>0</v>
      </c>
      <c r="J514" s="155">
        <v>362.64676831000003</v>
      </c>
      <c r="K514" s="155">
        <v>428.58254436999999</v>
      </c>
      <c r="L514" s="155">
        <v>494.51832043000002</v>
      </c>
    </row>
    <row r="515" spans="1:12" ht="12.75" customHeight="1" x14ac:dyDescent="0.2">
      <c r="A515" s="154" t="s">
        <v>162</v>
      </c>
      <c r="B515" s="154">
        <v>2</v>
      </c>
      <c r="C515" s="155">
        <v>1086.8662851300001</v>
      </c>
      <c r="D515" s="155">
        <v>1081.45899018</v>
      </c>
      <c r="E515" s="155">
        <v>0</v>
      </c>
      <c r="F515" s="155">
        <v>71.79459353</v>
      </c>
      <c r="G515" s="155">
        <v>179.48648381999999</v>
      </c>
      <c r="H515" s="155">
        <v>358.97296763999998</v>
      </c>
      <c r="I515" s="155">
        <v>0</v>
      </c>
      <c r="J515" s="155">
        <v>394.8702644</v>
      </c>
      <c r="K515" s="155">
        <v>466.66485792999998</v>
      </c>
      <c r="L515" s="155">
        <v>538.45945144999996</v>
      </c>
    </row>
    <row r="516" spans="1:12" ht="12.75" customHeight="1" x14ac:dyDescent="0.2">
      <c r="A516" s="154" t="s">
        <v>162</v>
      </c>
      <c r="B516" s="154">
        <v>3</v>
      </c>
      <c r="C516" s="155">
        <v>1262.4072301599999</v>
      </c>
      <c r="D516" s="155">
        <v>1256.12659717</v>
      </c>
      <c r="E516" s="155">
        <v>0</v>
      </c>
      <c r="F516" s="155">
        <v>76.966950209999993</v>
      </c>
      <c r="G516" s="155">
        <v>192.41737552999999</v>
      </c>
      <c r="H516" s="155">
        <v>384.83475105999997</v>
      </c>
      <c r="I516" s="155">
        <v>0</v>
      </c>
      <c r="J516" s="155">
        <v>423.31822617</v>
      </c>
      <c r="K516" s="155">
        <v>500.28517638</v>
      </c>
      <c r="L516" s="155">
        <v>577.25212658999999</v>
      </c>
    </row>
    <row r="517" spans="1:12" ht="12.75" customHeight="1" x14ac:dyDescent="0.2">
      <c r="A517" s="154" t="s">
        <v>162</v>
      </c>
      <c r="B517" s="154">
        <v>4</v>
      </c>
      <c r="C517" s="155">
        <v>1170.3881796400001</v>
      </c>
      <c r="D517" s="155">
        <v>1164.5653528800001</v>
      </c>
      <c r="E517" s="155">
        <v>0</v>
      </c>
      <c r="F517" s="155">
        <v>79.177886040000004</v>
      </c>
      <c r="G517" s="155">
        <v>197.94471511</v>
      </c>
      <c r="H517" s="155">
        <v>395.88943022000001</v>
      </c>
      <c r="I517" s="155">
        <v>0</v>
      </c>
      <c r="J517" s="155">
        <v>435.47837324</v>
      </c>
      <c r="K517" s="155">
        <v>514.65625928999998</v>
      </c>
      <c r="L517" s="155">
        <v>593.83414532999996</v>
      </c>
    </row>
    <row r="518" spans="1:12" ht="12.75" customHeight="1" x14ac:dyDescent="0.2">
      <c r="A518" s="154" t="s">
        <v>162</v>
      </c>
      <c r="B518" s="154">
        <v>5</v>
      </c>
      <c r="C518" s="155">
        <v>989.01060111000004</v>
      </c>
      <c r="D518" s="155">
        <v>984.09015036000005</v>
      </c>
      <c r="E518" s="155">
        <v>0</v>
      </c>
      <c r="F518" s="155">
        <v>80.023285599999994</v>
      </c>
      <c r="G518" s="155">
        <v>200.05821401</v>
      </c>
      <c r="H518" s="155">
        <v>400.11642802</v>
      </c>
      <c r="I518" s="155">
        <v>0</v>
      </c>
      <c r="J518" s="155">
        <v>440.12807082</v>
      </c>
      <c r="K518" s="155">
        <v>520.15135642999996</v>
      </c>
      <c r="L518" s="155">
        <v>600.17464202999997</v>
      </c>
    </row>
    <row r="519" spans="1:12" ht="12.75" customHeight="1" x14ac:dyDescent="0.2">
      <c r="A519" s="154" t="s">
        <v>162</v>
      </c>
      <c r="B519" s="154">
        <v>6</v>
      </c>
      <c r="C519" s="155">
        <v>923.63388167999994</v>
      </c>
      <c r="D519" s="155">
        <v>919.03868824000006</v>
      </c>
      <c r="E519" s="155">
        <v>0</v>
      </c>
      <c r="F519" s="155">
        <v>79.554013710000007</v>
      </c>
      <c r="G519" s="155">
        <v>198.88503427000001</v>
      </c>
      <c r="H519" s="155">
        <v>397.77006854000001</v>
      </c>
      <c r="I519" s="155">
        <v>0</v>
      </c>
      <c r="J519" s="155">
        <v>437.54707538999997</v>
      </c>
      <c r="K519" s="155">
        <v>517.10108909999997</v>
      </c>
      <c r="L519" s="155">
        <v>596.65510280000001</v>
      </c>
    </row>
    <row r="520" spans="1:12" ht="12.75" customHeight="1" x14ac:dyDescent="0.2">
      <c r="A520" s="154" t="s">
        <v>162</v>
      </c>
      <c r="B520" s="154">
        <v>7</v>
      </c>
      <c r="C520" s="155">
        <v>901.69230900000002</v>
      </c>
      <c r="D520" s="155">
        <v>897.20627761000003</v>
      </c>
      <c r="E520" s="155">
        <v>0</v>
      </c>
      <c r="F520" s="155">
        <v>77.700436609999997</v>
      </c>
      <c r="G520" s="155">
        <v>194.25109151000001</v>
      </c>
      <c r="H520" s="155">
        <v>388.50218303000003</v>
      </c>
      <c r="I520" s="155">
        <v>0</v>
      </c>
      <c r="J520" s="155">
        <v>427.35240133000002</v>
      </c>
      <c r="K520" s="155">
        <v>505.05283793000001</v>
      </c>
      <c r="L520" s="155">
        <v>582.75327454000001</v>
      </c>
    </row>
    <row r="521" spans="1:12" ht="12.75" customHeight="1" x14ac:dyDescent="0.2">
      <c r="A521" s="154" t="s">
        <v>162</v>
      </c>
      <c r="B521" s="154">
        <v>8</v>
      </c>
      <c r="C521" s="155">
        <v>861.82751846999997</v>
      </c>
      <c r="D521" s="155">
        <v>857.53981937000003</v>
      </c>
      <c r="E521" s="155">
        <v>0</v>
      </c>
      <c r="F521" s="155">
        <v>73.946255899999997</v>
      </c>
      <c r="G521" s="155">
        <v>184.86563975999999</v>
      </c>
      <c r="H521" s="155">
        <v>369.73127950999998</v>
      </c>
      <c r="I521" s="155">
        <v>0</v>
      </c>
      <c r="J521" s="155">
        <v>406.70440746000003</v>
      </c>
      <c r="K521" s="155">
        <v>480.65066336000001</v>
      </c>
      <c r="L521" s="155">
        <v>554.59691926999994</v>
      </c>
    </row>
    <row r="522" spans="1:12" ht="12.75" customHeight="1" x14ac:dyDescent="0.2">
      <c r="A522" s="154" t="s">
        <v>162</v>
      </c>
      <c r="B522" s="154">
        <v>9</v>
      </c>
      <c r="C522" s="155">
        <v>767.67817657000001</v>
      </c>
      <c r="D522" s="155">
        <v>763.85888216000001</v>
      </c>
      <c r="E522" s="155">
        <v>0</v>
      </c>
      <c r="F522" s="155">
        <v>64.998187630000004</v>
      </c>
      <c r="G522" s="155">
        <v>162.49546907999999</v>
      </c>
      <c r="H522" s="155">
        <v>324.99093815999998</v>
      </c>
      <c r="I522" s="155">
        <v>0</v>
      </c>
      <c r="J522" s="155">
        <v>357.49003197000002</v>
      </c>
      <c r="K522" s="155">
        <v>422.48821959999998</v>
      </c>
      <c r="L522" s="155">
        <v>487.48640723</v>
      </c>
    </row>
    <row r="523" spans="1:12" ht="12.75" customHeight="1" x14ac:dyDescent="0.2">
      <c r="A523" s="154" t="s">
        <v>162</v>
      </c>
      <c r="B523" s="154">
        <v>10</v>
      </c>
      <c r="C523" s="155">
        <v>600.86561685000004</v>
      </c>
      <c r="D523" s="155">
        <v>597.87623567000003</v>
      </c>
      <c r="E523" s="155">
        <v>0</v>
      </c>
      <c r="F523" s="155">
        <v>56.446635299999997</v>
      </c>
      <c r="G523" s="155">
        <v>141.11658825000001</v>
      </c>
      <c r="H523" s="155">
        <v>282.23317650000001</v>
      </c>
      <c r="I523" s="155">
        <v>0</v>
      </c>
      <c r="J523" s="155">
        <v>310.45649415000003</v>
      </c>
      <c r="K523" s="155">
        <v>366.90312944999999</v>
      </c>
      <c r="L523" s="155">
        <v>423.34976475000002</v>
      </c>
    </row>
    <row r="524" spans="1:12" ht="12.75" customHeight="1" x14ac:dyDescent="0.2">
      <c r="A524" s="154" t="s">
        <v>162</v>
      </c>
      <c r="B524" s="154">
        <v>11</v>
      </c>
      <c r="C524" s="155">
        <v>567.39071239999998</v>
      </c>
      <c r="D524" s="155">
        <v>564.56787302999999</v>
      </c>
      <c r="E524" s="155">
        <v>0</v>
      </c>
      <c r="F524" s="155">
        <v>56.084278779999998</v>
      </c>
      <c r="G524" s="155">
        <v>140.21069693999999</v>
      </c>
      <c r="H524" s="155">
        <v>280.42139387999998</v>
      </c>
      <c r="I524" s="155">
        <v>0</v>
      </c>
      <c r="J524" s="155">
        <v>308.46353327000003</v>
      </c>
      <c r="K524" s="155">
        <v>364.54781204</v>
      </c>
      <c r="L524" s="155">
        <v>420.63209081999997</v>
      </c>
    </row>
    <row r="525" spans="1:12" ht="12.75" customHeight="1" x14ac:dyDescent="0.2">
      <c r="A525" s="154" t="s">
        <v>162</v>
      </c>
      <c r="B525" s="154">
        <v>12</v>
      </c>
      <c r="C525" s="155">
        <v>620.27557052999998</v>
      </c>
      <c r="D525" s="155">
        <v>617.18962241999998</v>
      </c>
      <c r="E525" s="155">
        <v>0</v>
      </c>
      <c r="F525" s="155">
        <v>61.418177460000003</v>
      </c>
      <c r="G525" s="155">
        <v>153.54544365999999</v>
      </c>
      <c r="H525" s="155">
        <v>307.09088731999998</v>
      </c>
      <c r="I525" s="155">
        <v>0</v>
      </c>
      <c r="J525" s="155">
        <v>337.79997605</v>
      </c>
      <c r="K525" s="155">
        <v>399.21815350999998</v>
      </c>
      <c r="L525" s="155">
        <v>460.63633097000002</v>
      </c>
    </row>
    <row r="526" spans="1:12" ht="12.75" customHeight="1" x14ac:dyDescent="0.2">
      <c r="A526" s="154" t="s">
        <v>162</v>
      </c>
      <c r="B526" s="154">
        <v>13</v>
      </c>
      <c r="C526" s="155">
        <v>628.85620437</v>
      </c>
      <c r="D526" s="155">
        <v>625.72756654</v>
      </c>
      <c r="E526" s="155">
        <v>0</v>
      </c>
      <c r="F526" s="155">
        <v>61.840763090000003</v>
      </c>
      <c r="G526" s="155">
        <v>154.60190771000001</v>
      </c>
      <c r="H526" s="155">
        <v>309.20381543000002</v>
      </c>
      <c r="I526" s="155">
        <v>0</v>
      </c>
      <c r="J526" s="155">
        <v>340.12419697000001</v>
      </c>
      <c r="K526" s="155">
        <v>401.96496005</v>
      </c>
      <c r="L526" s="155">
        <v>463.80572314</v>
      </c>
    </row>
    <row r="527" spans="1:12" ht="12.75" customHeight="1" x14ac:dyDescent="0.2">
      <c r="A527" s="154" t="s">
        <v>162</v>
      </c>
      <c r="B527" s="154">
        <v>14</v>
      </c>
      <c r="C527" s="155">
        <v>669.24862710000002</v>
      </c>
      <c r="D527" s="155">
        <v>665.91903193999997</v>
      </c>
      <c r="E527" s="155">
        <v>0</v>
      </c>
      <c r="F527" s="155">
        <v>62.542743229999999</v>
      </c>
      <c r="G527" s="155">
        <v>156.35685806999999</v>
      </c>
      <c r="H527" s="155">
        <v>312.71371613000002</v>
      </c>
      <c r="I527" s="155">
        <v>0</v>
      </c>
      <c r="J527" s="155">
        <v>343.98508773999998</v>
      </c>
      <c r="K527" s="155">
        <v>406.52783097000002</v>
      </c>
      <c r="L527" s="155">
        <v>469.07057420000001</v>
      </c>
    </row>
    <row r="528" spans="1:12" ht="12.75" customHeight="1" x14ac:dyDescent="0.2">
      <c r="A528" s="154" t="s">
        <v>162</v>
      </c>
      <c r="B528" s="154">
        <v>15</v>
      </c>
      <c r="C528" s="155">
        <v>664.76710299000001</v>
      </c>
      <c r="D528" s="155">
        <v>661.45980397000005</v>
      </c>
      <c r="E528" s="155">
        <v>0</v>
      </c>
      <c r="F528" s="155">
        <v>60.734016490000002</v>
      </c>
      <c r="G528" s="155">
        <v>151.83504121999999</v>
      </c>
      <c r="H528" s="155">
        <v>303.67008245</v>
      </c>
      <c r="I528" s="155">
        <v>0</v>
      </c>
      <c r="J528" s="155">
        <v>334.03709069000001</v>
      </c>
      <c r="K528" s="155">
        <v>394.77110718</v>
      </c>
      <c r="L528" s="155">
        <v>455.50512366999999</v>
      </c>
    </row>
    <row r="529" spans="1:12" ht="12.75" customHeight="1" x14ac:dyDescent="0.2">
      <c r="A529" s="154" t="s">
        <v>162</v>
      </c>
      <c r="B529" s="154">
        <v>16</v>
      </c>
      <c r="C529" s="155">
        <v>659.31334374999994</v>
      </c>
      <c r="D529" s="155">
        <v>656.03317786000002</v>
      </c>
      <c r="E529" s="155">
        <v>0</v>
      </c>
      <c r="F529" s="155">
        <v>60.566903289999999</v>
      </c>
      <c r="G529" s="155">
        <v>151.41725822999999</v>
      </c>
      <c r="H529" s="155">
        <v>302.83451645999997</v>
      </c>
      <c r="I529" s="155">
        <v>0</v>
      </c>
      <c r="J529" s="155">
        <v>333.11796810999999</v>
      </c>
      <c r="K529" s="155">
        <v>393.68487140000002</v>
      </c>
      <c r="L529" s="155">
        <v>454.25177468999999</v>
      </c>
    </row>
    <row r="530" spans="1:12" ht="12.75" customHeight="1" x14ac:dyDescent="0.2">
      <c r="A530" s="154" t="s">
        <v>162</v>
      </c>
      <c r="B530" s="154">
        <v>17</v>
      </c>
      <c r="C530" s="155">
        <v>725.34478349000005</v>
      </c>
      <c r="D530" s="155">
        <v>721.73610298000006</v>
      </c>
      <c r="E530" s="155">
        <v>0</v>
      </c>
      <c r="F530" s="155">
        <v>59.459913950000001</v>
      </c>
      <c r="G530" s="155">
        <v>148.64978486999999</v>
      </c>
      <c r="H530" s="155">
        <v>297.29956972999997</v>
      </c>
      <c r="I530" s="155">
        <v>0</v>
      </c>
      <c r="J530" s="155">
        <v>327.02952670000002</v>
      </c>
      <c r="K530" s="155">
        <v>386.48944065000001</v>
      </c>
      <c r="L530" s="155">
        <v>445.94935459999999</v>
      </c>
    </row>
    <row r="531" spans="1:12" ht="12.75" customHeight="1" x14ac:dyDescent="0.2">
      <c r="A531" s="154" t="s">
        <v>162</v>
      </c>
      <c r="B531" s="154">
        <v>18</v>
      </c>
      <c r="C531" s="155">
        <v>729.54253042000005</v>
      </c>
      <c r="D531" s="155">
        <v>725.91296559</v>
      </c>
      <c r="E531" s="155">
        <v>0</v>
      </c>
      <c r="F531" s="155">
        <v>59.142704080000001</v>
      </c>
      <c r="G531" s="155">
        <v>147.8567602</v>
      </c>
      <c r="H531" s="155">
        <v>295.71352039999999</v>
      </c>
      <c r="I531" s="155">
        <v>0</v>
      </c>
      <c r="J531" s="155">
        <v>325.28487244000002</v>
      </c>
      <c r="K531" s="155">
        <v>384.42757652</v>
      </c>
      <c r="L531" s="155">
        <v>443.57028059999999</v>
      </c>
    </row>
    <row r="532" spans="1:12" ht="12.75" customHeight="1" x14ac:dyDescent="0.2">
      <c r="A532" s="154" t="s">
        <v>162</v>
      </c>
      <c r="B532" s="154">
        <v>19</v>
      </c>
      <c r="C532" s="155">
        <v>713.41159975999994</v>
      </c>
      <c r="D532" s="155">
        <v>709.86228831999995</v>
      </c>
      <c r="E532" s="155">
        <v>0</v>
      </c>
      <c r="F532" s="155">
        <v>59.312663149999999</v>
      </c>
      <c r="G532" s="155">
        <v>148.28165788000001</v>
      </c>
      <c r="H532" s="155">
        <v>296.56331575000002</v>
      </c>
      <c r="I532" s="155">
        <v>0</v>
      </c>
      <c r="J532" s="155">
        <v>326.21964732999999</v>
      </c>
      <c r="K532" s="155">
        <v>385.53231047999998</v>
      </c>
      <c r="L532" s="155">
        <v>444.84497363000003</v>
      </c>
    </row>
    <row r="533" spans="1:12" ht="12.75" customHeight="1" x14ac:dyDescent="0.2">
      <c r="A533" s="154" t="s">
        <v>162</v>
      </c>
      <c r="B533" s="154">
        <v>20</v>
      </c>
      <c r="C533" s="155">
        <v>706.65838099999996</v>
      </c>
      <c r="D533" s="155">
        <v>703.14266766000003</v>
      </c>
      <c r="E533" s="155">
        <v>0</v>
      </c>
      <c r="F533" s="155">
        <v>59.99932227</v>
      </c>
      <c r="G533" s="155">
        <v>149.99830567999999</v>
      </c>
      <c r="H533" s="155">
        <v>299.99661135999997</v>
      </c>
      <c r="I533" s="155">
        <v>0</v>
      </c>
      <c r="J533" s="155">
        <v>329.99627249000002</v>
      </c>
      <c r="K533" s="155">
        <v>389.99559476000002</v>
      </c>
      <c r="L533" s="155">
        <v>449.99491703000001</v>
      </c>
    </row>
    <row r="534" spans="1:12" ht="12.75" customHeight="1" x14ac:dyDescent="0.2">
      <c r="A534" s="154" t="s">
        <v>162</v>
      </c>
      <c r="B534" s="154">
        <v>21</v>
      </c>
      <c r="C534" s="155">
        <v>701.52310524999996</v>
      </c>
      <c r="D534" s="155">
        <v>698.03294055000003</v>
      </c>
      <c r="E534" s="155">
        <v>0</v>
      </c>
      <c r="F534" s="155">
        <v>54.535244560000002</v>
      </c>
      <c r="G534" s="155">
        <v>136.33811138999999</v>
      </c>
      <c r="H534" s="155">
        <v>272.67622279</v>
      </c>
      <c r="I534" s="155">
        <v>0</v>
      </c>
      <c r="J534" s="155">
        <v>299.94384506</v>
      </c>
      <c r="K534" s="155">
        <v>354.47908962000002</v>
      </c>
      <c r="L534" s="155">
        <v>409.01433417999999</v>
      </c>
    </row>
    <row r="535" spans="1:12" ht="12.75" customHeight="1" x14ac:dyDescent="0.2">
      <c r="A535" s="154" t="s">
        <v>162</v>
      </c>
      <c r="B535" s="154">
        <v>22</v>
      </c>
      <c r="C535" s="155">
        <v>762.19417962</v>
      </c>
      <c r="D535" s="155">
        <v>758.40216878000001</v>
      </c>
      <c r="E535" s="155">
        <v>0</v>
      </c>
      <c r="F535" s="155">
        <v>64.539058449999999</v>
      </c>
      <c r="G535" s="155">
        <v>161.34764612000001</v>
      </c>
      <c r="H535" s="155">
        <v>322.69529223000001</v>
      </c>
      <c r="I535" s="155">
        <v>0</v>
      </c>
      <c r="J535" s="155">
        <v>354.96482144999999</v>
      </c>
      <c r="K535" s="155">
        <v>419.50387990000002</v>
      </c>
      <c r="L535" s="155">
        <v>484.04293834999999</v>
      </c>
    </row>
    <row r="536" spans="1:12" ht="12.75" customHeight="1" x14ac:dyDescent="0.2">
      <c r="A536" s="154" t="s">
        <v>162</v>
      </c>
      <c r="B536" s="154">
        <v>23</v>
      </c>
      <c r="C536" s="155">
        <v>674.22576703000004</v>
      </c>
      <c r="D536" s="155">
        <v>670.87140997999995</v>
      </c>
      <c r="E536" s="155">
        <v>0</v>
      </c>
      <c r="F536" s="155">
        <v>60.449655380000003</v>
      </c>
      <c r="G536" s="155">
        <v>151.12413844</v>
      </c>
      <c r="H536" s="155">
        <v>302.24827687999999</v>
      </c>
      <c r="I536" s="155">
        <v>0</v>
      </c>
      <c r="J536" s="155">
        <v>332.47310456999998</v>
      </c>
      <c r="K536" s="155">
        <v>392.92275993999999</v>
      </c>
      <c r="L536" s="155">
        <v>453.37241532000002</v>
      </c>
    </row>
    <row r="537" spans="1:12" ht="12.75" customHeight="1" x14ac:dyDescent="0.2">
      <c r="A537" s="154" t="s">
        <v>162</v>
      </c>
      <c r="B537" s="154">
        <v>24</v>
      </c>
      <c r="C537" s="155">
        <v>649.23563971999999</v>
      </c>
      <c r="D537" s="155">
        <v>646.00561166</v>
      </c>
      <c r="E537" s="155">
        <v>0</v>
      </c>
      <c r="F537" s="155">
        <v>56.48910892</v>
      </c>
      <c r="G537" s="155">
        <v>141.2227723</v>
      </c>
      <c r="H537" s="155">
        <v>282.44554460000001</v>
      </c>
      <c r="I537" s="155">
        <v>0</v>
      </c>
      <c r="J537" s="155">
        <v>310.69009905000001</v>
      </c>
      <c r="K537" s="155">
        <v>367.17920796999999</v>
      </c>
      <c r="L537" s="155">
        <v>423.66831689000003</v>
      </c>
    </row>
    <row r="538" spans="1:12" ht="12.75" customHeight="1" x14ac:dyDescent="0.2">
      <c r="A538" s="154" t="s">
        <v>163</v>
      </c>
      <c r="B538" s="154">
        <v>1</v>
      </c>
      <c r="C538" s="155">
        <v>669.52729380000005</v>
      </c>
      <c r="D538" s="155">
        <v>666.19631224</v>
      </c>
      <c r="E538" s="155">
        <v>0</v>
      </c>
      <c r="F538" s="155">
        <v>57.902314259999997</v>
      </c>
      <c r="G538" s="155">
        <v>144.75578565000001</v>
      </c>
      <c r="H538" s="155">
        <v>289.51157130000001</v>
      </c>
      <c r="I538" s="155">
        <v>0</v>
      </c>
      <c r="J538" s="155">
        <v>318.46272842000002</v>
      </c>
      <c r="K538" s="155">
        <v>376.36504267999999</v>
      </c>
      <c r="L538" s="155">
        <v>434.26735694000001</v>
      </c>
    </row>
    <row r="539" spans="1:12" ht="12.75" customHeight="1" x14ac:dyDescent="0.2">
      <c r="A539" s="154" t="s">
        <v>163</v>
      </c>
      <c r="B539" s="154">
        <v>2</v>
      </c>
      <c r="C539" s="155">
        <v>740.04717882</v>
      </c>
      <c r="D539" s="155">
        <v>736.36535205999996</v>
      </c>
      <c r="E539" s="155">
        <v>0</v>
      </c>
      <c r="F539" s="155">
        <v>64.904012719999997</v>
      </c>
      <c r="G539" s="155">
        <v>162.26003180000001</v>
      </c>
      <c r="H539" s="155">
        <v>324.52006359000001</v>
      </c>
      <c r="I539" s="155">
        <v>0</v>
      </c>
      <c r="J539" s="155">
        <v>356.97206994999999</v>
      </c>
      <c r="K539" s="155">
        <v>421.87608267000002</v>
      </c>
      <c r="L539" s="155">
        <v>486.78009538999999</v>
      </c>
    </row>
    <row r="540" spans="1:12" ht="12.75" customHeight="1" x14ac:dyDescent="0.2">
      <c r="A540" s="154" t="s">
        <v>163</v>
      </c>
      <c r="B540" s="154">
        <v>3</v>
      </c>
      <c r="C540" s="155">
        <v>804.73944885000003</v>
      </c>
      <c r="D540" s="155">
        <v>800.73577</v>
      </c>
      <c r="E540" s="155">
        <v>0</v>
      </c>
      <c r="F540" s="155">
        <v>68.658225569999999</v>
      </c>
      <c r="G540" s="155">
        <v>171.64556392</v>
      </c>
      <c r="H540" s="155">
        <v>343.29112785000001</v>
      </c>
      <c r="I540" s="155">
        <v>0</v>
      </c>
      <c r="J540" s="155">
        <v>377.62024063000001</v>
      </c>
      <c r="K540" s="155">
        <v>446.27846620000003</v>
      </c>
      <c r="L540" s="155">
        <v>514.93669177000004</v>
      </c>
    </row>
    <row r="541" spans="1:12" ht="12.75" customHeight="1" x14ac:dyDescent="0.2">
      <c r="A541" s="154" t="s">
        <v>163</v>
      </c>
      <c r="B541" s="154">
        <v>4</v>
      </c>
      <c r="C541" s="155">
        <v>787.55662238000002</v>
      </c>
      <c r="D541" s="155">
        <v>783.63843023000004</v>
      </c>
      <c r="E541" s="155">
        <v>0</v>
      </c>
      <c r="F541" s="155">
        <v>68.509968360000002</v>
      </c>
      <c r="G541" s="155">
        <v>171.27492090999999</v>
      </c>
      <c r="H541" s="155">
        <v>342.54984181999998</v>
      </c>
      <c r="I541" s="155">
        <v>0</v>
      </c>
      <c r="J541" s="155">
        <v>376.80482599999999</v>
      </c>
      <c r="K541" s="155">
        <v>445.31479436000001</v>
      </c>
      <c r="L541" s="155">
        <v>513.82476271999997</v>
      </c>
    </row>
    <row r="542" spans="1:12" ht="12.75" customHeight="1" x14ac:dyDescent="0.2">
      <c r="A542" s="154" t="s">
        <v>163</v>
      </c>
      <c r="B542" s="154">
        <v>5</v>
      </c>
      <c r="C542" s="155">
        <v>757.97054594999997</v>
      </c>
      <c r="D542" s="155">
        <v>754.19954820999999</v>
      </c>
      <c r="E542" s="155">
        <v>0</v>
      </c>
      <c r="F542" s="155">
        <v>70.308566659999997</v>
      </c>
      <c r="G542" s="155">
        <v>175.77141666</v>
      </c>
      <c r="H542" s="155">
        <v>351.54283332</v>
      </c>
      <c r="I542" s="155">
        <v>0</v>
      </c>
      <c r="J542" s="155">
        <v>386.69711665</v>
      </c>
      <c r="K542" s="155">
        <v>457.00568330999999</v>
      </c>
      <c r="L542" s="155">
        <v>527.31424996999999</v>
      </c>
    </row>
    <row r="543" spans="1:12" ht="12.75" customHeight="1" x14ac:dyDescent="0.2">
      <c r="A543" s="154" t="s">
        <v>163</v>
      </c>
      <c r="B543" s="154">
        <v>6</v>
      </c>
      <c r="C543" s="155">
        <v>723.48972041000002</v>
      </c>
      <c r="D543" s="155">
        <v>719.89026906000004</v>
      </c>
      <c r="E543" s="155">
        <v>0</v>
      </c>
      <c r="F543" s="155">
        <v>71.560716909999996</v>
      </c>
      <c r="G543" s="155">
        <v>178.90179226999999</v>
      </c>
      <c r="H543" s="155">
        <v>357.80358453000002</v>
      </c>
      <c r="I543" s="155">
        <v>0</v>
      </c>
      <c r="J543" s="155">
        <v>393.58394298000002</v>
      </c>
      <c r="K543" s="155">
        <v>465.14465989000001</v>
      </c>
      <c r="L543" s="155">
        <v>536.70537679999995</v>
      </c>
    </row>
    <row r="544" spans="1:12" ht="12.75" customHeight="1" x14ac:dyDescent="0.2">
      <c r="A544" s="154" t="s">
        <v>163</v>
      </c>
      <c r="B544" s="154">
        <v>7</v>
      </c>
      <c r="C544" s="155">
        <v>644.07869554000001</v>
      </c>
      <c r="D544" s="155">
        <v>640.87432392000005</v>
      </c>
      <c r="E544" s="155">
        <v>0</v>
      </c>
      <c r="F544" s="155">
        <v>66.262014109999996</v>
      </c>
      <c r="G544" s="155">
        <v>165.65503527999999</v>
      </c>
      <c r="H544" s="155">
        <v>331.31007055999999</v>
      </c>
      <c r="I544" s="155">
        <v>0</v>
      </c>
      <c r="J544" s="155">
        <v>364.44107760999998</v>
      </c>
      <c r="K544" s="155">
        <v>430.70309171999997</v>
      </c>
      <c r="L544" s="155">
        <v>496.96510583000003</v>
      </c>
    </row>
    <row r="545" spans="1:12" ht="12.75" customHeight="1" x14ac:dyDescent="0.2">
      <c r="A545" s="154" t="s">
        <v>163</v>
      </c>
      <c r="B545" s="154">
        <v>8</v>
      </c>
      <c r="C545" s="155">
        <v>632.61742454</v>
      </c>
      <c r="D545" s="155">
        <v>629.47007416999998</v>
      </c>
      <c r="E545" s="155">
        <v>0</v>
      </c>
      <c r="F545" s="155">
        <v>62.486323929999998</v>
      </c>
      <c r="G545" s="155">
        <v>156.21580983000001</v>
      </c>
      <c r="H545" s="155">
        <v>312.43161966000002</v>
      </c>
      <c r="I545" s="155">
        <v>0</v>
      </c>
      <c r="J545" s="155">
        <v>343.67478161999998</v>
      </c>
      <c r="K545" s="155">
        <v>406.16110555</v>
      </c>
      <c r="L545" s="155">
        <v>468.64742948000003</v>
      </c>
    </row>
    <row r="546" spans="1:12" ht="12.75" customHeight="1" x14ac:dyDescent="0.2">
      <c r="A546" s="154" t="s">
        <v>163</v>
      </c>
      <c r="B546" s="154">
        <v>9</v>
      </c>
      <c r="C546" s="155">
        <v>541.85987009999997</v>
      </c>
      <c r="D546" s="155">
        <v>539.16404984999997</v>
      </c>
      <c r="E546" s="155">
        <v>0</v>
      </c>
      <c r="F546" s="155">
        <v>53.576673769999999</v>
      </c>
      <c r="G546" s="155">
        <v>133.94168443000001</v>
      </c>
      <c r="H546" s="155">
        <v>267.88336887000003</v>
      </c>
      <c r="I546" s="155">
        <v>0</v>
      </c>
      <c r="J546" s="155">
        <v>294.67170575</v>
      </c>
      <c r="K546" s="155">
        <v>348.24837952000001</v>
      </c>
      <c r="L546" s="155">
        <v>401.82505329999998</v>
      </c>
    </row>
    <row r="547" spans="1:12" ht="12.75" customHeight="1" x14ac:dyDescent="0.2">
      <c r="A547" s="154" t="s">
        <v>163</v>
      </c>
      <c r="B547" s="154">
        <v>10</v>
      </c>
      <c r="C547" s="155">
        <v>492.57694062000002</v>
      </c>
      <c r="D547" s="155">
        <v>490.12630906999999</v>
      </c>
      <c r="E547" s="155">
        <v>0</v>
      </c>
      <c r="F547" s="155">
        <v>49.26474485</v>
      </c>
      <c r="G547" s="155">
        <v>123.16186212</v>
      </c>
      <c r="H547" s="155">
        <v>246.32372423999999</v>
      </c>
      <c r="I547" s="155">
        <v>0</v>
      </c>
      <c r="J547" s="155">
        <v>270.95609666000001</v>
      </c>
      <c r="K547" s="155">
        <v>320.22084151000001</v>
      </c>
      <c r="L547" s="155">
        <v>369.48558636000001</v>
      </c>
    </row>
    <row r="548" spans="1:12" ht="12.75" customHeight="1" x14ac:dyDescent="0.2">
      <c r="A548" s="154" t="s">
        <v>163</v>
      </c>
      <c r="B548" s="154">
        <v>11</v>
      </c>
      <c r="C548" s="155">
        <v>535.86716907000005</v>
      </c>
      <c r="D548" s="155">
        <v>533.20116325000004</v>
      </c>
      <c r="E548" s="155">
        <v>0</v>
      </c>
      <c r="F548" s="155">
        <v>51.364183850000003</v>
      </c>
      <c r="G548" s="155">
        <v>128.41045962999999</v>
      </c>
      <c r="H548" s="155">
        <v>256.82091925999998</v>
      </c>
      <c r="I548" s="155">
        <v>0</v>
      </c>
      <c r="J548" s="155">
        <v>282.50301117999999</v>
      </c>
      <c r="K548" s="155">
        <v>333.86719503</v>
      </c>
      <c r="L548" s="155">
        <v>385.23137888000002</v>
      </c>
    </row>
    <row r="549" spans="1:12" ht="12.75" customHeight="1" x14ac:dyDescent="0.2">
      <c r="A549" s="154" t="s">
        <v>163</v>
      </c>
      <c r="B549" s="154">
        <v>12</v>
      </c>
      <c r="C549" s="155">
        <v>573.33342214000004</v>
      </c>
      <c r="D549" s="155">
        <v>570.48101704999999</v>
      </c>
      <c r="E549" s="155">
        <v>0</v>
      </c>
      <c r="F549" s="155">
        <v>55.62586031</v>
      </c>
      <c r="G549" s="155">
        <v>139.06465077999999</v>
      </c>
      <c r="H549" s="155">
        <v>278.12930155999999</v>
      </c>
      <c r="I549" s="155">
        <v>0</v>
      </c>
      <c r="J549" s="155">
        <v>305.94223172</v>
      </c>
      <c r="K549" s="155">
        <v>361.56809203</v>
      </c>
      <c r="L549" s="155">
        <v>417.19395234000001</v>
      </c>
    </row>
    <row r="550" spans="1:12" ht="12.75" customHeight="1" x14ac:dyDescent="0.2">
      <c r="A550" s="154" t="s">
        <v>163</v>
      </c>
      <c r="B550" s="154">
        <v>13</v>
      </c>
      <c r="C550" s="155">
        <v>553.15796250000005</v>
      </c>
      <c r="D550" s="155">
        <v>550.40593283999999</v>
      </c>
      <c r="E550" s="155">
        <v>0</v>
      </c>
      <c r="F550" s="155">
        <v>54.80312275</v>
      </c>
      <c r="G550" s="155">
        <v>137.00780688</v>
      </c>
      <c r="H550" s="155">
        <v>274.01561377000002</v>
      </c>
      <c r="I550" s="155">
        <v>0</v>
      </c>
      <c r="J550" s="155">
        <v>301.41717513999998</v>
      </c>
      <c r="K550" s="155">
        <v>356.22029788999998</v>
      </c>
      <c r="L550" s="155">
        <v>411.02342064999999</v>
      </c>
    </row>
    <row r="551" spans="1:12" ht="12.75" customHeight="1" x14ac:dyDescent="0.2">
      <c r="A551" s="154" t="s">
        <v>163</v>
      </c>
      <c r="B551" s="154">
        <v>14</v>
      </c>
      <c r="C551" s="155">
        <v>598.04495485999996</v>
      </c>
      <c r="D551" s="155">
        <v>595.06960683</v>
      </c>
      <c r="E551" s="155">
        <v>0</v>
      </c>
      <c r="F551" s="155">
        <v>55.939934639999997</v>
      </c>
      <c r="G551" s="155">
        <v>139.8498366</v>
      </c>
      <c r="H551" s="155">
        <v>279.69967321000001</v>
      </c>
      <c r="I551" s="155">
        <v>0</v>
      </c>
      <c r="J551" s="155">
        <v>307.66964052999998</v>
      </c>
      <c r="K551" s="155">
        <v>363.60957517000003</v>
      </c>
      <c r="L551" s="155">
        <v>419.54950981000002</v>
      </c>
    </row>
    <row r="552" spans="1:12" ht="12.75" customHeight="1" x14ac:dyDescent="0.2">
      <c r="A552" s="154" t="s">
        <v>163</v>
      </c>
      <c r="B552" s="154">
        <v>15</v>
      </c>
      <c r="C552" s="155">
        <v>594.04083516000003</v>
      </c>
      <c r="D552" s="155">
        <v>591.08540812000001</v>
      </c>
      <c r="E552" s="155">
        <v>0</v>
      </c>
      <c r="F552" s="155">
        <v>55.225340600000003</v>
      </c>
      <c r="G552" s="155">
        <v>138.06335149</v>
      </c>
      <c r="H552" s="155">
        <v>276.12670298</v>
      </c>
      <c r="I552" s="155">
        <v>0</v>
      </c>
      <c r="J552" s="155">
        <v>303.73937326999999</v>
      </c>
      <c r="K552" s="155">
        <v>358.96471387000003</v>
      </c>
      <c r="L552" s="155">
        <v>414.19005446</v>
      </c>
    </row>
    <row r="553" spans="1:12" ht="12.75" customHeight="1" x14ac:dyDescent="0.2">
      <c r="A553" s="154" t="s">
        <v>163</v>
      </c>
      <c r="B553" s="154">
        <v>16</v>
      </c>
      <c r="C553" s="155">
        <v>557.80199975000005</v>
      </c>
      <c r="D553" s="155">
        <v>555.02686542000004</v>
      </c>
      <c r="E553" s="155">
        <v>0</v>
      </c>
      <c r="F553" s="155">
        <v>54.56846152</v>
      </c>
      <c r="G553" s="155">
        <v>136.42115380000001</v>
      </c>
      <c r="H553" s="155">
        <v>272.84230760000003</v>
      </c>
      <c r="I553" s="155">
        <v>0</v>
      </c>
      <c r="J553" s="155">
        <v>300.12653835999998</v>
      </c>
      <c r="K553" s="155">
        <v>354.69499988000001</v>
      </c>
      <c r="L553" s="155">
        <v>409.26346139999998</v>
      </c>
    </row>
    <row r="554" spans="1:12" ht="12.75" customHeight="1" x14ac:dyDescent="0.2">
      <c r="A554" s="154" t="s">
        <v>163</v>
      </c>
      <c r="B554" s="154">
        <v>17</v>
      </c>
      <c r="C554" s="155">
        <v>564.56389043000001</v>
      </c>
      <c r="D554" s="155">
        <v>561.75511486000005</v>
      </c>
      <c r="E554" s="155">
        <v>0</v>
      </c>
      <c r="F554" s="155">
        <v>54.223276769999998</v>
      </c>
      <c r="G554" s="155">
        <v>135.55819192999999</v>
      </c>
      <c r="H554" s="155">
        <v>271.11638385999998</v>
      </c>
      <c r="I554" s="155">
        <v>0</v>
      </c>
      <c r="J554" s="155">
        <v>298.22802224999998</v>
      </c>
      <c r="K554" s="155">
        <v>352.45129902000002</v>
      </c>
      <c r="L554" s="155">
        <v>406.67457579000001</v>
      </c>
    </row>
    <row r="555" spans="1:12" ht="12.75" customHeight="1" x14ac:dyDescent="0.2">
      <c r="A555" s="154" t="s">
        <v>163</v>
      </c>
      <c r="B555" s="154">
        <v>18</v>
      </c>
      <c r="C555" s="155">
        <v>556.80424900000003</v>
      </c>
      <c r="D555" s="155">
        <v>554.03407861000005</v>
      </c>
      <c r="E555" s="155">
        <v>0</v>
      </c>
      <c r="F555" s="155">
        <v>53.639270349999997</v>
      </c>
      <c r="G555" s="155">
        <v>134.09817588000001</v>
      </c>
      <c r="H555" s="155">
        <v>268.19635176000003</v>
      </c>
      <c r="I555" s="155">
        <v>0</v>
      </c>
      <c r="J555" s="155">
        <v>295.01598694</v>
      </c>
      <c r="K555" s="155">
        <v>348.65525729000001</v>
      </c>
      <c r="L555" s="155">
        <v>402.29452764000001</v>
      </c>
    </row>
    <row r="556" spans="1:12" ht="12.75" customHeight="1" x14ac:dyDescent="0.2">
      <c r="A556" s="154" t="s">
        <v>163</v>
      </c>
      <c r="B556" s="154">
        <v>19</v>
      </c>
      <c r="C556" s="155">
        <v>495.13044687000001</v>
      </c>
      <c r="D556" s="155">
        <v>492.66711131</v>
      </c>
      <c r="E556" s="155">
        <v>0</v>
      </c>
      <c r="F556" s="155">
        <v>44.875866700000003</v>
      </c>
      <c r="G556" s="155">
        <v>112.18966675</v>
      </c>
      <c r="H556" s="155">
        <v>224.3793335</v>
      </c>
      <c r="I556" s="155">
        <v>0</v>
      </c>
      <c r="J556" s="155">
        <v>246.81726685000001</v>
      </c>
      <c r="K556" s="155">
        <v>291.69313355000003</v>
      </c>
      <c r="L556" s="155">
        <v>336.56900024999999</v>
      </c>
    </row>
    <row r="557" spans="1:12" ht="12.75" customHeight="1" x14ac:dyDescent="0.2">
      <c r="A557" s="154" t="s">
        <v>163</v>
      </c>
      <c r="B557" s="154">
        <v>20</v>
      </c>
      <c r="C557" s="155">
        <v>484.63663539999999</v>
      </c>
      <c r="D557" s="155">
        <v>482.22550785999999</v>
      </c>
      <c r="E557" s="155">
        <v>0</v>
      </c>
      <c r="F557" s="155">
        <v>44.96625031</v>
      </c>
      <c r="G557" s="155">
        <v>112.41562577000001</v>
      </c>
      <c r="H557" s="155">
        <v>224.83125154000001</v>
      </c>
      <c r="I557" s="155">
        <v>0</v>
      </c>
      <c r="J557" s="155">
        <v>247.31437668999999</v>
      </c>
      <c r="K557" s="155">
        <v>292.28062699999998</v>
      </c>
      <c r="L557" s="155">
        <v>337.24687731</v>
      </c>
    </row>
    <row r="558" spans="1:12" ht="12.75" customHeight="1" x14ac:dyDescent="0.2">
      <c r="A558" s="154" t="s">
        <v>163</v>
      </c>
      <c r="B558" s="154">
        <v>21</v>
      </c>
      <c r="C558" s="155">
        <v>480.47297823000002</v>
      </c>
      <c r="D558" s="155">
        <v>478.08256540000002</v>
      </c>
      <c r="E558" s="155">
        <v>0</v>
      </c>
      <c r="F558" s="155">
        <v>46.932806650000003</v>
      </c>
      <c r="G558" s="155">
        <v>117.33201662</v>
      </c>
      <c r="H558" s="155">
        <v>234.66403324000001</v>
      </c>
      <c r="I558" s="155">
        <v>0</v>
      </c>
      <c r="J558" s="155">
        <v>258.13043656000002</v>
      </c>
      <c r="K558" s="155">
        <v>305.06324321</v>
      </c>
      <c r="L558" s="155">
        <v>351.99604986000003</v>
      </c>
    </row>
    <row r="559" spans="1:12" ht="12.75" customHeight="1" x14ac:dyDescent="0.2">
      <c r="A559" s="154" t="s">
        <v>163</v>
      </c>
      <c r="B559" s="154">
        <v>22</v>
      </c>
      <c r="C559" s="155">
        <v>466.91437314000001</v>
      </c>
      <c r="D559" s="155">
        <v>464.59141605999997</v>
      </c>
      <c r="E559" s="155">
        <v>0</v>
      </c>
      <c r="F559" s="155">
        <v>47.009549270000001</v>
      </c>
      <c r="G559" s="155">
        <v>117.52387318</v>
      </c>
      <c r="H559" s="155">
        <v>235.04774635999999</v>
      </c>
      <c r="I559" s="155">
        <v>0</v>
      </c>
      <c r="J559" s="155">
        <v>258.55252099</v>
      </c>
      <c r="K559" s="155">
        <v>305.56207025999998</v>
      </c>
      <c r="L559" s="155">
        <v>352.57161953000002</v>
      </c>
    </row>
    <row r="560" spans="1:12" ht="12.75" customHeight="1" x14ac:dyDescent="0.2">
      <c r="A560" s="154" t="s">
        <v>163</v>
      </c>
      <c r="B560" s="154">
        <v>23</v>
      </c>
      <c r="C560" s="155">
        <v>450.72343740999997</v>
      </c>
      <c r="D560" s="155">
        <v>448.48103225</v>
      </c>
      <c r="E560" s="155">
        <v>0</v>
      </c>
      <c r="F560" s="155">
        <v>46.567425309999997</v>
      </c>
      <c r="G560" s="155">
        <v>116.41856328</v>
      </c>
      <c r="H560" s="155">
        <v>232.83712654999999</v>
      </c>
      <c r="I560" s="155">
        <v>0</v>
      </c>
      <c r="J560" s="155">
        <v>256.12083920999999</v>
      </c>
      <c r="K560" s="155">
        <v>302.68826452000002</v>
      </c>
      <c r="L560" s="155">
        <v>349.25568982999999</v>
      </c>
    </row>
    <row r="561" spans="1:12" ht="12.75" customHeight="1" x14ac:dyDescent="0.2">
      <c r="A561" s="154" t="s">
        <v>163</v>
      </c>
      <c r="B561" s="154">
        <v>24</v>
      </c>
      <c r="C561" s="155">
        <v>514.56945499999995</v>
      </c>
      <c r="D561" s="155">
        <v>512.00940795999998</v>
      </c>
      <c r="E561" s="155">
        <v>0</v>
      </c>
      <c r="F561" s="155">
        <v>52.748732240000002</v>
      </c>
      <c r="G561" s="155">
        <v>131.87183059</v>
      </c>
      <c r="H561" s="155">
        <v>263.74366118</v>
      </c>
      <c r="I561" s="155">
        <v>0</v>
      </c>
      <c r="J561" s="155">
        <v>290.11802728999999</v>
      </c>
      <c r="K561" s="155">
        <v>342.86675953000002</v>
      </c>
      <c r="L561" s="155">
        <v>395.61549176</v>
      </c>
    </row>
    <row r="562" spans="1:12" ht="12.75" customHeight="1" x14ac:dyDescent="0.2">
      <c r="A562" s="154" t="s">
        <v>164</v>
      </c>
      <c r="B562" s="154">
        <v>1</v>
      </c>
      <c r="C562" s="155">
        <v>546.79328895000003</v>
      </c>
      <c r="D562" s="155">
        <v>544.07292432999998</v>
      </c>
      <c r="E562" s="155">
        <v>0</v>
      </c>
      <c r="F562" s="155">
        <v>58.873298200000001</v>
      </c>
      <c r="G562" s="155">
        <v>147.18324548999999</v>
      </c>
      <c r="H562" s="155">
        <v>294.36649097999998</v>
      </c>
      <c r="I562" s="155">
        <v>0</v>
      </c>
      <c r="J562" s="155">
        <v>323.80314007999999</v>
      </c>
      <c r="K562" s="155">
        <v>382.67643827000001</v>
      </c>
      <c r="L562" s="155">
        <v>441.54973647000003</v>
      </c>
    </row>
    <row r="563" spans="1:12" ht="12.75" customHeight="1" x14ac:dyDescent="0.2">
      <c r="A563" s="154" t="s">
        <v>164</v>
      </c>
      <c r="B563" s="154">
        <v>2</v>
      </c>
      <c r="C563" s="155">
        <v>617.00184191999995</v>
      </c>
      <c r="D563" s="155">
        <v>613.93218101000002</v>
      </c>
      <c r="E563" s="155">
        <v>0</v>
      </c>
      <c r="F563" s="155">
        <v>64.161931859999996</v>
      </c>
      <c r="G563" s="155">
        <v>160.40482965000001</v>
      </c>
      <c r="H563" s="155">
        <v>320.80965930000002</v>
      </c>
      <c r="I563" s="155">
        <v>0</v>
      </c>
      <c r="J563" s="155">
        <v>352.89062522</v>
      </c>
      <c r="K563" s="155">
        <v>417.05255707999999</v>
      </c>
      <c r="L563" s="155">
        <v>481.21448894000002</v>
      </c>
    </row>
    <row r="564" spans="1:12" ht="12.75" customHeight="1" x14ac:dyDescent="0.2">
      <c r="A564" s="154" t="s">
        <v>164</v>
      </c>
      <c r="B564" s="154">
        <v>3</v>
      </c>
      <c r="C564" s="155">
        <v>642.41476434000003</v>
      </c>
      <c r="D564" s="155">
        <v>639.21867098999996</v>
      </c>
      <c r="E564" s="155">
        <v>0</v>
      </c>
      <c r="F564" s="155">
        <v>68.088092970000005</v>
      </c>
      <c r="G564" s="155">
        <v>170.22023243000001</v>
      </c>
      <c r="H564" s="155">
        <v>340.44046486000002</v>
      </c>
      <c r="I564" s="155">
        <v>0</v>
      </c>
      <c r="J564" s="155">
        <v>374.48451133999998</v>
      </c>
      <c r="K564" s="155">
        <v>442.57260430999997</v>
      </c>
      <c r="L564" s="155">
        <v>510.66069728000002</v>
      </c>
    </row>
    <row r="565" spans="1:12" ht="12.75" customHeight="1" x14ac:dyDescent="0.2">
      <c r="A565" s="154" t="s">
        <v>164</v>
      </c>
      <c r="B565" s="154">
        <v>4</v>
      </c>
      <c r="C565" s="155">
        <v>649.05097751999995</v>
      </c>
      <c r="D565" s="155">
        <v>645.82186818000002</v>
      </c>
      <c r="E565" s="155">
        <v>0</v>
      </c>
      <c r="F565" s="155">
        <v>67.159625969999993</v>
      </c>
      <c r="G565" s="155">
        <v>167.89906492</v>
      </c>
      <c r="H565" s="155">
        <v>335.79812984</v>
      </c>
      <c r="I565" s="155">
        <v>0</v>
      </c>
      <c r="J565" s="155">
        <v>369.37794281999999</v>
      </c>
      <c r="K565" s="155">
        <v>436.53756879000002</v>
      </c>
      <c r="L565" s="155">
        <v>503.69719476</v>
      </c>
    </row>
    <row r="566" spans="1:12" ht="12.75" customHeight="1" x14ac:dyDescent="0.2">
      <c r="A566" s="154" t="s">
        <v>164</v>
      </c>
      <c r="B566" s="154">
        <v>5</v>
      </c>
      <c r="C566" s="155">
        <v>639.50754026000004</v>
      </c>
      <c r="D566" s="155">
        <v>636.32591071000002</v>
      </c>
      <c r="E566" s="155">
        <v>0</v>
      </c>
      <c r="F566" s="155">
        <v>67.214885530000004</v>
      </c>
      <c r="G566" s="155">
        <v>168.03721383000001</v>
      </c>
      <c r="H566" s="155">
        <v>336.07442766000003</v>
      </c>
      <c r="I566" s="155">
        <v>0</v>
      </c>
      <c r="J566" s="155">
        <v>369.68187042</v>
      </c>
      <c r="K566" s="155">
        <v>436.89675595</v>
      </c>
      <c r="L566" s="155">
        <v>504.11164148</v>
      </c>
    </row>
    <row r="567" spans="1:12" ht="12.75" customHeight="1" x14ac:dyDescent="0.2">
      <c r="A567" s="154" t="s">
        <v>164</v>
      </c>
      <c r="B567" s="154">
        <v>6</v>
      </c>
      <c r="C567" s="155">
        <v>652.07289976000004</v>
      </c>
      <c r="D567" s="155">
        <v>648.82875597999998</v>
      </c>
      <c r="E567" s="155">
        <v>0</v>
      </c>
      <c r="F567" s="155">
        <v>67.272206659999995</v>
      </c>
      <c r="G567" s="155">
        <v>168.18051664999999</v>
      </c>
      <c r="H567" s="155">
        <v>336.36103329999997</v>
      </c>
      <c r="I567" s="155">
        <v>0</v>
      </c>
      <c r="J567" s="155">
        <v>369.99713663</v>
      </c>
      <c r="K567" s="155">
        <v>437.26934328999999</v>
      </c>
      <c r="L567" s="155">
        <v>504.54154994999999</v>
      </c>
    </row>
    <row r="568" spans="1:12" ht="12.75" customHeight="1" x14ac:dyDescent="0.2">
      <c r="A568" s="154" t="s">
        <v>164</v>
      </c>
      <c r="B568" s="154">
        <v>7</v>
      </c>
      <c r="C568" s="155">
        <v>677.55229039999995</v>
      </c>
      <c r="D568" s="155">
        <v>674.18138348000002</v>
      </c>
      <c r="E568" s="155">
        <v>0</v>
      </c>
      <c r="F568" s="155">
        <v>66.274304909999998</v>
      </c>
      <c r="G568" s="155">
        <v>165.68576227</v>
      </c>
      <c r="H568" s="155">
        <v>331.37152452999999</v>
      </c>
      <c r="I568" s="155">
        <v>0</v>
      </c>
      <c r="J568" s="155">
        <v>364.50867698000002</v>
      </c>
      <c r="K568" s="155">
        <v>430.78298188999997</v>
      </c>
      <c r="L568" s="155">
        <v>497.05728679999999</v>
      </c>
    </row>
    <row r="569" spans="1:12" ht="12.75" customHeight="1" x14ac:dyDescent="0.2">
      <c r="A569" s="154" t="s">
        <v>164</v>
      </c>
      <c r="B569" s="154">
        <v>8</v>
      </c>
      <c r="C569" s="155">
        <v>652.50258295000003</v>
      </c>
      <c r="D569" s="155">
        <v>649.25630144000002</v>
      </c>
      <c r="E569" s="155">
        <v>0</v>
      </c>
      <c r="F569" s="155">
        <v>61.198045110000002</v>
      </c>
      <c r="G569" s="155">
        <v>152.99511278</v>
      </c>
      <c r="H569" s="155">
        <v>305.99022557000001</v>
      </c>
      <c r="I569" s="155">
        <v>0</v>
      </c>
      <c r="J569" s="155">
        <v>336.58924811999998</v>
      </c>
      <c r="K569" s="155">
        <v>397.78729322999999</v>
      </c>
      <c r="L569" s="155">
        <v>458.98533835000001</v>
      </c>
    </row>
    <row r="570" spans="1:12" ht="12.75" customHeight="1" x14ac:dyDescent="0.2">
      <c r="A570" s="154" t="s">
        <v>164</v>
      </c>
      <c r="B570" s="154">
        <v>9</v>
      </c>
      <c r="C570" s="155">
        <v>691.01537468000004</v>
      </c>
      <c r="D570" s="155">
        <v>687.57748723999998</v>
      </c>
      <c r="E570" s="155">
        <v>0</v>
      </c>
      <c r="F570" s="155">
        <v>67.096857740000004</v>
      </c>
      <c r="G570" s="155">
        <v>167.74214434999999</v>
      </c>
      <c r="H570" s="155">
        <v>335.48428870999999</v>
      </c>
      <c r="I570" s="155">
        <v>0</v>
      </c>
      <c r="J570" s="155">
        <v>369.03271758</v>
      </c>
      <c r="K570" s="155">
        <v>436.12957532000001</v>
      </c>
      <c r="L570" s="155">
        <v>503.22643305999998</v>
      </c>
    </row>
    <row r="571" spans="1:12" ht="12.75" customHeight="1" x14ac:dyDescent="0.2">
      <c r="A571" s="154" t="s">
        <v>164</v>
      </c>
      <c r="B571" s="154">
        <v>10</v>
      </c>
      <c r="C571" s="155">
        <v>479.80870713000002</v>
      </c>
      <c r="D571" s="155">
        <v>477.42159913</v>
      </c>
      <c r="E571" s="155">
        <v>0</v>
      </c>
      <c r="F571" s="155">
        <v>47.708848330000002</v>
      </c>
      <c r="G571" s="155">
        <v>119.27212083000001</v>
      </c>
      <c r="H571" s="155">
        <v>238.54424166000001</v>
      </c>
      <c r="I571" s="155">
        <v>0</v>
      </c>
      <c r="J571" s="155">
        <v>262.39866582000002</v>
      </c>
      <c r="K571" s="155">
        <v>310.10751414999999</v>
      </c>
      <c r="L571" s="155">
        <v>357.81636248000001</v>
      </c>
    </row>
    <row r="572" spans="1:12" ht="12.75" customHeight="1" x14ac:dyDescent="0.2">
      <c r="A572" s="154" t="s">
        <v>164</v>
      </c>
      <c r="B572" s="154">
        <v>11</v>
      </c>
      <c r="C572" s="155">
        <v>442.10879143</v>
      </c>
      <c r="D572" s="155">
        <v>439.90924519999999</v>
      </c>
      <c r="E572" s="155">
        <v>0</v>
      </c>
      <c r="F572" s="155">
        <v>45.948064350000003</v>
      </c>
      <c r="G572" s="155">
        <v>114.87016087000001</v>
      </c>
      <c r="H572" s="155">
        <v>229.74032174999999</v>
      </c>
      <c r="I572" s="155">
        <v>0</v>
      </c>
      <c r="J572" s="155">
        <v>252.71435392000001</v>
      </c>
      <c r="K572" s="155">
        <v>298.66241826999999</v>
      </c>
      <c r="L572" s="155">
        <v>344.61048262000003</v>
      </c>
    </row>
    <row r="573" spans="1:12" ht="12.75" customHeight="1" x14ac:dyDescent="0.2">
      <c r="A573" s="154" t="s">
        <v>164</v>
      </c>
      <c r="B573" s="154">
        <v>12</v>
      </c>
      <c r="C573" s="155">
        <v>427.18530213000003</v>
      </c>
      <c r="D573" s="155">
        <v>425.06000211999998</v>
      </c>
      <c r="E573" s="155">
        <v>0</v>
      </c>
      <c r="F573" s="155">
        <v>44.737498010000003</v>
      </c>
      <c r="G573" s="155">
        <v>111.84374502</v>
      </c>
      <c r="H573" s="155">
        <v>223.68749005000001</v>
      </c>
      <c r="I573" s="155">
        <v>0</v>
      </c>
      <c r="J573" s="155">
        <v>246.05623904999999</v>
      </c>
      <c r="K573" s="155">
        <v>290.79373706000001</v>
      </c>
      <c r="L573" s="155">
        <v>335.53123506999998</v>
      </c>
    </row>
    <row r="574" spans="1:12" ht="12.75" customHeight="1" x14ac:dyDescent="0.2">
      <c r="A574" s="154" t="s">
        <v>164</v>
      </c>
      <c r="B574" s="154">
        <v>13</v>
      </c>
      <c r="C574" s="155">
        <v>440.16438654000001</v>
      </c>
      <c r="D574" s="155">
        <v>437.97451396999998</v>
      </c>
      <c r="E574" s="155">
        <v>0</v>
      </c>
      <c r="F574" s="155">
        <v>44.14494183</v>
      </c>
      <c r="G574" s="155">
        <v>110.36235458</v>
      </c>
      <c r="H574" s="155">
        <v>220.72470915</v>
      </c>
      <c r="I574" s="155">
        <v>0</v>
      </c>
      <c r="J574" s="155">
        <v>242.79718007</v>
      </c>
      <c r="K574" s="155">
        <v>286.94212190000002</v>
      </c>
      <c r="L574" s="155">
        <v>331.08706373000001</v>
      </c>
    </row>
    <row r="575" spans="1:12" ht="12.75" customHeight="1" x14ac:dyDescent="0.2">
      <c r="A575" s="154" t="s">
        <v>164</v>
      </c>
      <c r="B575" s="154">
        <v>14</v>
      </c>
      <c r="C575" s="155">
        <v>476.01238596000002</v>
      </c>
      <c r="D575" s="155">
        <v>473.64416512999998</v>
      </c>
      <c r="E575" s="155">
        <v>0</v>
      </c>
      <c r="F575" s="155">
        <v>45.262394389999997</v>
      </c>
      <c r="G575" s="155">
        <v>113.15598598</v>
      </c>
      <c r="H575" s="155">
        <v>226.31197195999999</v>
      </c>
      <c r="I575" s="155">
        <v>0</v>
      </c>
      <c r="J575" s="155">
        <v>248.94316914999999</v>
      </c>
      <c r="K575" s="155">
        <v>294.20556354000001</v>
      </c>
      <c r="L575" s="155">
        <v>339.46795793000001</v>
      </c>
    </row>
    <row r="576" spans="1:12" ht="12.75" customHeight="1" x14ac:dyDescent="0.2">
      <c r="A576" s="154" t="s">
        <v>164</v>
      </c>
      <c r="B576" s="154">
        <v>15</v>
      </c>
      <c r="C576" s="155">
        <v>487.42829548999998</v>
      </c>
      <c r="D576" s="155">
        <v>485.00327908999998</v>
      </c>
      <c r="E576" s="155">
        <v>0</v>
      </c>
      <c r="F576" s="155">
        <v>44.700474409999998</v>
      </c>
      <c r="G576" s="155">
        <v>111.75118602000001</v>
      </c>
      <c r="H576" s="155">
        <v>223.50237204999999</v>
      </c>
      <c r="I576" s="155">
        <v>0</v>
      </c>
      <c r="J576" s="155">
        <v>245.85260925</v>
      </c>
      <c r="K576" s="155">
        <v>290.55308366000003</v>
      </c>
      <c r="L576" s="155">
        <v>335.25355807</v>
      </c>
    </row>
    <row r="577" spans="1:12" ht="12.75" customHeight="1" x14ac:dyDescent="0.2">
      <c r="A577" s="154" t="s">
        <v>164</v>
      </c>
      <c r="B577" s="154">
        <v>16</v>
      </c>
      <c r="C577" s="155">
        <v>435.79997625999999</v>
      </c>
      <c r="D577" s="155">
        <v>433.63181716999998</v>
      </c>
      <c r="E577" s="155">
        <v>0</v>
      </c>
      <c r="F577" s="155">
        <v>44.248262480000001</v>
      </c>
      <c r="G577" s="155">
        <v>110.62065619000001</v>
      </c>
      <c r="H577" s="155">
        <v>221.24131238000001</v>
      </c>
      <c r="I577" s="155">
        <v>0</v>
      </c>
      <c r="J577" s="155">
        <v>243.36544361</v>
      </c>
      <c r="K577" s="155">
        <v>287.61370608999999</v>
      </c>
      <c r="L577" s="155">
        <v>331.86196855999998</v>
      </c>
    </row>
    <row r="578" spans="1:12" ht="12.75" customHeight="1" x14ac:dyDescent="0.2">
      <c r="A578" s="154" t="s">
        <v>164</v>
      </c>
      <c r="B578" s="154">
        <v>17</v>
      </c>
      <c r="C578" s="155">
        <v>463.20540227999999</v>
      </c>
      <c r="D578" s="155">
        <v>460.90089778999999</v>
      </c>
      <c r="E578" s="155">
        <v>0</v>
      </c>
      <c r="F578" s="155">
        <v>44.479680350000002</v>
      </c>
      <c r="G578" s="155">
        <v>111.19920088000001</v>
      </c>
      <c r="H578" s="155">
        <v>222.39840175</v>
      </c>
      <c r="I578" s="155">
        <v>0</v>
      </c>
      <c r="J578" s="155">
        <v>244.63824192999999</v>
      </c>
      <c r="K578" s="155">
        <v>289.11792228000002</v>
      </c>
      <c r="L578" s="155">
        <v>333.59760262999998</v>
      </c>
    </row>
    <row r="579" spans="1:12" ht="12.75" customHeight="1" x14ac:dyDescent="0.2">
      <c r="A579" s="154" t="s">
        <v>164</v>
      </c>
      <c r="B579" s="154">
        <v>18</v>
      </c>
      <c r="C579" s="155">
        <v>460.67202126000001</v>
      </c>
      <c r="D579" s="155">
        <v>458.38012065999999</v>
      </c>
      <c r="E579" s="155">
        <v>0</v>
      </c>
      <c r="F579" s="155">
        <v>44.127446519999999</v>
      </c>
      <c r="G579" s="155">
        <v>110.3186163</v>
      </c>
      <c r="H579" s="155">
        <v>220.6372326</v>
      </c>
      <c r="I579" s="155">
        <v>0</v>
      </c>
      <c r="J579" s="155">
        <v>242.70095585999999</v>
      </c>
      <c r="K579" s="155">
        <v>286.82840238</v>
      </c>
      <c r="L579" s="155">
        <v>330.95584889999998</v>
      </c>
    </row>
    <row r="580" spans="1:12" ht="12.75" customHeight="1" x14ac:dyDescent="0.2">
      <c r="A580" s="154" t="s">
        <v>164</v>
      </c>
      <c r="B580" s="154">
        <v>19</v>
      </c>
      <c r="C580" s="155">
        <v>442.18845520999997</v>
      </c>
      <c r="D580" s="155">
        <v>439.98851265000002</v>
      </c>
      <c r="E580" s="155">
        <v>0</v>
      </c>
      <c r="F580" s="155">
        <v>43.984947380000001</v>
      </c>
      <c r="G580" s="155">
        <v>109.96236845</v>
      </c>
      <c r="H580" s="155">
        <v>219.92473688999999</v>
      </c>
      <c r="I580" s="155">
        <v>0</v>
      </c>
      <c r="J580" s="155">
        <v>241.91721057999999</v>
      </c>
      <c r="K580" s="155">
        <v>285.90215796000001</v>
      </c>
      <c r="L580" s="155">
        <v>329.88710534000001</v>
      </c>
    </row>
    <row r="581" spans="1:12" ht="12.75" customHeight="1" x14ac:dyDescent="0.2">
      <c r="A581" s="154" t="s">
        <v>164</v>
      </c>
      <c r="B581" s="154">
        <v>20</v>
      </c>
      <c r="C581" s="155">
        <v>420.02459090000002</v>
      </c>
      <c r="D581" s="155">
        <v>417.93491632000001</v>
      </c>
      <c r="E581" s="155">
        <v>0</v>
      </c>
      <c r="F581" s="155">
        <v>43.870902309999998</v>
      </c>
      <c r="G581" s="155">
        <v>109.67725577</v>
      </c>
      <c r="H581" s="155">
        <v>219.35451154</v>
      </c>
      <c r="I581" s="155">
        <v>0</v>
      </c>
      <c r="J581" s="155">
        <v>241.28996269000001</v>
      </c>
      <c r="K581" s="155">
        <v>285.160865</v>
      </c>
      <c r="L581" s="155">
        <v>329.03176731000002</v>
      </c>
    </row>
    <row r="582" spans="1:12" ht="12.75" customHeight="1" x14ac:dyDescent="0.2">
      <c r="A582" s="154" t="s">
        <v>164</v>
      </c>
      <c r="B582" s="154">
        <v>21</v>
      </c>
      <c r="C582" s="155">
        <v>440.05143507999998</v>
      </c>
      <c r="D582" s="155">
        <v>437.86212446000002</v>
      </c>
      <c r="E582" s="155">
        <v>0</v>
      </c>
      <c r="F582" s="155">
        <v>45.793825179999999</v>
      </c>
      <c r="G582" s="155">
        <v>114.48456295</v>
      </c>
      <c r="H582" s="155">
        <v>228.96912589999999</v>
      </c>
      <c r="I582" s="155">
        <v>0</v>
      </c>
      <c r="J582" s="155">
        <v>251.86603848999999</v>
      </c>
      <c r="K582" s="155">
        <v>297.65986366999999</v>
      </c>
      <c r="L582" s="155">
        <v>343.45368884999999</v>
      </c>
    </row>
    <row r="583" spans="1:12" ht="12.75" customHeight="1" x14ac:dyDescent="0.2">
      <c r="A583" s="154" t="s">
        <v>164</v>
      </c>
      <c r="B583" s="154">
        <v>22</v>
      </c>
      <c r="C583" s="155">
        <v>454.10785102</v>
      </c>
      <c r="D583" s="155">
        <v>451.84860798</v>
      </c>
      <c r="E583" s="155">
        <v>0</v>
      </c>
      <c r="F583" s="155">
        <v>46.512623050000002</v>
      </c>
      <c r="G583" s="155">
        <v>116.28155762999999</v>
      </c>
      <c r="H583" s="155">
        <v>232.56311525999999</v>
      </c>
      <c r="I583" s="155">
        <v>0</v>
      </c>
      <c r="J583" s="155">
        <v>255.81942677999999</v>
      </c>
      <c r="K583" s="155">
        <v>302.33204983000002</v>
      </c>
      <c r="L583" s="155">
        <v>348.84467288000002</v>
      </c>
    </row>
    <row r="584" spans="1:12" ht="12.75" customHeight="1" x14ac:dyDescent="0.2">
      <c r="A584" s="154" t="s">
        <v>164</v>
      </c>
      <c r="B584" s="154">
        <v>23</v>
      </c>
      <c r="C584" s="155">
        <v>518.57961578000004</v>
      </c>
      <c r="D584" s="155">
        <v>515.99961769000004</v>
      </c>
      <c r="E584" s="155">
        <v>0</v>
      </c>
      <c r="F584" s="155">
        <v>54.525077969999998</v>
      </c>
      <c r="G584" s="155">
        <v>136.31269491</v>
      </c>
      <c r="H584" s="155">
        <v>272.62538983000002</v>
      </c>
      <c r="I584" s="155">
        <v>0</v>
      </c>
      <c r="J584" s="155">
        <v>299.88792881000001</v>
      </c>
      <c r="K584" s="155">
        <v>354.41300676999998</v>
      </c>
      <c r="L584" s="155">
        <v>408.93808474000002</v>
      </c>
    </row>
    <row r="585" spans="1:12" ht="12.75" customHeight="1" x14ac:dyDescent="0.2">
      <c r="A585" s="154" t="s">
        <v>164</v>
      </c>
      <c r="B585" s="154">
        <v>24</v>
      </c>
      <c r="C585" s="155">
        <v>511.14593717000002</v>
      </c>
      <c r="D585" s="155">
        <v>508.60292256000002</v>
      </c>
      <c r="E585" s="155">
        <v>0</v>
      </c>
      <c r="F585" s="155">
        <v>51.724184899999997</v>
      </c>
      <c r="G585" s="155">
        <v>129.31046223999999</v>
      </c>
      <c r="H585" s="155">
        <v>258.62092448999999</v>
      </c>
      <c r="I585" s="155">
        <v>0</v>
      </c>
      <c r="J585" s="155">
        <v>284.48301693000002</v>
      </c>
      <c r="K585" s="155">
        <v>336.20720182999997</v>
      </c>
      <c r="L585" s="155">
        <v>387.93138672999999</v>
      </c>
    </row>
    <row r="586" spans="1:12" ht="12.75" customHeight="1" x14ac:dyDescent="0.2">
      <c r="A586" s="154" t="s">
        <v>165</v>
      </c>
      <c r="B586" s="154">
        <v>1</v>
      </c>
      <c r="C586" s="155">
        <v>588.25077611999995</v>
      </c>
      <c r="D586" s="155">
        <v>585.32415533999995</v>
      </c>
      <c r="E586" s="155">
        <v>0</v>
      </c>
      <c r="F586" s="155">
        <v>60.772864259999999</v>
      </c>
      <c r="G586" s="155">
        <v>151.93216064000001</v>
      </c>
      <c r="H586" s="155">
        <v>303.86432129000002</v>
      </c>
      <c r="I586" s="155">
        <v>0</v>
      </c>
      <c r="J586" s="155">
        <v>334.25075341000002</v>
      </c>
      <c r="K586" s="155">
        <v>395.02361767000002</v>
      </c>
      <c r="L586" s="155">
        <v>455.79648193000003</v>
      </c>
    </row>
    <row r="587" spans="1:12" ht="12.75" customHeight="1" x14ac:dyDescent="0.2">
      <c r="A587" s="154" t="s">
        <v>165</v>
      </c>
      <c r="B587" s="154">
        <v>2</v>
      </c>
      <c r="C587" s="155">
        <v>642.94528106999996</v>
      </c>
      <c r="D587" s="155">
        <v>639.74654833</v>
      </c>
      <c r="E587" s="155">
        <v>0</v>
      </c>
      <c r="F587" s="155">
        <v>67.10234973</v>
      </c>
      <c r="G587" s="155">
        <v>167.75587432</v>
      </c>
      <c r="H587" s="155">
        <v>335.51174864000001</v>
      </c>
      <c r="I587" s="155">
        <v>0</v>
      </c>
      <c r="J587" s="155">
        <v>369.06292350000001</v>
      </c>
      <c r="K587" s="155">
        <v>436.16527323000003</v>
      </c>
      <c r="L587" s="155">
        <v>503.26762295999998</v>
      </c>
    </row>
    <row r="588" spans="1:12" ht="12.75" customHeight="1" x14ac:dyDescent="0.2">
      <c r="A588" s="154" t="s">
        <v>165</v>
      </c>
      <c r="B588" s="154">
        <v>3</v>
      </c>
      <c r="C588" s="155">
        <v>637.94774743000005</v>
      </c>
      <c r="D588" s="155">
        <v>634.77387804</v>
      </c>
      <c r="E588" s="155">
        <v>0</v>
      </c>
      <c r="F588" s="155">
        <v>68.875167660000002</v>
      </c>
      <c r="G588" s="155">
        <v>172.18791915</v>
      </c>
      <c r="H588" s="155">
        <v>344.3758383</v>
      </c>
      <c r="I588" s="155">
        <v>0</v>
      </c>
      <c r="J588" s="155">
        <v>378.81342211999998</v>
      </c>
      <c r="K588" s="155">
        <v>447.68858977999997</v>
      </c>
      <c r="L588" s="155">
        <v>516.56375744000002</v>
      </c>
    </row>
    <row r="589" spans="1:12" ht="12.75" customHeight="1" x14ac:dyDescent="0.2">
      <c r="A589" s="154" t="s">
        <v>165</v>
      </c>
      <c r="B589" s="154">
        <v>4</v>
      </c>
      <c r="C589" s="155">
        <v>645.92719785999998</v>
      </c>
      <c r="D589" s="155">
        <v>642.71362970999996</v>
      </c>
      <c r="E589" s="155">
        <v>0</v>
      </c>
      <c r="F589" s="155">
        <v>69.844544099999993</v>
      </c>
      <c r="G589" s="155">
        <v>174.61136024000001</v>
      </c>
      <c r="H589" s="155">
        <v>349.22272048000002</v>
      </c>
      <c r="I589" s="155">
        <v>0</v>
      </c>
      <c r="J589" s="155">
        <v>384.14499253000002</v>
      </c>
      <c r="K589" s="155">
        <v>453.98953662000002</v>
      </c>
      <c r="L589" s="155">
        <v>523.83408071999997</v>
      </c>
    </row>
    <row r="590" spans="1:12" ht="12.75" customHeight="1" x14ac:dyDescent="0.2">
      <c r="A590" s="154" t="s">
        <v>165</v>
      </c>
      <c r="B590" s="154">
        <v>5</v>
      </c>
      <c r="C590" s="155">
        <v>627.49222803999999</v>
      </c>
      <c r="D590" s="155">
        <v>624.37037615999998</v>
      </c>
      <c r="E590" s="155">
        <v>0</v>
      </c>
      <c r="F590" s="155">
        <v>68.234762540000006</v>
      </c>
      <c r="G590" s="155">
        <v>170.58690634000001</v>
      </c>
      <c r="H590" s="155">
        <v>341.17381268999998</v>
      </c>
      <c r="I590" s="155">
        <v>0</v>
      </c>
      <c r="J590" s="155">
        <v>375.29119394999998</v>
      </c>
      <c r="K590" s="155">
        <v>443.52595649</v>
      </c>
      <c r="L590" s="155">
        <v>511.76071903000002</v>
      </c>
    </row>
    <row r="591" spans="1:12" ht="12.75" customHeight="1" x14ac:dyDescent="0.2">
      <c r="A591" s="154" t="s">
        <v>165</v>
      </c>
      <c r="B591" s="154">
        <v>6</v>
      </c>
      <c r="C591" s="155">
        <v>672.43868705</v>
      </c>
      <c r="D591" s="155">
        <v>669.09322095000005</v>
      </c>
      <c r="E591" s="155">
        <v>0</v>
      </c>
      <c r="F591" s="155">
        <v>67.669902239999999</v>
      </c>
      <c r="G591" s="155">
        <v>169.17475561000001</v>
      </c>
      <c r="H591" s="155">
        <v>338.34951121</v>
      </c>
      <c r="I591" s="155">
        <v>0</v>
      </c>
      <c r="J591" s="155">
        <v>372.18446232999997</v>
      </c>
      <c r="K591" s="155">
        <v>439.85436456999997</v>
      </c>
      <c r="L591" s="155">
        <v>507.52426681999998</v>
      </c>
    </row>
    <row r="592" spans="1:12" ht="12.75" customHeight="1" x14ac:dyDescent="0.2">
      <c r="A592" s="154" t="s">
        <v>165</v>
      </c>
      <c r="B592" s="154">
        <v>7</v>
      </c>
      <c r="C592" s="155">
        <v>617.13024669000004</v>
      </c>
      <c r="D592" s="155">
        <v>614.05994696000005</v>
      </c>
      <c r="E592" s="155">
        <v>0</v>
      </c>
      <c r="F592" s="155">
        <v>63.544590159999998</v>
      </c>
      <c r="G592" s="155">
        <v>158.86147539999999</v>
      </c>
      <c r="H592" s="155">
        <v>317.72295079000003</v>
      </c>
      <c r="I592" s="155">
        <v>0</v>
      </c>
      <c r="J592" s="155">
        <v>349.49524587000002</v>
      </c>
      <c r="K592" s="155">
        <v>413.03983603</v>
      </c>
      <c r="L592" s="155">
        <v>476.58442618999999</v>
      </c>
    </row>
    <row r="593" spans="1:12" ht="12.75" customHeight="1" x14ac:dyDescent="0.2">
      <c r="A593" s="154" t="s">
        <v>165</v>
      </c>
      <c r="B593" s="154">
        <v>8</v>
      </c>
      <c r="C593" s="155">
        <v>599.72624173999998</v>
      </c>
      <c r="D593" s="155">
        <v>596.74252908999995</v>
      </c>
      <c r="E593" s="155">
        <v>0</v>
      </c>
      <c r="F593" s="155">
        <v>60.373326290000001</v>
      </c>
      <c r="G593" s="155">
        <v>150.93331572</v>
      </c>
      <c r="H593" s="155">
        <v>301.86663142999998</v>
      </c>
      <c r="I593" s="155">
        <v>0</v>
      </c>
      <c r="J593" s="155">
        <v>332.05329456999999</v>
      </c>
      <c r="K593" s="155">
        <v>392.42662086000001</v>
      </c>
      <c r="L593" s="155">
        <v>452.79994714999998</v>
      </c>
    </row>
    <row r="594" spans="1:12" ht="12.75" customHeight="1" x14ac:dyDescent="0.2">
      <c r="A594" s="154" t="s">
        <v>165</v>
      </c>
      <c r="B594" s="154">
        <v>9</v>
      </c>
      <c r="C594" s="155">
        <v>527.36033945999998</v>
      </c>
      <c r="D594" s="155">
        <v>524.73665617999995</v>
      </c>
      <c r="E594" s="155">
        <v>0</v>
      </c>
      <c r="F594" s="155">
        <v>53.271567259999998</v>
      </c>
      <c r="G594" s="155">
        <v>133.17891815999999</v>
      </c>
      <c r="H594" s="155">
        <v>266.35783631999999</v>
      </c>
      <c r="I594" s="155">
        <v>0</v>
      </c>
      <c r="J594" s="155">
        <v>292.99361994999998</v>
      </c>
      <c r="K594" s="155">
        <v>346.26518721000002</v>
      </c>
      <c r="L594" s="155">
        <v>399.53675447000001</v>
      </c>
    </row>
    <row r="595" spans="1:12" ht="12.75" customHeight="1" x14ac:dyDescent="0.2">
      <c r="A595" s="154" t="s">
        <v>165</v>
      </c>
      <c r="B595" s="154">
        <v>10</v>
      </c>
      <c r="C595" s="155">
        <v>453.73425479000002</v>
      </c>
      <c r="D595" s="155">
        <v>451.47687044000003</v>
      </c>
      <c r="E595" s="155">
        <v>0</v>
      </c>
      <c r="F595" s="155">
        <v>47.22021977</v>
      </c>
      <c r="G595" s="155">
        <v>118.05054941</v>
      </c>
      <c r="H595" s="155">
        <v>236.10109883000001</v>
      </c>
      <c r="I595" s="155">
        <v>0</v>
      </c>
      <c r="J595" s="155">
        <v>259.71120870999999</v>
      </c>
      <c r="K595" s="155">
        <v>306.93142847000001</v>
      </c>
      <c r="L595" s="155">
        <v>354.15164823999999</v>
      </c>
    </row>
    <row r="596" spans="1:12" ht="12.75" customHeight="1" x14ac:dyDescent="0.2">
      <c r="A596" s="154" t="s">
        <v>165</v>
      </c>
      <c r="B596" s="154">
        <v>11</v>
      </c>
      <c r="C596" s="155">
        <v>448.87704955999999</v>
      </c>
      <c r="D596" s="155">
        <v>446.64383041000002</v>
      </c>
      <c r="E596" s="155">
        <v>0</v>
      </c>
      <c r="F596" s="155">
        <v>46.587701619999997</v>
      </c>
      <c r="G596" s="155">
        <v>116.46925406</v>
      </c>
      <c r="H596" s="155">
        <v>232.93850811999999</v>
      </c>
      <c r="I596" s="155">
        <v>0</v>
      </c>
      <c r="J596" s="155">
        <v>256.23235892999998</v>
      </c>
      <c r="K596" s="155">
        <v>302.82006054999999</v>
      </c>
      <c r="L596" s="155">
        <v>349.40776217000001</v>
      </c>
    </row>
    <row r="597" spans="1:12" ht="12.75" customHeight="1" x14ac:dyDescent="0.2">
      <c r="A597" s="154" t="s">
        <v>165</v>
      </c>
      <c r="B597" s="154">
        <v>12</v>
      </c>
      <c r="C597" s="155">
        <v>479.83546588000002</v>
      </c>
      <c r="D597" s="155">
        <v>477.44822476000002</v>
      </c>
      <c r="E597" s="155">
        <v>0</v>
      </c>
      <c r="F597" s="155">
        <v>51.234180299999998</v>
      </c>
      <c r="G597" s="155">
        <v>128.08545075999999</v>
      </c>
      <c r="H597" s="155">
        <v>256.17090151000002</v>
      </c>
      <c r="I597" s="155">
        <v>0</v>
      </c>
      <c r="J597" s="155">
        <v>281.78799165999999</v>
      </c>
      <c r="K597" s="155">
        <v>333.02217195999998</v>
      </c>
      <c r="L597" s="155">
        <v>384.25635226999998</v>
      </c>
    </row>
    <row r="598" spans="1:12" ht="12.75" customHeight="1" x14ac:dyDescent="0.2">
      <c r="A598" s="154" t="s">
        <v>165</v>
      </c>
      <c r="B598" s="154">
        <v>13</v>
      </c>
      <c r="C598" s="155">
        <v>441.68549402999997</v>
      </c>
      <c r="D598" s="155">
        <v>439.48805376000001</v>
      </c>
      <c r="E598" s="155">
        <v>0</v>
      </c>
      <c r="F598" s="155">
        <v>47.18538495</v>
      </c>
      <c r="G598" s="155">
        <v>117.96346238</v>
      </c>
      <c r="H598" s="155">
        <v>235.92692475999999</v>
      </c>
      <c r="I598" s="155">
        <v>0</v>
      </c>
      <c r="J598" s="155">
        <v>259.51961724</v>
      </c>
      <c r="K598" s="155">
        <v>306.70500219000002</v>
      </c>
      <c r="L598" s="155">
        <v>353.89038713999997</v>
      </c>
    </row>
    <row r="599" spans="1:12" ht="12.75" customHeight="1" x14ac:dyDescent="0.2">
      <c r="A599" s="154" t="s">
        <v>165</v>
      </c>
      <c r="B599" s="154">
        <v>14</v>
      </c>
      <c r="C599" s="155">
        <v>497.21541475999999</v>
      </c>
      <c r="D599" s="155">
        <v>494.74170622999998</v>
      </c>
      <c r="E599" s="155">
        <v>0</v>
      </c>
      <c r="F599" s="155">
        <v>51.357535499999997</v>
      </c>
      <c r="G599" s="155">
        <v>128.39383874999999</v>
      </c>
      <c r="H599" s="155">
        <v>256.78767750999998</v>
      </c>
      <c r="I599" s="155">
        <v>0</v>
      </c>
      <c r="J599" s="155">
        <v>282.46644526</v>
      </c>
      <c r="K599" s="155">
        <v>333.82398075999998</v>
      </c>
      <c r="L599" s="155">
        <v>385.18151626000002</v>
      </c>
    </row>
    <row r="600" spans="1:12" ht="12.75" customHeight="1" x14ac:dyDescent="0.2">
      <c r="A600" s="154" t="s">
        <v>165</v>
      </c>
      <c r="B600" s="154">
        <v>15</v>
      </c>
      <c r="C600" s="155">
        <v>518.79230180000002</v>
      </c>
      <c r="D600" s="155">
        <v>516.21124556999996</v>
      </c>
      <c r="E600" s="155">
        <v>0</v>
      </c>
      <c r="F600" s="155">
        <v>52.528591939999998</v>
      </c>
      <c r="G600" s="155">
        <v>131.32147985</v>
      </c>
      <c r="H600" s="155">
        <v>262.64295971000001</v>
      </c>
      <c r="I600" s="155">
        <v>0</v>
      </c>
      <c r="J600" s="155">
        <v>288.90725567999999</v>
      </c>
      <c r="K600" s="155">
        <v>341.43584762</v>
      </c>
      <c r="L600" s="155">
        <v>393.96443956000002</v>
      </c>
    </row>
    <row r="601" spans="1:12" ht="12.75" customHeight="1" x14ac:dyDescent="0.2">
      <c r="A601" s="154" t="s">
        <v>165</v>
      </c>
      <c r="B601" s="154">
        <v>16</v>
      </c>
      <c r="C601" s="155">
        <v>475.81239758999999</v>
      </c>
      <c r="D601" s="155">
        <v>473.44517173000003</v>
      </c>
      <c r="E601" s="155">
        <v>0</v>
      </c>
      <c r="F601" s="155">
        <v>50.086783840000002</v>
      </c>
      <c r="G601" s="155">
        <v>125.2169596</v>
      </c>
      <c r="H601" s="155">
        <v>250.43391919999999</v>
      </c>
      <c r="I601" s="155">
        <v>0</v>
      </c>
      <c r="J601" s="155">
        <v>275.47731112000002</v>
      </c>
      <c r="K601" s="155">
        <v>325.56409495999998</v>
      </c>
      <c r="L601" s="155">
        <v>375.65087879999999</v>
      </c>
    </row>
    <row r="602" spans="1:12" ht="12.75" customHeight="1" x14ac:dyDescent="0.2">
      <c r="A602" s="154" t="s">
        <v>165</v>
      </c>
      <c r="B602" s="154">
        <v>17</v>
      </c>
      <c r="C602" s="155">
        <v>445.83439860999999</v>
      </c>
      <c r="D602" s="155">
        <v>443.61631702</v>
      </c>
      <c r="E602" s="155">
        <v>0</v>
      </c>
      <c r="F602" s="155">
        <v>49.027889170000002</v>
      </c>
      <c r="G602" s="155">
        <v>122.56972291</v>
      </c>
      <c r="H602" s="155">
        <v>245.13944583</v>
      </c>
      <c r="I602" s="155">
        <v>0</v>
      </c>
      <c r="J602" s="155">
        <v>269.65339040999999</v>
      </c>
      <c r="K602" s="155">
        <v>318.68127957000002</v>
      </c>
      <c r="L602" s="155">
        <v>367.70916874</v>
      </c>
    </row>
    <row r="603" spans="1:12" ht="12.75" customHeight="1" x14ac:dyDescent="0.2">
      <c r="A603" s="154" t="s">
        <v>165</v>
      </c>
      <c r="B603" s="154">
        <v>18</v>
      </c>
      <c r="C603" s="155">
        <v>415.59302086999998</v>
      </c>
      <c r="D603" s="155">
        <v>413.52539389999998</v>
      </c>
      <c r="E603" s="155">
        <v>0</v>
      </c>
      <c r="F603" s="155">
        <v>48.684605230000003</v>
      </c>
      <c r="G603" s="155">
        <v>121.71151308</v>
      </c>
      <c r="H603" s="155">
        <v>243.42302615</v>
      </c>
      <c r="I603" s="155">
        <v>0</v>
      </c>
      <c r="J603" s="155">
        <v>267.76532877</v>
      </c>
      <c r="K603" s="155">
        <v>316.44993399999998</v>
      </c>
      <c r="L603" s="155">
        <v>365.13453922999997</v>
      </c>
    </row>
    <row r="604" spans="1:12" ht="12.75" customHeight="1" x14ac:dyDescent="0.2">
      <c r="A604" s="154" t="s">
        <v>165</v>
      </c>
      <c r="B604" s="154">
        <v>19</v>
      </c>
      <c r="C604" s="155">
        <v>441.20361731999998</v>
      </c>
      <c r="D604" s="155">
        <v>439.00857445000003</v>
      </c>
      <c r="E604" s="155">
        <v>0</v>
      </c>
      <c r="F604" s="155">
        <v>52.476024930000001</v>
      </c>
      <c r="G604" s="155">
        <v>131.19006232999999</v>
      </c>
      <c r="H604" s="155">
        <v>262.38012465000003</v>
      </c>
      <c r="I604" s="155">
        <v>0</v>
      </c>
      <c r="J604" s="155">
        <v>288.61813711999997</v>
      </c>
      <c r="K604" s="155">
        <v>341.09416205000002</v>
      </c>
      <c r="L604" s="155">
        <v>393.57018698000002</v>
      </c>
    </row>
    <row r="605" spans="1:12" ht="12.75" customHeight="1" x14ac:dyDescent="0.2">
      <c r="A605" s="154" t="s">
        <v>165</v>
      </c>
      <c r="B605" s="154">
        <v>20</v>
      </c>
      <c r="C605" s="155">
        <v>451.02765757999998</v>
      </c>
      <c r="D605" s="155">
        <v>448.78373889</v>
      </c>
      <c r="E605" s="155">
        <v>0</v>
      </c>
      <c r="F605" s="155">
        <v>54.686582520000002</v>
      </c>
      <c r="G605" s="155">
        <v>136.7164563</v>
      </c>
      <c r="H605" s="155">
        <v>273.43291260000001</v>
      </c>
      <c r="I605" s="155">
        <v>0</v>
      </c>
      <c r="J605" s="155">
        <v>300.77620386000001</v>
      </c>
      <c r="K605" s="155">
        <v>355.46278638000001</v>
      </c>
      <c r="L605" s="155">
        <v>410.14936890000001</v>
      </c>
    </row>
    <row r="606" spans="1:12" ht="12.75" customHeight="1" x14ac:dyDescent="0.2">
      <c r="A606" s="154" t="s">
        <v>165</v>
      </c>
      <c r="B606" s="154">
        <v>21</v>
      </c>
      <c r="C606" s="155">
        <v>479.22988414000002</v>
      </c>
      <c r="D606" s="155">
        <v>476.84565586000002</v>
      </c>
      <c r="E606" s="155">
        <v>0</v>
      </c>
      <c r="F606" s="155">
        <v>55.440412809999998</v>
      </c>
      <c r="G606" s="155">
        <v>138.60103203</v>
      </c>
      <c r="H606" s="155">
        <v>277.20206404999999</v>
      </c>
      <c r="I606" s="155">
        <v>0</v>
      </c>
      <c r="J606" s="155">
        <v>304.92227045999999</v>
      </c>
      <c r="K606" s="155">
        <v>360.36268326999999</v>
      </c>
      <c r="L606" s="155">
        <v>415.80309607999999</v>
      </c>
    </row>
    <row r="607" spans="1:12" ht="12.75" customHeight="1" x14ac:dyDescent="0.2">
      <c r="A607" s="154" t="s">
        <v>165</v>
      </c>
      <c r="B607" s="154">
        <v>22</v>
      </c>
      <c r="C607" s="155">
        <v>486.33449096999999</v>
      </c>
      <c r="D607" s="155">
        <v>483.91491638999997</v>
      </c>
      <c r="E607" s="155">
        <v>0</v>
      </c>
      <c r="F607" s="155">
        <v>56.08781501</v>
      </c>
      <c r="G607" s="155">
        <v>140.21953753</v>
      </c>
      <c r="H607" s="155">
        <v>280.43907505999999</v>
      </c>
      <c r="I607" s="155">
        <v>0</v>
      </c>
      <c r="J607" s="155">
        <v>308.48298256999999</v>
      </c>
      <c r="K607" s="155">
        <v>364.57079757999998</v>
      </c>
      <c r="L607" s="155">
        <v>420.65861259000002</v>
      </c>
    </row>
    <row r="608" spans="1:12" ht="12.75" customHeight="1" x14ac:dyDescent="0.2">
      <c r="A608" s="154" t="s">
        <v>165</v>
      </c>
      <c r="B608" s="154">
        <v>23</v>
      </c>
      <c r="C608" s="155">
        <v>426.62874870000002</v>
      </c>
      <c r="D608" s="155">
        <v>424.50621761000002</v>
      </c>
      <c r="E608" s="155">
        <v>0</v>
      </c>
      <c r="F608" s="155">
        <v>50.066972649999997</v>
      </c>
      <c r="G608" s="155">
        <v>125.16743160999999</v>
      </c>
      <c r="H608" s="155">
        <v>250.33486323</v>
      </c>
      <c r="I608" s="155">
        <v>0</v>
      </c>
      <c r="J608" s="155">
        <v>275.36834955</v>
      </c>
      <c r="K608" s="155">
        <v>325.43532219000002</v>
      </c>
      <c r="L608" s="155">
        <v>375.50229483999999</v>
      </c>
    </row>
    <row r="609" spans="1:12" ht="12.75" customHeight="1" x14ac:dyDescent="0.2">
      <c r="A609" s="154" t="s">
        <v>165</v>
      </c>
      <c r="B609" s="154">
        <v>24</v>
      </c>
      <c r="C609" s="155">
        <v>434.53478940000002</v>
      </c>
      <c r="D609" s="155">
        <v>432.37292478000001</v>
      </c>
      <c r="E609" s="155">
        <v>0</v>
      </c>
      <c r="F609" s="155">
        <v>51.878079620000001</v>
      </c>
      <c r="G609" s="155">
        <v>129.69519905999999</v>
      </c>
      <c r="H609" s="155">
        <v>259.39039811999999</v>
      </c>
      <c r="I609" s="155">
        <v>0</v>
      </c>
      <c r="J609" s="155">
        <v>285.32943792999998</v>
      </c>
      <c r="K609" s="155">
        <v>337.20751755999999</v>
      </c>
      <c r="L609" s="155">
        <v>389.08559717999998</v>
      </c>
    </row>
    <row r="610" spans="1:12" ht="12.75" customHeight="1" x14ac:dyDescent="0.2">
      <c r="A610" s="154" t="s">
        <v>166</v>
      </c>
      <c r="B610" s="154">
        <v>1</v>
      </c>
      <c r="C610" s="155">
        <v>540.69124818</v>
      </c>
      <c r="D610" s="155">
        <v>538.00124197000002</v>
      </c>
      <c r="E610" s="155">
        <v>0</v>
      </c>
      <c r="F610" s="155">
        <v>60.02036038</v>
      </c>
      <c r="G610" s="155">
        <v>150.05090095</v>
      </c>
      <c r="H610" s="155">
        <v>300.1018019</v>
      </c>
      <c r="I610" s="155">
        <v>0</v>
      </c>
      <c r="J610" s="155">
        <v>330.11198208000002</v>
      </c>
      <c r="K610" s="155">
        <v>390.13234246000002</v>
      </c>
      <c r="L610" s="155">
        <v>450.15270284000002</v>
      </c>
    </row>
    <row r="611" spans="1:12" ht="12.75" customHeight="1" x14ac:dyDescent="0.2">
      <c r="A611" s="154" t="s">
        <v>166</v>
      </c>
      <c r="B611" s="154">
        <v>2</v>
      </c>
      <c r="C611" s="155">
        <v>609.87067187000002</v>
      </c>
      <c r="D611" s="155">
        <v>606.83648942000002</v>
      </c>
      <c r="E611" s="155">
        <v>0</v>
      </c>
      <c r="F611" s="155">
        <v>67.274924150000004</v>
      </c>
      <c r="G611" s="155">
        <v>168.18731038000001</v>
      </c>
      <c r="H611" s="155">
        <v>336.37462076000003</v>
      </c>
      <c r="I611" s="155">
        <v>0</v>
      </c>
      <c r="J611" s="155">
        <v>370.01208283</v>
      </c>
      <c r="K611" s="155">
        <v>437.28700698</v>
      </c>
      <c r="L611" s="155">
        <v>504.56193113</v>
      </c>
    </row>
    <row r="612" spans="1:12" ht="12.75" customHeight="1" x14ac:dyDescent="0.2">
      <c r="A612" s="154" t="s">
        <v>166</v>
      </c>
      <c r="B612" s="154">
        <v>3</v>
      </c>
      <c r="C612" s="155">
        <v>629.18891786999995</v>
      </c>
      <c r="D612" s="155">
        <v>626.05862475000004</v>
      </c>
      <c r="E612" s="155">
        <v>0</v>
      </c>
      <c r="F612" s="155">
        <v>71.330007640000005</v>
      </c>
      <c r="G612" s="155">
        <v>178.32501909999999</v>
      </c>
      <c r="H612" s="155">
        <v>356.65003818999998</v>
      </c>
      <c r="I612" s="155">
        <v>0</v>
      </c>
      <c r="J612" s="155">
        <v>392.31504201000001</v>
      </c>
      <c r="K612" s="155">
        <v>463.64504964999998</v>
      </c>
      <c r="L612" s="155">
        <v>534.97505729</v>
      </c>
    </row>
    <row r="613" spans="1:12" ht="12.75" customHeight="1" x14ac:dyDescent="0.2">
      <c r="A613" s="154" t="s">
        <v>166</v>
      </c>
      <c r="B613" s="154">
        <v>4</v>
      </c>
      <c r="C613" s="155">
        <v>629.62570890999996</v>
      </c>
      <c r="D613" s="155">
        <v>626.4932427</v>
      </c>
      <c r="E613" s="155">
        <v>0</v>
      </c>
      <c r="F613" s="155">
        <v>72.055421519999996</v>
      </c>
      <c r="G613" s="155">
        <v>180.13855380000001</v>
      </c>
      <c r="H613" s="155">
        <v>360.27710760999997</v>
      </c>
      <c r="I613" s="155">
        <v>0</v>
      </c>
      <c r="J613" s="155">
        <v>396.30481837000002</v>
      </c>
      <c r="K613" s="155">
        <v>468.36023989</v>
      </c>
      <c r="L613" s="155">
        <v>540.41566140999998</v>
      </c>
    </row>
    <row r="614" spans="1:12" ht="12.75" customHeight="1" x14ac:dyDescent="0.2">
      <c r="A614" s="154" t="s">
        <v>166</v>
      </c>
      <c r="B614" s="154">
        <v>5</v>
      </c>
      <c r="C614" s="155">
        <v>620.95233585000005</v>
      </c>
      <c r="D614" s="155">
        <v>617.86302075000003</v>
      </c>
      <c r="E614" s="155">
        <v>0</v>
      </c>
      <c r="F614" s="155">
        <v>72.103106609999998</v>
      </c>
      <c r="G614" s="155">
        <v>180.25776651999999</v>
      </c>
      <c r="H614" s="155">
        <v>360.51553303999998</v>
      </c>
      <c r="I614" s="155">
        <v>0</v>
      </c>
      <c r="J614" s="155">
        <v>396.56708634</v>
      </c>
      <c r="K614" s="155">
        <v>468.67019295</v>
      </c>
      <c r="L614" s="155">
        <v>540.77329956000005</v>
      </c>
    </row>
    <row r="615" spans="1:12" ht="12.75" customHeight="1" x14ac:dyDescent="0.2">
      <c r="A615" s="154" t="s">
        <v>166</v>
      </c>
      <c r="B615" s="154">
        <v>6</v>
      </c>
      <c r="C615" s="155">
        <v>691.25162633000002</v>
      </c>
      <c r="D615" s="155">
        <v>687.81256351000002</v>
      </c>
      <c r="E615" s="155">
        <v>0</v>
      </c>
      <c r="F615" s="155">
        <v>70.591732100000002</v>
      </c>
      <c r="G615" s="155">
        <v>176.47933025</v>
      </c>
      <c r="H615" s="155">
        <v>352.95866050000001</v>
      </c>
      <c r="I615" s="155">
        <v>0</v>
      </c>
      <c r="J615" s="155">
        <v>388.25452653999997</v>
      </c>
      <c r="K615" s="155">
        <v>458.84625863999997</v>
      </c>
      <c r="L615" s="155">
        <v>529.43799074000003</v>
      </c>
    </row>
    <row r="616" spans="1:12" ht="12.75" customHeight="1" x14ac:dyDescent="0.2">
      <c r="A616" s="154" t="s">
        <v>166</v>
      </c>
      <c r="B616" s="154">
        <v>7</v>
      </c>
      <c r="C616" s="155">
        <v>574.17916802000002</v>
      </c>
      <c r="D616" s="155">
        <v>571.32255524000004</v>
      </c>
      <c r="E616" s="155">
        <v>0</v>
      </c>
      <c r="F616" s="155">
        <v>66.432436920000001</v>
      </c>
      <c r="G616" s="155">
        <v>166.08109229999999</v>
      </c>
      <c r="H616" s="155">
        <v>332.16218458999998</v>
      </c>
      <c r="I616" s="155">
        <v>0</v>
      </c>
      <c r="J616" s="155">
        <v>365.37840304999997</v>
      </c>
      <c r="K616" s="155">
        <v>431.81083997000002</v>
      </c>
      <c r="L616" s="155">
        <v>498.24327689</v>
      </c>
    </row>
    <row r="617" spans="1:12" ht="12.75" customHeight="1" x14ac:dyDescent="0.2">
      <c r="A617" s="154" t="s">
        <v>166</v>
      </c>
      <c r="B617" s="154">
        <v>8</v>
      </c>
      <c r="C617" s="155">
        <v>524.14172102999999</v>
      </c>
      <c r="D617" s="155">
        <v>521.53405078000003</v>
      </c>
      <c r="E617" s="155">
        <v>0</v>
      </c>
      <c r="F617" s="155">
        <v>59.460184959999999</v>
      </c>
      <c r="G617" s="155">
        <v>148.65046240999999</v>
      </c>
      <c r="H617" s="155">
        <v>297.30092481999998</v>
      </c>
      <c r="I617" s="155">
        <v>0</v>
      </c>
      <c r="J617" s="155">
        <v>327.03101729999997</v>
      </c>
      <c r="K617" s="155">
        <v>386.49120226000002</v>
      </c>
      <c r="L617" s="155">
        <v>445.95138722000002</v>
      </c>
    </row>
    <row r="618" spans="1:12" ht="12.75" customHeight="1" x14ac:dyDescent="0.2">
      <c r="A618" s="154" t="s">
        <v>166</v>
      </c>
      <c r="B618" s="154">
        <v>9</v>
      </c>
      <c r="C618" s="155">
        <v>482.47296921999998</v>
      </c>
      <c r="D618" s="155">
        <v>480.07260618999999</v>
      </c>
      <c r="E618" s="155">
        <v>0</v>
      </c>
      <c r="F618" s="155">
        <v>52.775497379999997</v>
      </c>
      <c r="G618" s="155">
        <v>131.93874345</v>
      </c>
      <c r="H618" s="155">
        <v>263.87748689</v>
      </c>
      <c r="I618" s="155">
        <v>0</v>
      </c>
      <c r="J618" s="155">
        <v>290.26523558000002</v>
      </c>
      <c r="K618" s="155">
        <v>343.04073296000001</v>
      </c>
      <c r="L618" s="155">
        <v>395.81623034</v>
      </c>
    </row>
    <row r="619" spans="1:12" ht="12.75" customHeight="1" x14ac:dyDescent="0.2">
      <c r="A619" s="154" t="s">
        <v>166</v>
      </c>
      <c r="B619" s="154">
        <v>10</v>
      </c>
      <c r="C619" s="155">
        <v>405.44313969000001</v>
      </c>
      <c r="D619" s="155">
        <v>403.42600964000002</v>
      </c>
      <c r="E619" s="155">
        <v>0</v>
      </c>
      <c r="F619" s="155">
        <v>47.507134200000003</v>
      </c>
      <c r="G619" s="155">
        <v>118.7678355</v>
      </c>
      <c r="H619" s="155">
        <v>237.53567100999999</v>
      </c>
      <c r="I619" s="155">
        <v>0</v>
      </c>
      <c r="J619" s="155">
        <v>261.28923810999999</v>
      </c>
      <c r="K619" s="155">
        <v>308.79637230999998</v>
      </c>
      <c r="L619" s="155">
        <v>356.30350650999998</v>
      </c>
    </row>
    <row r="620" spans="1:12" ht="12.75" customHeight="1" x14ac:dyDescent="0.2">
      <c r="A620" s="154" t="s">
        <v>166</v>
      </c>
      <c r="B620" s="154">
        <v>11</v>
      </c>
      <c r="C620" s="155">
        <v>400.62076464</v>
      </c>
      <c r="D620" s="155">
        <v>398.62762651000003</v>
      </c>
      <c r="E620" s="155">
        <v>0</v>
      </c>
      <c r="F620" s="155">
        <v>47.466832539999999</v>
      </c>
      <c r="G620" s="155">
        <v>118.66708136</v>
      </c>
      <c r="H620" s="155">
        <v>237.33416270999999</v>
      </c>
      <c r="I620" s="155">
        <v>0</v>
      </c>
      <c r="J620" s="155">
        <v>261.06757898000001</v>
      </c>
      <c r="K620" s="155">
        <v>308.53441151999999</v>
      </c>
      <c r="L620" s="155">
        <v>356.00124406999998</v>
      </c>
    </row>
    <row r="621" spans="1:12" ht="12.75" customHeight="1" x14ac:dyDescent="0.2">
      <c r="A621" s="154" t="s">
        <v>166</v>
      </c>
      <c r="B621" s="154">
        <v>12</v>
      </c>
      <c r="C621" s="155">
        <v>474.49288624000002</v>
      </c>
      <c r="D621" s="155">
        <v>472.13222510999998</v>
      </c>
      <c r="E621" s="155">
        <v>0</v>
      </c>
      <c r="F621" s="155">
        <v>52.8165361</v>
      </c>
      <c r="G621" s="155">
        <v>132.04134024000001</v>
      </c>
      <c r="H621" s="155">
        <v>264.08268048000002</v>
      </c>
      <c r="I621" s="155">
        <v>0</v>
      </c>
      <c r="J621" s="155">
        <v>290.49094852000002</v>
      </c>
      <c r="K621" s="155">
        <v>343.30748462000003</v>
      </c>
      <c r="L621" s="155">
        <v>396.12402071000002</v>
      </c>
    </row>
    <row r="622" spans="1:12" ht="12.75" customHeight="1" x14ac:dyDescent="0.2">
      <c r="A622" s="154" t="s">
        <v>166</v>
      </c>
      <c r="B622" s="154">
        <v>13</v>
      </c>
      <c r="C622" s="155">
        <v>432.04532263999999</v>
      </c>
      <c r="D622" s="155">
        <v>429.89584342000001</v>
      </c>
      <c r="E622" s="155">
        <v>0</v>
      </c>
      <c r="F622" s="155">
        <v>51.816844709999998</v>
      </c>
      <c r="G622" s="155">
        <v>129.54211179000001</v>
      </c>
      <c r="H622" s="155">
        <v>259.08422357000001</v>
      </c>
      <c r="I622" s="155">
        <v>0</v>
      </c>
      <c r="J622" s="155">
        <v>284.99264592999998</v>
      </c>
      <c r="K622" s="155">
        <v>336.80949063999998</v>
      </c>
      <c r="L622" s="155">
        <v>388.62633535999998</v>
      </c>
    </row>
    <row r="623" spans="1:12" ht="12.75" customHeight="1" x14ac:dyDescent="0.2">
      <c r="A623" s="154" t="s">
        <v>166</v>
      </c>
      <c r="B623" s="154">
        <v>14</v>
      </c>
      <c r="C623" s="155">
        <v>419.85067972000002</v>
      </c>
      <c r="D623" s="155">
        <v>417.76187037</v>
      </c>
      <c r="E623" s="155">
        <v>0</v>
      </c>
      <c r="F623" s="155">
        <v>52.36337005</v>
      </c>
      <c r="G623" s="155">
        <v>130.90842512</v>
      </c>
      <c r="H623" s="155">
        <v>261.81685024000001</v>
      </c>
      <c r="I623" s="155">
        <v>0</v>
      </c>
      <c r="J623" s="155">
        <v>287.99853525999998</v>
      </c>
      <c r="K623" s="155">
        <v>340.36190531</v>
      </c>
      <c r="L623" s="155">
        <v>392.72527535</v>
      </c>
    </row>
    <row r="624" spans="1:12" ht="12.75" customHeight="1" x14ac:dyDescent="0.2">
      <c r="A624" s="154" t="s">
        <v>166</v>
      </c>
      <c r="B624" s="154">
        <v>15</v>
      </c>
      <c r="C624" s="155">
        <v>393.68225358000001</v>
      </c>
      <c r="D624" s="155">
        <v>391.72363539999998</v>
      </c>
      <c r="E624" s="155">
        <v>0</v>
      </c>
      <c r="F624" s="155">
        <v>48.959915530000004</v>
      </c>
      <c r="G624" s="155">
        <v>122.39978883000001</v>
      </c>
      <c r="H624" s="155">
        <v>244.79957766000001</v>
      </c>
      <c r="I624" s="155">
        <v>0</v>
      </c>
      <c r="J624" s="155">
        <v>269.27953542</v>
      </c>
      <c r="K624" s="155">
        <v>318.23945094999999</v>
      </c>
      <c r="L624" s="155">
        <v>367.19936647999998</v>
      </c>
    </row>
    <row r="625" spans="1:12" ht="12.75" customHeight="1" x14ac:dyDescent="0.2">
      <c r="A625" s="154" t="s">
        <v>166</v>
      </c>
      <c r="B625" s="154">
        <v>16</v>
      </c>
      <c r="C625" s="155">
        <v>385.16965793000003</v>
      </c>
      <c r="D625" s="155">
        <v>383.25339098000001</v>
      </c>
      <c r="E625" s="155">
        <v>0</v>
      </c>
      <c r="F625" s="155">
        <v>49.022095610000001</v>
      </c>
      <c r="G625" s="155">
        <v>122.55523902</v>
      </c>
      <c r="H625" s="155">
        <v>245.11047805000001</v>
      </c>
      <c r="I625" s="155">
        <v>0</v>
      </c>
      <c r="J625" s="155">
        <v>269.62152585000001</v>
      </c>
      <c r="K625" s="155">
        <v>318.64362146000002</v>
      </c>
      <c r="L625" s="155">
        <v>367.66571707000003</v>
      </c>
    </row>
    <row r="626" spans="1:12" ht="12.75" customHeight="1" x14ac:dyDescent="0.2">
      <c r="A626" s="154" t="s">
        <v>166</v>
      </c>
      <c r="B626" s="154">
        <v>17</v>
      </c>
      <c r="C626" s="155">
        <v>448.83547006999999</v>
      </c>
      <c r="D626" s="155">
        <v>446.60245778000001</v>
      </c>
      <c r="E626" s="155">
        <v>0</v>
      </c>
      <c r="F626" s="155">
        <v>49.239057260000003</v>
      </c>
      <c r="G626" s="155">
        <v>123.09764314</v>
      </c>
      <c r="H626" s="155">
        <v>246.19528628</v>
      </c>
      <c r="I626" s="155">
        <v>0</v>
      </c>
      <c r="J626" s="155">
        <v>270.81481491</v>
      </c>
      <c r="K626" s="155">
        <v>320.05387216000003</v>
      </c>
      <c r="L626" s="155">
        <v>369.29292942000001</v>
      </c>
    </row>
    <row r="627" spans="1:12" ht="12.75" customHeight="1" x14ac:dyDescent="0.2">
      <c r="A627" s="154" t="s">
        <v>166</v>
      </c>
      <c r="B627" s="154">
        <v>18</v>
      </c>
      <c r="C627" s="155">
        <v>482.95867729999998</v>
      </c>
      <c r="D627" s="155">
        <v>480.55589780999998</v>
      </c>
      <c r="E627" s="155">
        <v>0</v>
      </c>
      <c r="F627" s="155">
        <v>49.936002330000001</v>
      </c>
      <c r="G627" s="155">
        <v>124.84000580999999</v>
      </c>
      <c r="H627" s="155">
        <v>249.68001163</v>
      </c>
      <c r="I627" s="155">
        <v>0</v>
      </c>
      <c r="J627" s="155">
        <v>274.64801279</v>
      </c>
      <c r="K627" s="155">
        <v>324.58401511</v>
      </c>
      <c r="L627" s="155">
        <v>374.52001744</v>
      </c>
    </row>
    <row r="628" spans="1:12" ht="12.75" customHeight="1" x14ac:dyDescent="0.2">
      <c r="A628" s="154" t="s">
        <v>166</v>
      </c>
      <c r="B628" s="154">
        <v>19</v>
      </c>
      <c r="C628" s="155">
        <v>567.55634497000005</v>
      </c>
      <c r="D628" s="155">
        <v>564.73268155999995</v>
      </c>
      <c r="E628" s="155">
        <v>0</v>
      </c>
      <c r="F628" s="155">
        <v>54.85141256</v>
      </c>
      <c r="G628" s="155">
        <v>137.12853140999999</v>
      </c>
      <c r="H628" s="155">
        <v>274.25706281999999</v>
      </c>
      <c r="I628" s="155">
        <v>0</v>
      </c>
      <c r="J628" s="155">
        <v>301.68276909999997</v>
      </c>
      <c r="K628" s="155">
        <v>356.53418166</v>
      </c>
      <c r="L628" s="155">
        <v>411.38559421999997</v>
      </c>
    </row>
    <row r="629" spans="1:12" ht="12.75" customHeight="1" x14ac:dyDescent="0.2">
      <c r="A629" s="154" t="s">
        <v>166</v>
      </c>
      <c r="B629" s="154">
        <v>20</v>
      </c>
      <c r="C629" s="155">
        <v>583.24861684999996</v>
      </c>
      <c r="D629" s="155">
        <v>580.34688243999994</v>
      </c>
      <c r="E629" s="155">
        <v>0</v>
      </c>
      <c r="F629" s="155">
        <v>53.017808340000002</v>
      </c>
      <c r="G629" s="155">
        <v>132.54452083999999</v>
      </c>
      <c r="H629" s="155">
        <v>265.08904167999998</v>
      </c>
      <c r="I629" s="155">
        <v>0</v>
      </c>
      <c r="J629" s="155">
        <v>291.59794584000002</v>
      </c>
      <c r="K629" s="155">
        <v>344.61575418000001</v>
      </c>
      <c r="L629" s="155">
        <v>397.63356250999999</v>
      </c>
    </row>
    <row r="630" spans="1:12" ht="12.75" customHeight="1" x14ac:dyDescent="0.2">
      <c r="A630" s="154" t="s">
        <v>166</v>
      </c>
      <c r="B630" s="154">
        <v>21</v>
      </c>
      <c r="C630" s="155">
        <v>596.20532046000005</v>
      </c>
      <c r="D630" s="155">
        <v>593.23912484000004</v>
      </c>
      <c r="E630" s="155">
        <v>0</v>
      </c>
      <c r="F630" s="155">
        <v>55.225681440000002</v>
      </c>
      <c r="G630" s="155">
        <v>138.06420360000001</v>
      </c>
      <c r="H630" s="155">
        <v>276.12840720999998</v>
      </c>
      <c r="I630" s="155">
        <v>0</v>
      </c>
      <c r="J630" s="155">
        <v>303.74124792999999</v>
      </c>
      <c r="K630" s="155">
        <v>358.96692937</v>
      </c>
      <c r="L630" s="155">
        <v>414.19261081000002</v>
      </c>
    </row>
    <row r="631" spans="1:12" ht="12.75" customHeight="1" x14ac:dyDescent="0.2">
      <c r="A631" s="154" t="s">
        <v>166</v>
      </c>
      <c r="B631" s="154">
        <v>22</v>
      </c>
      <c r="C631" s="155">
        <v>596.73160564</v>
      </c>
      <c r="D631" s="155">
        <v>593.76279167999996</v>
      </c>
      <c r="E631" s="155">
        <v>0</v>
      </c>
      <c r="F631" s="155">
        <v>55.209143939999997</v>
      </c>
      <c r="G631" s="155">
        <v>138.02285985</v>
      </c>
      <c r="H631" s="155">
        <v>276.04571970000001</v>
      </c>
      <c r="I631" s="155">
        <v>0</v>
      </c>
      <c r="J631" s="155">
        <v>303.65029165999999</v>
      </c>
      <c r="K631" s="155">
        <v>358.85943559999998</v>
      </c>
      <c r="L631" s="155">
        <v>414.06857953999997</v>
      </c>
    </row>
    <row r="632" spans="1:12" ht="12.75" customHeight="1" x14ac:dyDescent="0.2">
      <c r="A632" s="154" t="s">
        <v>166</v>
      </c>
      <c r="B632" s="154">
        <v>23</v>
      </c>
      <c r="C632" s="155">
        <v>563.74987189000001</v>
      </c>
      <c r="D632" s="155">
        <v>560.94514616000004</v>
      </c>
      <c r="E632" s="155">
        <v>0</v>
      </c>
      <c r="F632" s="155">
        <v>49.860386089999999</v>
      </c>
      <c r="G632" s="155">
        <v>124.65096524</v>
      </c>
      <c r="H632" s="155">
        <v>249.30193047</v>
      </c>
      <c r="I632" s="155">
        <v>0</v>
      </c>
      <c r="J632" s="155">
        <v>274.23212352000002</v>
      </c>
      <c r="K632" s="155">
        <v>324.09250960999998</v>
      </c>
      <c r="L632" s="155">
        <v>373.95289571000001</v>
      </c>
    </row>
    <row r="633" spans="1:12" ht="12.75" customHeight="1" x14ac:dyDescent="0.2">
      <c r="A633" s="154" t="s">
        <v>166</v>
      </c>
      <c r="B633" s="154">
        <v>24</v>
      </c>
      <c r="C633" s="155">
        <v>563.03725029999998</v>
      </c>
      <c r="D633" s="155">
        <v>560.23606995</v>
      </c>
      <c r="E633" s="155">
        <v>0</v>
      </c>
      <c r="F633" s="155">
        <v>51.214829450000003</v>
      </c>
      <c r="G633" s="155">
        <v>128.03707362</v>
      </c>
      <c r="H633" s="155">
        <v>256.07414722999999</v>
      </c>
      <c r="I633" s="155">
        <v>0</v>
      </c>
      <c r="J633" s="155">
        <v>281.68156195</v>
      </c>
      <c r="K633" s="155">
        <v>332.89639140000003</v>
      </c>
      <c r="L633" s="155">
        <v>384.11122085</v>
      </c>
    </row>
    <row r="634" spans="1:12" ht="12.75" customHeight="1" x14ac:dyDescent="0.2">
      <c r="A634" s="154" t="s">
        <v>167</v>
      </c>
      <c r="B634" s="154">
        <v>1</v>
      </c>
      <c r="C634" s="155">
        <v>656.95952204000002</v>
      </c>
      <c r="D634" s="155">
        <v>653.69106670999997</v>
      </c>
      <c r="E634" s="155">
        <v>0</v>
      </c>
      <c r="F634" s="155">
        <v>59.445722289999999</v>
      </c>
      <c r="G634" s="155">
        <v>148.61430572</v>
      </c>
      <c r="H634" s="155">
        <v>297.22861144000001</v>
      </c>
      <c r="I634" s="155">
        <v>0</v>
      </c>
      <c r="J634" s="155">
        <v>326.95147257999997</v>
      </c>
      <c r="K634" s="155">
        <v>386.39719487000002</v>
      </c>
      <c r="L634" s="155">
        <v>445.84291715000001</v>
      </c>
    </row>
    <row r="635" spans="1:12" ht="12.75" customHeight="1" x14ac:dyDescent="0.2">
      <c r="A635" s="154" t="s">
        <v>167</v>
      </c>
      <c r="B635" s="154">
        <v>2</v>
      </c>
      <c r="C635" s="155">
        <v>717.31105267999999</v>
      </c>
      <c r="D635" s="155">
        <v>713.74234097999999</v>
      </c>
      <c r="E635" s="155">
        <v>0</v>
      </c>
      <c r="F635" s="155">
        <v>65.016344919999995</v>
      </c>
      <c r="G635" s="155">
        <v>162.54086229999999</v>
      </c>
      <c r="H635" s="155">
        <v>325.08172460999998</v>
      </c>
      <c r="I635" s="155">
        <v>0</v>
      </c>
      <c r="J635" s="155">
        <v>357.58989707000001</v>
      </c>
      <c r="K635" s="155">
        <v>422.60624199</v>
      </c>
      <c r="L635" s="155">
        <v>487.62258691</v>
      </c>
    </row>
    <row r="636" spans="1:12" ht="12.75" customHeight="1" x14ac:dyDescent="0.2">
      <c r="A636" s="154" t="s">
        <v>167</v>
      </c>
      <c r="B636" s="154">
        <v>3</v>
      </c>
      <c r="C636" s="155">
        <v>768.42646361000004</v>
      </c>
      <c r="D636" s="155">
        <v>764.60344638000004</v>
      </c>
      <c r="E636" s="155">
        <v>0</v>
      </c>
      <c r="F636" s="155">
        <v>68.998986740000007</v>
      </c>
      <c r="G636" s="155">
        <v>172.49746686</v>
      </c>
      <c r="H636" s="155">
        <v>344.99493371</v>
      </c>
      <c r="I636" s="155">
        <v>0</v>
      </c>
      <c r="J636" s="155">
        <v>379.49442707999998</v>
      </c>
      <c r="K636" s="155">
        <v>448.49341382</v>
      </c>
      <c r="L636" s="155">
        <v>517.49240056999997</v>
      </c>
    </row>
    <row r="637" spans="1:12" ht="12.75" customHeight="1" x14ac:dyDescent="0.2">
      <c r="A637" s="154" t="s">
        <v>167</v>
      </c>
      <c r="B637" s="154">
        <v>4</v>
      </c>
      <c r="C637" s="155">
        <v>769.88059773999998</v>
      </c>
      <c r="D637" s="155">
        <v>766.05034601</v>
      </c>
      <c r="E637" s="155">
        <v>0</v>
      </c>
      <c r="F637" s="155">
        <v>70.293713800000006</v>
      </c>
      <c r="G637" s="155">
        <v>175.7342845</v>
      </c>
      <c r="H637" s="155">
        <v>351.468569</v>
      </c>
      <c r="I637" s="155">
        <v>0</v>
      </c>
      <c r="J637" s="155">
        <v>386.61542588999998</v>
      </c>
      <c r="K637" s="155">
        <v>456.90913969000002</v>
      </c>
      <c r="L637" s="155">
        <v>527.20285349000005</v>
      </c>
    </row>
    <row r="638" spans="1:12" ht="12.75" customHeight="1" x14ac:dyDescent="0.2">
      <c r="A638" s="154" t="s">
        <v>167</v>
      </c>
      <c r="B638" s="154">
        <v>5</v>
      </c>
      <c r="C638" s="155">
        <v>782.39527935000001</v>
      </c>
      <c r="D638" s="155">
        <v>778.50276552000003</v>
      </c>
      <c r="E638" s="155">
        <v>0</v>
      </c>
      <c r="F638" s="155">
        <v>70.32313345</v>
      </c>
      <c r="G638" s="155">
        <v>175.80783362</v>
      </c>
      <c r="H638" s="155">
        <v>351.61566723999999</v>
      </c>
      <c r="I638" s="155">
        <v>0</v>
      </c>
      <c r="J638" s="155">
        <v>386.77723395999999</v>
      </c>
      <c r="K638" s="155">
        <v>457.10036740999999</v>
      </c>
      <c r="L638" s="155">
        <v>527.42350085999999</v>
      </c>
    </row>
    <row r="639" spans="1:12" ht="12.75" customHeight="1" x14ac:dyDescent="0.2">
      <c r="A639" s="154" t="s">
        <v>167</v>
      </c>
      <c r="B639" s="154">
        <v>6</v>
      </c>
      <c r="C639" s="155">
        <v>813.96551066999996</v>
      </c>
      <c r="D639" s="155">
        <v>809.91593101000001</v>
      </c>
      <c r="E639" s="155">
        <v>0</v>
      </c>
      <c r="F639" s="155">
        <v>69.714948199999995</v>
      </c>
      <c r="G639" s="155">
        <v>174.28737050999999</v>
      </c>
      <c r="H639" s="155">
        <v>348.57474101000003</v>
      </c>
      <c r="I639" s="155">
        <v>0</v>
      </c>
      <c r="J639" s="155">
        <v>383.43221511000002</v>
      </c>
      <c r="K639" s="155">
        <v>453.14716331</v>
      </c>
      <c r="L639" s="155">
        <v>522.86211151999998</v>
      </c>
    </row>
    <row r="640" spans="1:12" ht="12.75" customHeight="1" x14ac:dyDescent="0.2">
      <c r="A640" s="154" t="s">
        <v>167</v>
      </c>
      <c r="B640" s="154">
        <v>7</v>
      </c>
      <c r="C640" s="155">
        <v>833.84033397999997</v>
      </c>
      <c r="D640" s="155">
        <v>829.69187461000001</v>
      </c>
      <c r="E640" s="155">
        <v>0</v>
      </c>
      <c r="F640" s="155">
        <v>65.269094140000007</v>
      </c>
      <c r="G640" s="155">
        <v>163.17273534</v>
      </c>
      <c r="H640" s="155">
        <v>326.34547068000001</v>
      </c>
      <c r="I640" s="155">
        <v>0</v>
      </c>
      <c r="J640" s="155">
        <v>358.98001775</v>
      </c>
      <c r="K640" s="155">
        <v>424.24911187999999</v>
      </c>
      <c r="L640" s="155">
        <v>489.51820601999998</v>
      </c>
    </row>
    <row r="641" spans="1:12" ht="12.75" customHeight="1" x14ac:dyDescent="0.2">
      <c r="A641" s="154" t="s">
        <v>167</v>
      </c>
      <c r="B641" s="154">
        <v>8</v>
      </c>
      <c r="C641" s="155">
        <v>677.74440081</v>
      </c>
      <c r="D641" s="155">
        <v>674.37253811999994</v>
      </c>
      <c r="E641" s="155">
        <v>0</v>
      </c>
      <c r="F641" s="155">
        <v>58.203986010000001</v>
      </c>
      <c r="G641" s="155">
        <v>145.50996502000001</v>
      </c>
      <c r="H641" s="155">
        <v>291.01993003000001</v>
      </c>
      <c r="I641" s="155">
        <v>0</v>
      </c>
      <c r="J641" s="155">
        <v>320.12192303</v>
      </c>
      <c r="K641" s="155">
        <v>378.32590904</v>
      </c>
      <c r="L641" s="155">
        <v>436.52989504999999</v>
      </c>
    </row>
    <row r="642" spans="1:12" ht="12.75" customHeight="1" x14ac:dyDescent="0.2">
      <c r="A642" s="154" t="s">
        <v>167</v>
      </c>
      <c r="B642" s="154">
        <v>9</v>
      </c>
      <c r="C642" s="155">
        <v>536.87035738999998</v>
      </c>
      <c r="D642" s="155">
        <v>534.19936058999997</v>
      </c>
      <c r="E642" s="155">
        <v>0</v>
      </c>
      <c r="F642" s="155">
        <v>51.290089309999999</v>
      </c>
      <c r="G642" s="155">
        <v>128.22522329</v>
      </c>
      <c r="H642" s="155">
        <v>256.45044657</v>
      </c>
      <c r="I642" s="155">
        <v>0</v>
      </c>
      <c r="J642" s="155">
        <v>282.09549122999999</v>
      </c>
      <c r="K642" s="155">
        <v>333.38558053999998</v>
      </c>
      <c r="L642" s="155">
        <v>384.67566986000003</v>
      </c>
    </row>
    <row r="643" spans="1:12" ht="12.75" customHeight="1" x14ac:dyDescent="0.2">
      <c r="A643" s="154" t="s">
        <v>167</v>
      </c>
      <c r="B643" s="154">
        <v>10</v>
      </c>
      <c r="C643" s="155">
        <v>486.38092372</v>
      </c>
      <c r="D643" s="155">
        <v>483.96111812999999</v>
      </c>
      <c r="E643" s="155">
        <v>0</v>
      </c>
      <c r="F643" s="155">
        <v>47.052642239999997</v>
      </c>
      <c r="G643" s="155">
        <v>117.6316056</v>
      </c>
      <c r="H643" s="155">
        <v>235.2632112</v>
      </c>
      <c r="I643" s="155">
        <v>0</v>
      </c>
      <c r="J643" s="155">
        <v>258.78953231999998</v>
      </c>
      <c r="K643" s="155">
        <v>305.84217455999999</v>
      </c>
      <c r="L643" s="155">
        <v>352.8948168</v>
      </c>
    </row>
    <row r="644" spans="1:12" ht="12.75" customHeight="1" x14ac:dyDescent="0.2">
      <c r="A644" s="154" t="s">
        <v>167</v>
      </c>
      <c r="B644" s="154">
        <v>11</v>
      </c>
      <c r="C644" s="155">
        <v>508.27565591000001</v>
      </c>
      <c r="D644" s="155">
        <v>505.7469213</v>
      </c>
      <c r="E644" s="155">
        <v>0</v>
      </c>
      <c r="F644" s="155">
        <v>47.283568500000001</v>
      </c>
      <c r="G644" s="155">
        <v>118.20892125</v>
      </c>
      <c r="H644" s="155">
        <v>236.41784251000001</v>
      </c>
      <c r="I644" s="155">
        <v>0</v>
      </c>
      <c r="J644" s="155">
        <v>260.05962676000001</v>
      </c>
      <c r="K644" s="155">
        <v>307.34319526000002</v>
      </c>
      <c r="L644" s="155">
        <v>354.62676376000002</v>
      </c>
    </row>
    <row r="645" spans="1:12" ht="12.75" customHeight="1" x14ac:dyDescent="0.2">
      <c r="A645" s="154" t="s">
        <v>167</v>
      </c>
      <c r="B645" s="154">
        <v>12</v>
      </c>
      <c r="C645" s="155">
        <v>608.01556907999998</v>
      </c>
      <c r="D645" s="155">
        <v>604.99061600000005</v>
      </c>
      <c r="E645" s="155">
        <v>0</v>
      </c>
      <c r="F645" s="155">
        <v>50.596354560000002</v>
      </c>
      <c r="G645" s="155">
        <v>126.49088639999999</v>
      </c>
      <c r="H645" s="155">
        <v>252.98177281</v>
      </c>
      <c r="I645" s="155">
        <v>0</v>
      </c>
      <c r="J645" s="155">
        <v>278.27995009</v>
      </c>
      <c r="K645" s="155">
        <v>328.87630465000001</v>
      </c>
      <c r="L645" s="155">
        <v>379.47265921000002</v>
      </c>
    </row>
    <row r="646" spans="1:12" ht="12.75" customHeight="1" x14ac:dyDescent="0.2">
      <c r="A646" s="154" t="s">
        <v>167</v>
      </c>
      <c r="B646" s="154">
        <v>13</v>
      </c>
      <c r="C646" s="155">
        <v>514.17852483000001</v>
      </c>
      <c r="D646" s="155">
        <v>511.62042272000002</v>
      </c>
      <c r="E646" s="155">
        <v>0</v>
      </c>
      <c r="F646" s="155">
        <v>49.891528739999998</v>
      </c>
      <c r="G646" s="155">
        <v>124.72882186</v>
      </c>
      <c r="H646" s="155">
        <v>249.45764371000001</v>
      </c>
      <c r="I646" s="155">
        <v>0</v>
      </c>
      <c r="J646" s="155">
        <v>274.40340808000002</v>
      </c>
      <c r="K646" s="155">
        <v>324.29493681999998</v>
      </c>
      <c r="L646" s="155">
        <v>374.18646557</v>
      </c>
    </row>
    <row r="647" spans="1:12" ht="12.75" customHeight="1" x14ac:dyDescent="0.2">
      <c r="A647" s="154" t="s">
        <v>167</v>
      </c>
      <c r="B647" s="154">
        <v>14</v>
      </c>
      <c r="C647" s="155">
        <v>754.93789013000003</v>
      </c>
      <c r="D647" s="155">
        <v>751.18198023000002</v>
      </c>
      <c r="E647" s="155">
        <v>0</v>
      </c>
      <c r="F647" s="155">
        <v>51.539932630000003</v>
      </c>
      <c r="G647" s="155">
        <v>128.84983156000001</v>
      </c>
      <c r="H647" s="155">
        <v>257.69966312999998</v>
      </c>
      <c r="I647" s="155">
        <v>0</v>
      </c>
      <c r="J647" s="155">
        <v>283.46962944000001</v>
      </c>
      <c r="K647" s="155">
        <v>335.00956206000001</v>
      </c>
      <c r="L647" s="155">
        <v>386.54949469000002</v>
      </c>
    </row>
    <row r="648" spans="1:12" ht="12.75" customHeight="1" x14ac:dyDescent="0.2">
      <c r="A648" s="154" t="s">
        <v>167</v>
      </c>
      <c r="B648" s="154">
        <v>15</v>
      </c>
      <c r="C648" s="155">
        <v>886.35856667999997</v>
      </c>
      <c r="D648" s="155">
        <v>881.94882256999995</v>
      </c>
      <c r="E648" s="155">
        <v>0</v>
      </c>
      <c r="F648" s="155">
        <v>51.651635589999998</v>
      </c>
      <c r="G648" s="155">
        <v>129.12908898000001</v>
      </c>
      <c r="H648" s="155">
        <v>258.25817797000002</v>
      </c>
      <c r="I648" s="155">
        <v>0</v>
      </c>
      <c r="J648" s="155">
        <v>284.08399575999999</v>
      </c>
      <c r="K648" s="155">
        <v>335.73563135000001</v>
      </c>
      <c r="L648" s="155">
        <v>387.38726695000003</v>
      </c>
    </row>
    <row r="649" spans="1:12" ht="12.75" customHeight="1" x14ac:dyDescent="0.2">
      <c r="A649" s="154" t="s">
        <v>167</v>
      </c>
      <c r="B649" s="154">
        <v>16</v>
      </c>
      <c r="C649" s="155">
        <v>612.63503106999997</v>
      </c>
      <c r="D649" s="155">
        <v>609.58709558999999</v>
      </c>
      <c r="E649" s="155">
        <v>0</v>
      </c>
      <c r="F649" s="155">
        <v>50.821670679999997</v>
      </c>
      <c r="G649" s="155">
        <v>127.0541767</v>
      </c>
      <c r="H649" s="155">
        <v>254.10835341000001</v>
      </c>
      <c r="I649" s="155">
        <v>0</v>
      </c>
      <c r="J649" s="155">
        <v>279.51918875000001</v>
      </c>
      <c r="K649" s="155">
        <v>330.34085943000002</v>
      </c>
      <c r="L649" s="155">
        <v>381.16253010999998</v>
      </c>
    </row>
    <row r="650" spans="1:12" ht="12.75" customHeight="1" x14ac:dyDescent="0.2">
      <c r="A650" s="154" t="s">
        <v>167</v>
      </c>
      <c r="B650" s="154">
        <v>17</v>
      </c>
      <c r="C650" s="155">
        <v>475.14232566999999</v>
      </c>
      <c r="D650" s="155">
        <v>472.77843350000001</v>
      </c>
      <c r="E650" s="155">
        <v>0</v>
      </c>
      <c r="F650" s="155">
        <v>49.724854980000003</v>
      </c>
      <c r="G650" s="155">
        <v>124.31213744</v>
      </c>
      <c r="H650" s="155">
        <v>248.62427489000001</v>
      </c>
      <c r="I650" s="155">
        <v>0</v>
      </c>
      <c r="J650" s="155">
        <v>273.48670236999999</v>
      </c>
      <c r="K650" s="155">
        <v>323.21155735000002</v>
      </c>
      <c r="L650" s="155">
        <v>372.93641233</v>
      </c>
    </row>
    <row r="651" spans="1:12" ht="12.75" customHeight="1" x14ac:dyDescent="0.2">
      <c r="A651" s="154" t="s">
        <v>167</v>
      </c>
      <c r="B651" s="154">
        <v>18</v>
      </c>
      <c r="C651" s="155">
        <v>535.76809075000006</v>
      </c>
      <c r="D651" s="155">
        <v>533.10257786</v>
      </c>
      <c r="E651" s="155">
        <v>0</v>
      </c>
      <c r="F651" s="155">
        <v>49.707090479999998</v>
      </c>
      <c r="G651" s="155">
        <v>124.26772619</v>
      </c>
      <c r="H651" s="155">
        <v>248.53545238999999</v>
      </c>
      <c r="I651" s="155">
        <v>0</v>
      </c>
      <c r="J651" s="155">
        <v>273.38899762</v>
      </c>
      <c r="K651" s="155">
        <v>323.09608809999997</v>
      </c>
      <c r="L651" s="155">
        <v>372.80317858000001</v>
      </c>
    </row>
    <row r="652" spans="1:12" ht="12.75" customHeight="1" x14ac:dyDescent="0.2">
      <c r="A652" s="154" t="s">
        <v>167</v>
      </c>
      <c r="B652" s="154">
        <v>19</v>
      </c>
      <c r="C652" s="155">
        <v>521.07311820999996</v>
      </c>
      <c r="D652" s="155">
        <v>518.48071463999997</v>
      </c>
      <c r="E652" s="155">
        <v>0</v>
      </c>
      <c r="F652" s="155">
        <v>49.812254539999998</v>
      </c>
      <c r="G652" s="155">
        <v>124.53063634999999</v>
      </c>
      <c r="H652" s="155">
        <v>249.06127269000001</v>
      </c>
      <c r="I652" s="155">
        <v>0</v>
      </c>
      <c r="J652" s="155">
        <v>273.96739996000002</v>
      </c>
      <c r="K652" s="155">
        <v>323.77965449999999</v>
      </c>
      <c r="L652" s="155">
        <v>373.59190904000002</v>
      </c>
    </row>
    <row r="653" spans="1:12" ht="12.75" customHeight="1" x14ac:dyDescent="0.2">
      <c r="A653" s="154" t="s">
        <v>167</v>
      </c>
      <c r="B653" s="154">
        <v>20</v>
      </c>
      <c r="C653" s="155">
        <v>581.99409830000002</v>
      </c>
      <c r="D653" s="155">
        <v>579.09860527000001</v>
      </c>
      <c r="E653" s="155">
        <v>0</v>
      </c>
      <c r="F653" s="155">
        <v>49.932311409999997</v>
      </c>
      <c r="G653" s="155">
        <v>124.83077852</v>
      </c>
      <c r="H653" s="155">
        <v>249.66155705</v>
      </c>
      <c r="I653" s="155">
        <v>0</v>
      </c>
      <c r="J653" s="155">
        <v>274.62771275</v>
      </c>
      <c r="K653" s="155">
        <v>324.56002416000001</v>
      </c>
      <c r="L653" s="155">
        <v>374.49233557000002</v>
      </c>
    </row>
    <row r="654" spans="1:12" ht="12.75" customHeight="1" x14ac:dyDescent="0.2">
      <c r="A654" s="154" t="s">
        <v>167</v>
      </c>
      <c r="B654" s="154">
        <v>21</v>
      </c>
      <c r="C654" s="155">
        <v>615.61544834999995</v>
      </c>
      <c r="D654" s="155">
        <v>612.55268493000005</v>
      </c>
      <c r="E654" s="155">
        <v>0</v>
      </c>
      <c r="F654" s="155">
        <v>51.779787349999999</v>
      </c>
      <c r="G654" s="155">
        <v>129.44946837000001</v>
      </c>
      <c r="H654" s="155">
        <v>258.89893673</v>
      </c>
      <c r="I654" s="155">
        <v>0</v>
      </c>
      <c r="J654" s="155">
        <v>284.78883039999999</v>
      </c>
      <c r="K654" s="155">
        <v>336.56861774999999</v>
      </c>
      <c r="L654" s="155">
        <v>388.34840509999998</v>
      </c>
    </row>
    <row r="655" spans="1:12" ht="12.75" customHeight="1" x14ac:dyDescent="0.2">
      <c r="A655" s="154" t="s">
        <v>167</v>
      </c>
      <c r="B655" s="154">
        <v>22</v>
      </c>
      <c r="C655" s="155">
        <v>573.21964043000003</v>
      </c>
      <c r="D655" s="155">
        <v>570.36780141999998</v>
      </c>
      <c r="E655" s="155">
        <v>0</v>
      </c>
      <c r="F655" s="155">
        <v>52.573902259999997</v>
      </c>
      <c r="G655" s="155">
        <v>131.43475563999999</v>
      </c>
      <c r="H655" s="155">
        <v>262.86951128999999</v>
      </c>
      <c r="I655" s="155">
        <v>0</v>
      </c>
      <c r="J655" s="155">
        <v>289.15646241000002</v>
      </c>
      <c r="K655" s="155">
        <v>341.73036466999997</v>
      </c>
      <c r="L655" s="155">
        <v>394.30426692999998</v>
      </c>
    </row>
    <row r="656" spans="1:12" ht="12.75" customHeight="1" x14ac:dyDescent="0.2">
      <c r="A656" s="154" t="s">
        <v>167</v>
      </c>
      <c r="B656" s="154">
        <v>23</v>
      </c>
      <c r="C656" s="155">
        <v>529.62019151000004</v>
      </c>
      <c r="D656" s="155">
        <v>526.98526518000006</v>
      </c>
      <c r="E656" s="155">
        <v>0</v>
      </c>
      <c r="F656" s="155">
        <v>48.780414829999998</v>
      </c>
      <c r="G656" s="155">
        <v>121.95103708000001</v>
      </c>
      <c r="H656" s="155">
        <v>243.90207416000001</v>
      </c>
      <c r="I656" s="155">
        <v>0</v>
      </c>
      <c r="J656" s="155">
        <v>268.29228157</v>
      </c>
      <c r="K656" s="155">
        <v>317.07269639999998</v>
      </c>
      <c r="L656" s="155">
        <v>365.85311123000002</v>
      </c>
    </row>
    <row r="657" spans="1:12" ht="12.75" customHeight="1" x14ac:dyDescent="0.2">
      <c r="A657" s="154" t="s">
        <v>167</v>
      </c>
      <c r="B657" s="154">
        <v>24</v>
      </c>
      <c r="C657" s="155">
        <v>484.70047875</v>
      </c>
      <c r="D657" s="155">
        <v>482.28903358000002</v>
      </c>
      <c r="E657" s="155">
        <v>0</v>
      </c>
      <c r="F657" s="155">
        <v>50.650818700000002</v>
      </c>
      <c r="G657" s="155">
        <v>126.62704674</v>
      </c>
      <c r="H657" s="155">
        <v>253.25409347999999</v>
      </c>
      <c r="I657" s="155">
        <v>0</v>
      </c>
      <c r="J657" s="155">
        <v>278.57950282000002</v>
      </c>
      <c r="K657" s="155">
        <v>329.23032152000002</v>
      </c>
      <c r="L657" s="155">
        <v>379.88114021000001</v>
      </c>
    </row>
    <row r="658" spans="1:12" ht="12.75" customHeight="1" x14ac:dyDescent="0.2">
      <c r="A658" s="154" t="s">
        <v>168</v>
      </c>
      <c r="B658" s="154">
        <v>1</v>
      </c>
      <c r="C658" s="155">
        <v>562.17575719000001</v>
      </c>
      <c r="D658" s="155">
        <v>559.37886288000004</v>
      </c>
      <c r="E658" s="155">
        <v>0</v>
      </c>
      <c r="F658" s="155">
        <v>55.453865710000002</v>
      </c>
      <c r="G658" s="155">
        <v>138.63466427</v>
      </c>
      <c r="H658" s="155">
        <v>277.26932853</v>
      </c>
      <c r="I658" s="155">
        <v>0</v>
      </c>
      <c r="J658" s="155">
        <v>304.99626138000002</v>
      </c>
      <c r="K658" s="155">
        <v>360.45012709000002</v>
      </c>
      <c r="L658" s="155">
        <v>415.90399280000003</v>
      </c>
    </row>
    <row r="659" spans="1:12" ht="12.75" customHeight="1" x14ac:dyDescent="0.2">
      <c r="A659" s="154" t="s">
        <v>168</v>
      </c>
      <c r="B659" s="154">
        <v>2</v>
      </c>
      <c r="C659" s="155">
        <v>611.81546556000001</v>
      </c>
      <c r="D659" s="155">
        <v>608.77160751999998</v>
      </c>
      <c r="E659" s="155">
        <v>0</v>
      </c>
      <c r="F659" s="155">
        <v>61.156012189999998</v>
      </c>
      <c r="G659" s="155">
        <v>152.89003048999999</v>
      </c>
      <c r="H659" s="155">
        <v>305.78006097000002</v>
      </c>
      <c r="I659" s="155">
        <v>0</v>
      </c>
      <c r="J659" s="155">
        <v>336.35806707</v>
      </c>
      <c r="K659" s="155">
        <v>397.51407926000002</v>
      </c>
      <c r="L659" s="155">
        <v>458.67009145999998</v>
      </c>
    </row>
    <row r="660" spans="1:12" ht="12.75" customHeight="1" x14ac:dyDescent="0.2">
      <c r="A660" s="154" t="s">
        <v>168</v>
      </c>
      <c r="B660" s="154">
        <v>3</v>
      </c>
      <c r="C660" s="155">
        <v>658.13141902999996</v>
      </c>
      <c r="D660" s="155">
        <v>654.85713336000003</v>
      </c>
      <c r="E660" s="155">
        <v>0</v>
      </c>
      <c r="F660" s="155">
        <v>64.485838860000001</v>
      </c>
      <c r="G660" s="155">
        <v>161.21459714</v>
      </c>
      <c r="H660" s="155">
        <v>322.42919427999999</v>
      </c>
      <c r="I660" s="155">
        <v>0</v>
      </c>
      <c r="J660" s="155">
        <v>354.67211371000002</v>
      </c>
      <c r="K660" s="155">
        <v>419.15795256000001</v>
      </c>
      <c r="L660" s="155">
        <v>483.64379142000001</v>
      </c>
    </row>
    <row r="661" spans="1:12" ht="12.75" customHeight="1" x14ac:dyDescent="0.2">
      <c r="A661" s="154" t="s">
        <v>168</v>
      </c>
      <c r="B661" s="154">
        <v>4</v>
      </c>
      <c r="C661" s="155">
        <v>679.19985129999998</v>
      </c>
      <c r="D661" s="155">
        <v>675.82074755999997</v>
      </c>
      <c r="E661" s="155">
        <v>0</v>
      </c>
      <c r="F661" s="155">
        <v>66.370579599999999</v>
      </c>
      <c r="G661" s="155">
        <v>165.92644899000001</v>
      </c>
      <c r="H661" s="155">
        <v>331.85289798000002</v>
      </c>
      <c r="I661" s="155">
        <v>0</v>
      </c>
      <c r="J661" s="155">
        <v>365.03818776999998</v>
      </c>
      <c r="K661" s="155">
        <v>431.40876737000002</v>
      </c>
      <c r="L661" s="155">
        <v>497.77934696</v>
      </c>
    </row>
    <row r="662" spans="1:12" ht="12.75" customHeight="1" x14ac:dyDescent="0.2">
      <c r="A662" s="154" t="s">
        <v>168</v>
      </c>
      <c r="B662" s="154">
        <v>5</v>
      </c>
      <c r="C662" s="155">
        <v>679.78976927999997</v>
      </c>
      <c r="D662" s="155">
        <v>676.40773062999995</v>
      </c>
      <c r="E662" s="155">
        <v>0</v>
      </c>
      <c r="F662" s="155">
        <v>65.551392910000004</v>
      </c>
      <c r="G662" s="155">
        <v>163.87848227999999</v>
      </c>
      <c r="H662" s="155">
        <v>327.75696455000002</v>
      </c>
      <c r="I662" s="155">
        <v>0</v>
      </c>
      <c r="J662" s="155">
        <v>360.53266101000003</v>
      </c>
      <c r="K662" s="155">
        <v>426.08405391999997</v>
      </c>
      <c r="L662" s="155">
        <v>491.63544682999998</v>
      </c>
    </row>
    <row r="663" spans="1:12" ht="12.75" customHeight="1" x14ac:dyDescent="0.2">
      <c r="A663" s="154" t="s">
        <v>168</v>
      </c>
      <c r="B663" s="154">
        <v>6</v>
      </c>
      <c r="C663" s="155">
        <v>682.44820555000001</v>
      </c>
      <c r="D663" s="155">
        <v>679.05294085000003</v>
      </c>
      <c r="E663" s="155">
        <v>0</v>
      </c>
      <c r="F663" s="155">
        <v>65.547671190000003</v>
      </c>
      <c r="G663" s="155">
        <v>163.86917797000001</v>
      </c>
      <c r="H663" s="155">
        <v>327.73835595000003</v>
      </c>
      <c r="I663" s="155">
        <v>0</v>
      </c>
      <c r="J663" s="155">
        <v>360.51219154</v>
      </c>
      <c r="K663" s="155">
        <v>426.05986273000002</v>
      </c>
      <c r="L663" s="155">
        <v>491.60753391999998</v>
      </c>
    </row>
    <row r="664" spans="1:12" ht="12.75" customHeight="1" x14ac:dyDescent="0.2">
      <c r="A664" s="154" t="s">
        <v>168</v>
      </c>
      <c r="B664" s="154">
        <v>7</v>
      </c>
      <c r="C664" s="155">
        <v>665.34711421999998</v>
      </c>
      <c r="D664" s="155">
        <v>662.03692956999998</v>
      </c>
      <c r="E664" s="155">
        <v>0</v>
      </c>
      <c r="F664" s="155">
        <v>64.574844170000006</v>
      </c>
      <c r="G664" s="155">
        <v>161.43711042000001</v>
      </c>
      <c r="H664" s="155">
        <v>322.87422084999997</v>
      </c>
      <c r="I664" s="155">
        <v>0</v>
      </c>
      <c r="J664" s="155">
        <v>355.16164293000003</v>
      </c>
      <c r="K664" s="155">
        <v>419.73648709999998</v>
      </c>
      <c r="L664" s="155">
        <v>484.31133126999998</v>
      </c>
    </row>
    <row r="665" spans="1:12" ht="12.75" customHeight="1" x14ac:dyDescent="0.2">
      <c r="A665" s="154" t="s">
        <v>168</v>
      </c>
      <c r="B665" s="154">
        <v>8</v>
      </c>
      <c r="C665" s="155">
        <v>659.25432340999998</v>
      </c>
      <c r="D665" s="155">
        <v>655.97445115000005</v>
      </c>
      <c r="E665" s="155">
        <v>0</v>
      </c>
      <c r="F665" s="155">
        <v>64.395899130000004</v>
      </c>
      <c r="G665" s="155">
        <v>160.98974783</v>
      </c>
      <c r="H665" s="155">
        <v>321.97949567000001</v>
      </c>
      <c r="I665" s="155">
        <v>0</v>
      </c>
      <c r="J665" s="155">
        <v>354.17744522999999</v>
      </c>
      <c r="K665" s="155">
        <v>418.57334436000002</v>
      </c>
      <c r="L665" s="155">
        <v>482.9692435</v>
      </c>
    </row>
    <row r="666" spans="1:12" ht="12.75" customHeight="1" x14ac:dyDescent="0.2">
      <c r="A666" s="154" t="s">
        <v>168</v>
      </c>
      <c r="B666" s="154">
        <v>9</v>
      </c>
      <c r="C666" s="155">
        <v>604.75671222999995</v>
      </c>
      <c r="D666" s="155">
        <v>601.74797236999996</v>
      </c>
      <c r="E666" s="155">
        <v>0</v>
      </c>
      <c r="F666" s="155">
        <v>59.263338160000004</v>
      </c>
      <c r="G666" s="155">
        <v>148.1583454</v>
      </c>
      <c r="H666" s="155">
        <v>296.31669081000001</v>
      </c>
      <c r="I666" s="155">
        <v>0</v>
      </c>
      <c r="J666" s="155">
        <v>325.94835989000001</v>
      </c>
      <c r="K666" s="155">
        <v>385.21169805</v>
      </c>
      <c r="L666" s="155">
        <v>444.47503620999998</v>
      </c>
    </row>
    <row r="667" spans="1:12" ht="12.75" customHeight="1" x14ac:dyDescent="0.2">
      <c r="A667" s="154" t="s">
        <v>168</v>
      </c>
      <c r="B667" s="154">
        <v>10</v>
      </c>
      <c r="C667" s="155">
        <v>540.29170955999996</v>
      </c>
      <c r="D667" s="155">
        <v>537.60369109999999</v>
      </c>
      <c r="E667" s="155">
        <v>0</v>
      </c>
      <c r="F667" s="155">
        <v>53.603611979999997</v>
      </c>
      <c r="G667" s="155">
        <v>134.00902995999999</v>
      </c>
      <c r="H667" s="155">
        <v>268.01805991999998</v>
      </c>
      <c r="I667" s="155">
        <v>0</v>
      </c>
      <c r="J667" s="155">
        <v>294.81986590999998</v>
      </c>
      <c r="K667" s="155">
        <v>348.42347790000002</v>
      </c>
      <c r="L667" s="155">
        <v>402.02708988000001</v>
      </c>
    </row>
    <row r="668" spans="1:12" ht="12.75" customHeight="1" x14ac:dyDescent="0.2">
      <c r="A668" s="154" t="s">
        <v>168</v>
      </c>
      <c r="B668" s="154">
        <v>11</v>
      </c>
      <c r="C668" s="155">
        <v>592.18742529999997</v>
      </c>
      <c r="D668" s="155">
        <v>589.24121920000005</v>
      </c>
      <c r="E668" s="155">
        <v>0</v>
      </c>
      <c r="F668" s="155">
        <v>59.263077629999998</v>
      </c>
      <c r="G668" s="155">
        <v>148.15769406999999</v>
      </c>
      <c r="H668" s="155">
        <v>296.31538812999997</v>
      </c>
      <c r="I668" s="155">
        <v>0</v>
      </c>
      <c r="J668" s="155">
        <v>325.94692694000003</v>
      </c>
      <c r="K668" s="155">
        <v>385.21000457000002</v>
      </c>
      <c r="L668" s="155">
        <v>444.47308220000002</v>
      </c>
    </row>
    <row r="669" spans="1:12" ht="12.75" customHeight="1" x14ac:dyDescent="0.2">
      <c r="A669" s="154" t="s">
        <v>168</v>
      </c>
      <c r="B669" s="154">
        <v>12</v>
      </c>
      <c r="C669" s="155">
        <v>693.05118034999998</v>
      </c>
      <c r="D669" s="155">
        <v>689.60316452999996</v>
      </c>
      <c r="E669" s="155">
        <v>0</v>
      </c>
      <c r="F669" s="155">
        <v>68.272388090000007</v>
      </c>
      <c r="G669" s="155">
        <v>170.68097022000001</v>
      </c>
      <c r="H669" s="155">
        <v>341.36194044000001</v>
      </c>
      <c r="I669" s="155">
        <v>0</v>
      </c>
      <c r="J669" s="155">
        <v>375.49813447999998</v>
      </c>
      <c r="K669" s="155">
        <v>443.77052257000003</v>
      </c>
      <c r="L669" s="155">
        <v>512.04291065999996</v>
      </c>
    </row>
    <row r="670" spans="1:12" ht="12.75" customHeight="1" x14ac:dyDescent="0.2">
      <c r="A670" s="154" t="s">
        <v>168</v>
      </c>
      <c r="B670" s="154">
        <v>13</v>
      </c>
      <c r="C670" s="155">
        <v>705.00905313999999</v>
      </c>
      <c r="D670" s="155">
        <v>701.50154540999995</v>
      </c>
      <c r="E670" s="155">
        <v>0</v>
      </c>
      <c r="F670" s="155">
        <v>71.013861800000001</v>
      </c>
      <c r="G670" s="155">
        <v>177.53465449999999</v>
      </c>
      <c r="H670" s="155">
        <v>355.06930899999998</v>
      </c>
      <c r="I670" s="155">
        <v>0</v>
      </c>
      <c r="J670" s="155">
        <v>390.57623989000001</v>
      </c>
      <c r="K670" s="155">
        <v>461.59010168999998</v>
      </c>
      <c r="L670" s="155">
        <v>532.60396348999996</v>
      </c>
    </row>
    <row r="671" spans="1:12" ht="12.75" customHeight="1" x14ac:dyDescent="0.2">
      <c r="A671" s="154" t="s">
        <v>168</v>
      </c>
      <c r="B671" s="154">
        <v>14</v>
      </c>
      <c r="C671" s="155">
        <v>787.64903894999998</v>
      </c>
      <c r="D671" s="155">
        <v>783.73038700999996</v>
      </c>
      <c r="E671" s="155">
        <v>0</v>
      </c>
      <c r="F671" s="155">
        <v>68.626438550000003</v>
      </c>
      <c r="G671" s="155">
        <v>171.56609638</v>
      </c>
      <c r="H671" s="155">
        <v>343.13219276000001</v>
      </c>
      <c r="I671" s="155">
        <v>0</v>
      </c>
      <c r="J671" s="155">
        <v>377.44541204000001</v>
      </c>
      <c r="K671" s="155">
        <v>446.07185059</v>
      </c>
      <c r="L671" s="155">
        <v>514.69828914000004</v>
      </c>
    </row>
    <row r="672" spans="1:12" ht="12.75" customHeight="1" x14ac:dyDescent="0.2">
      <c r="A672" s="154" t="s">
        <v>168</v>
      </c>
      <c r="B672" s="154">
        <v>15</v>
      </c>
      <c r="C672" s="155">
        <v>647.30457226999999</v>
      </c>
      <c r="D672" s="155">
        <v>644.08415150999997</v>
      </c>
      <c r="E672" s="155">
        <v>0</v>
      </c>
      <c r="F672" s="155">
        <v>63.415854400000001</v>
      </c>
      <c r="G672" s="155">
        <v>158.539636</v>
      </c>
      <c r="H672" s="155">
        <v>317.07927199</v>
      </c>
      <c r="I672" s="155">
        <v>0</v>
      </c>
      <c r="J672" s="155">
        <v>348.78719919000002</v>
      </c>
      <c r="K672" s="155">
        <v>412.20305359000002</v>
      </c>
      <c r="L672" s="155">
        <v>475.61890799000003</v>
      </c>
    </row>
    <row r="673" spans="1:12" ht="12.75" customHeight="1" x14ac:dyDescent="0.2">
      <c r="A673" s="154" t="s">
        <v>168</v>
      </c>
      <c r="B673" s="154">
        <v>16</v>
      </c>
      <c r="C673" s="155">
        <v>625.22152795</v>
      </c>
      <c r="D673" s="155">
        <v>622.11097308000001</v>
      </c>
      <c r="E673" s="155">
        <v>0</v>
      </c>
      <c r="F673" s="155">
        <v>61.871333409999998</v>
      </c>
      <c r="G673" s="155">
        <v>154.67833350999999</v>
      </c>
      <c r="H673" s="155">
        <v>309.35666702999998</v>
      </c>
      <c r="I673" s="155">
        <v>0</v>
      </c>
      <c r="J673" s="155">
        <v>340.29233373</v>
      </c>
      <c r="K673" s="155">
        <v>402.16366713000002</v>
      </c>
      <c r="L673" s="155">
        <v>464.03500054</v>
      </c>
    </row>
    <row r="674" spans="1:12" ht="12.75" customHeight="1" x14ac:dyDescent="0.2">
      <c r="A674" s="154" t="s">
        <v>168</v>
      </c>
      <c r="B674" s="154">
        <v>17</v>
      </c>
      <c r="C674" s="155">
        <v>606.21271261000004</v>
      </c>
      <c r="D674" s="155">
        <v>603.19672896999998</v>
      </c>
      <c r="E674" s="155">
        <v>0</v>
      </c>
      <c r="F674" s="155">
        <v>60.287923190000001</v>
      </c>
      <c r="G674" s="155">
        <v>150.71980798999999</v>
      </c>
      <c r="H674" s="155">
        <v>301.43961596999998</v>
      </c>
      <c r="I674" s="155">
        <v>0</v>
      </c>
      <c r="J674" s="155">
        <v>331.58357756999999</v>
      </c>
      <c r="K674" s="155">
        <v>391.87150076</v>
      </c>
      <c r="L674" s="155">
        <v>452.15942396000003</v>
      </c>
    </row>
    <row r="675" spans="1:12" ht="12.75" customHeight="1" x14ac:dyDescent="0.2">
      <c r="A675" s="154" t="s">
        <v>168</v>
      </c>
      <c r="B675" s="154">
        <v>18</v>
      </c>
      <c r="C675" s="155">
        <v>592.28716909000002</v>
      </c>
      <c r="D675" s="155">
        <v>589.34046676000003</v>
      </c>
      <c r="E675" s="155">
        <v>0</v>
      </c>
      <c r="F675" s="155">
        <v>61.006093569999997</v>
      </c>
      <c r="G675" s="155">
        <v>152.51523391999999</v>
      </c>
      <c r="H675" s="155">
        <v>305.03046784999998</v>
      </c>
      <c r="I675" s="155">
        <v>0</v>
      </c>
      <c r="J675" s="155">
        <v>335.53351463000001</v>
      </c>
      <c r="K675" s="155">
        <v>396.53960819999998</v>
      </c>
      <c r="L675" s="155">
        <v>457.54570176999999</v>
      </c>
    </row>
    <row r="676" spans="1:12" ht="12.75" customHeight="1" x14ac:dyDescent="0.2">
      <c r="A676" s="154" t="s">
        <v>168</v>
      </c>
      <c r="B676" s="154">
        <v>19</v>
      </c>
      <c r="C676" s="155">
        <v>614.66835922999996</v>
      </c>
      <c r="D676" s="155">
        <v>611.61030769000001</v>
      </c>
      <c r="E676" s="155">
        <v>0</v>
      </c>
      <c r="F676" s="155">
        <v>61.581634579999999</v>
      </c>
      <c r="G676" s="155">
        <v>153.95408644</v>
      </c>
      <c r="H676" s="155">
        <v>307.90817289</v>
      </c>
      <c r="I676" s="155">
        <v>0</v>
      </c>
      <c r="J676" s="155">
        <v>338.69899017</v>
      </c>
      <c r="K676" s="155">
        <v>400.28062475000002</v>
      </c>
      <c r="L676" s="155">
        <v>461.86225932999997</v>
      </c>
    </row>
    <row r="677" spans="1:12" ht="12.75" customHeight="1" x14ac:dyDescent="0.2">
      <c r="A677" s="154" t="s">
        <v>168</v>
      </c>
      <c r="B677" s="154">
        <v>20</v>
      </c>
      <c r="C677" s="155">
        <v>602.25542956000004</v>
      </c>
      <c r="D677" s="155">
        <v>599.25913389000004</v>
      </c>
      <c r="E677" s="155">
        <v>0</v>
      </c>
      <c r="F677" s="155">
        <v>61.219762869999997</v>
      </c>
      <c r="G677" s="155">
        <v>153.04940718</v>
      </c>
      <c r="H677" s="155">
        <v>306.09881436000001</v>
      </c>
      <c r="I677" s="155">
        <v>0</v>
      </c>
      <c r="J677" s="155">
        <v>336.70869578999998</v>
      </c>
      <c r="K677" s="155">
        <v>397.92845865999999</v>
      </c>
      <c r="L677" s="155">
        <v>459.14822153</v>
      </c>
    </row>
    <row r="678" spans="1:12" ht="12.75" customHeight="1" x14ac:dyDescent="0.2">
      <c r="A678" s="154" t="s">
        <v>168</v>
      </c>
      <c r="B678" s="154">
        <v>21</v>
      </c>
      <c r="C678" s="155">
        <v>620.39445519000003</v>
      </c>
      <c r="D678" s="155">
        <v>617.30791561000001</v>
      </c>
      <c r="E678" s="155">
        <v>0</v>
      </c>
      <c r="F678" s="155">
        <v>63.343034299999999</v>
      </c>
      <c r="G678" s="155">
        <v>158.35758575</v>
      </c>
      <c r="H678" s="155">
        <v>316.71517151</v>
      </c>
      <c r="I678" s="155">
        <v>0</v>
      </c>
      <c r="J678" s="155">
        <v>348.38668866</v>
      </c>
      <c r="K678" s="155">
        <v>411.72972296</v>
      </c>
      <c r="L678" s="155">
        <v>475.07275726</v>
      </c>
    </row>
    <row r="679" spans="1:12" ht="12.75" customHeight="1" x14ac:dyDescent="0.2">
      <c r="A679" s="154" t="s">
        <v>168</v>
      </c>
      <c r="B679" s="154">
        <v>22</v>
      </c>
      <c r="C679" s="155">
        <v>655.34808277000002</v>
      </c>
      <c r="D679" s="155">
        <v>652.08764455000005</v>
      </c>
      <c r="E679" s="155">
        <v>0</v>
      </c>
      <c r="F679" s="155">
        <v>66.101187929999995</v>
      </c>
      <c r="G679" s="155">
        <v>165.25296981</v>
      </c>
      <c r="H679" s="155">
        <v>330.50593963</v>
      </c>
      <c r="I679" s="155">
        <v>0</v>
      </c>
      <c r="J679" s="155">
        <v>363.55653359000002</v>
      </c>
      <c r="K679" s="155">
        <v>429.65772150999999</v>
      </c>
      <c r="L679" s="155">
        <v>495.75890944000002</v>
      </c>
    </row>
    <row r="680" spans="1:12" ht="12.75" customHeight="1" x14ac:dyDescent="0.2">
      <c r="A680" s="154" t="s">
        <v>168</v>
      </c>
      <c r="B680" s="154">
        <v>23</v>
      </c>
      <c r="C680" s="155">
        <v>574.60227881000003</v>
      </c>
      <c r="D680" s="155">
        <v>571.743561</v>
      </c>
      <c r="E680" s="155">
        <v>0</v>
      </c>
      <c r="F680" s="155">
        <v>59.309051369999999</v>
      </c>
      <c r="G680" s="155">
        <v>148.27262843</v>
      </c>
      <c r="H680" s="155">
        <v>296.54525685999999</v>
      </c>
      <c r="I680" s="155">
        <v>0</v>
      </c>
      <c r="J680" s="155">
        <v>326.19978255000001</v>
      </c>
      <c r="K680" s="155">
        <v>385.50883391999997</v>
      </c>
      <c r="L680" s="155">
        <v>444.81788528999999</v>
      </c>
    </row>
    <row r="681" spans="1:12" ht="12.75" customHeight="1" x14ac:dyDescent="0.2">
      <c r="A681" s="154" t="s">
        <v>168</v>
      </c>
      <c r="B681" s="154">
        <v>24</v>
      </c>
      <c r="C681" s="155">
        <v>591.84657052</v>
      </c>
      <c r="D681" s="155">
        <v>588.90206021999995</v>
      </c>
      <c r="E681" s="155">
        <v>0</v>
      </c>
      <c r="F681" s="155">
        <v>61.22065722</v>
      </c>
      <c r="G681" s="155">
        <v>153.05164305</v>
      </c>
      <c r="H681" s="155">
        <v>306.10328611</v>
      </c>
      <c r="I681" s="155">
        <v>0</v>
      </c>
      <c r="J681" s="155">
        <v>336.71361472000001</v>
      </c>
      <c r="K681" s="155">
        <v>397.93427193999997</v>
      </c>
      <c r="L681" s="155">
        <v>459.15492915999999</v>
      </c>
    </row>
    <row r="682" spans="1:12" ht="12.75" customHeight="1" x14ac:dyDescent="0.2">
      <c r="A682" s="154" t="s">
        <v>169</v>
      </c>
      <c r="B682" s="154">
        <v>1</v>
      </c>
      <c r="C682" s="155">
        <v>697.13023550000003</v>
      </c>
      <c r="D682" s="155">
        <v>693.66192587</v>
      </c>
      <c r="E682" s="155">
        <v>0</v>
      </c>
      <c r="F682" s="155">
        <v>68.172979889999993</v>
      </c>
      <c r="G682" s="155">
        <v>170.43244973</v>
      </c>
      <c r="H682" s="155">
        <v>340.86489946</v>
      </c>
      <c r="I682" s="155">
        <v>0</v>
      </c>
      <c r="J682" s="155">
        <v>374.95138939999998</v>
      </c>
      <c r="K682" s="155">
        <v>443.12436929</v>
      </c>
      <c r="L682" s="155">
        <v>511.29734918000003</v>
      </c>
    </row>
    <row r="683" spans="1:12" ht="12.75" customHeight="1" x14ac:dyDescent="0.2">
      <c r="A683" s="154" t="s">
        <v>169</v>
      </c>
      <c r="B683" s="154">
        <v>2</v>
      </c>
      <c r="C683" s="155">
        <v>845.27183883999999</v>
      </c>
      <c r="D683" s="155">
        <v>841.06650631000002</v>
      </c>
      <c r="E683" s="155">
        <v>0</v>
      </c>
      <c r="F683" s="155">
        <v>76.087715169999996</v>
      </c>
      <c r="G683" s="155">
        <v>190.21928793999999</v>
      </c>
      <c r="H683" s="155">
        <v>380.43857587000002</v>
      </c>
      <c r="I683" s="155">
        <v>0</v>
      </c>
      <c r="J683" s="155">
        <v>418.48243345999998</v>
      </c>
      <c r="K683" s="155">
        <v>494.57014863000001</v>
      </c>
      <c r="L683" s="155">
        <v>570.65786380999998</v>
      </c>
    </row>
    <row r="684" spans="1:12" ht="12.75" customHeight="1" x14ac:dyDescent="0.2">
      <c r="A684" s="154" t="s">
        <v>169</v>
      </c>
      <c r="B684" s="154">
        <v>3</v>
      </c>
      <c r="C684" s="155">
        <v>895.84490401000005</v>
      </c>
      <c r="D684" s="155">
        <v>891.38796419000005</v>
      </c>
      <c r="E684" s="155">
        <v>0</v>
      </c>
      <c r="F684" s="155">
        <v>79.321351379999996</v>
      </c>
      <c r="G684" s="155">
        <v>198.30337846</v>
      </c>
      <c r="H684" s="155">
        <v>396.60675691</v>
      </c>
      <c r="I684" s="155">
        <v>0</v>
      </c>
      <c r="J684" s="155">
        <v>436.26743260000001</v>
      </c>
      <c r="K684" s="155">
        <v>515.58878398000002</v>
      </c>
      <c r="L684" s="155">
        <v>594.91013537000003</v>
      </c>
    </row>
    <row r="685" spans="1:12" ht="12.75" customHeight="1" x14ac:dyDescent="0.2">
      <c r="A685" s="154" t="s">
        <v>169</v>
      </c>
      <c r="B685" s="154">
        <v>4</v>
      </c>
      <c r="C685" s="155">
        <v>874.94861463999996</v>
      </c>
      <c r="D685" s="155">
        <v>870.59563646000004</v>
      </c>
      <c r="E685" s="155">
        <v>0</v>
      </c>
      <c r="F685" s="155">
        <v>79.984344550000003</v>
      </c>
      <c r="G685" s="155">
        <v>199.96086137</v>
      </c>
      <c r="H685" s="155">
        <v>399.92172274000001</v>
      </c>
      <c r="I685" s="155">
        <v>0</v>
      </c>
      <c r="J685" s="155">
        <v>439.91389500999998</v>
      </c>
      <c r="K685" s="155">
        <v>519.89823955999998</v>
      </c>
      <c r="L685" s="155">
        <v>599.88258411000004</v>
      </c>
    </row>
    <row r="686" spans="1:12" ht="12.75" customHeight="1" x14ac:dyDescent="0.2">
      <c r="A686" s="154" t="s">
        <v>169</v>
      </c>
      <c r="B686" s="154">
        <v>5</v>
      </c>
      <c r="C686" s="155">
        <v>882.02845776000004</v>
      </c>
      <c r="D686" s="155">
        <v>877.64025647999995</v>
      </c>
      <c r="E686" s="155">
        <v>0</v>
      </c>
      <c r="F686" s="155">
        <v>80.576993520000002</v>
      </c>
      <c r="G686" s="155">
        <v>201.44248379999999</v>
      </c>
      <c r="H686" s="155">
        <v>402.88496759999998</v>
      </c>
      <c r="I686" s="155">
        <v>0</v>
      </c>
      <c r="J686" s="155">
        <v>443.17346436000003</v>
      </c>
      <c r="K686" s="155">
        <v>523.75045788</v>
      </c>
      <c r="L686" s="155">
        <v>604.32745139999997</v>
      </c>
    </row>
    <row r="687" spans="1:12" ht="12.75" customHeight="1" x14ac:dyDescent="0.2">
      <c r="A687" s="154" t="s">
        <v>169</v>
      </c>
      <c r="B687" s="154">
        <v>6</v>
      </c>
      <c r="C687" s="155">
        <v>884.51223438</v>
      </c>
      <c r="D687" s="155">
        <v>880.11167599999999</v>
      </c>
      <c r="E687" s="155">
        <v>0</v>
      </c>
      <c r="F687" s="155">
        <v>80.248587430000001</v>
      </c>
      <c r="G687" s="155">
        <v>200.62146856999999</v>
      </c>
      <c r="H687" s="155">
        <v>401.24293712999997</v>
      </c>
      <c r="I687" s="155">
        <v>0</v>
      </c>
      <c r="J687" s="155">
        <v>441.36723083999999</v>
      </c>
      <c r="K687" s="155">
        <v>521.61581826999998</v>
      </c>
      <c r="L687" s="155">
        <v>601.86440570000002</v>
      </c>
    </row>
    <row r="688" spans="1:12" ht="12.75" customHeight="1" x14ac:dyDescent="0.2">
      <c r="A688" s="154" t="s">
        <v>169</v>
      </c>
      <c r="B688" s="154">
        <v>7</v>
      </c>
      <c r="C688" s="155">
        <v>859.89142146999995</v>
      </c>
      <c r="D688" s="155">
        <v>855.61335469999995</v>
      </c>
      <c r="E688" s="155">
        <v>0</v>
      </c>
      <c r="F688" s="155">
        <v>78.642660759999998</v>
      </c>
      <c r="G688" s="155">
        <v>196.6066519</v>
      </c>
      <c r="H688" s="155">
        <v>393.21330380000001</v>
      </c>
      <c r="I688" s="155">
        <v>0</v>
      </c>
      <c r="J688" s="155">
        <v>432.53463417</v>
      </c>
      <c r="K688" s="155">
        <v>511.17729493000002</v>
      </c>
      <c r="L688" s="155">
        <v>589.81995569000003</v>
      </c>
    </row>
    <row r="689" spans="1:12" ht="12.75" customHeight="1" x14ac:dyDescent="0.2">
      <c r="A689" s="154" t="s">
        <v>169</v>
      </c>
      <c r="B689" s="154">
        <v>8</v>
      </c>
      <c r="C689" s="155">
        <v>824.86000764999994</v>
      </c>
      <c r="D689" s="155">
        <v>820.75622652000004</v>
      </c>
      <c r="E689" s="155">
        <v>0</v>
      </c>
      <c r="F689" s="155">
        <v>74.690634459999998</v>
      </c>
      <c r="G689" s="155">
        <v>186.72658613999999</v>
      </c>
      <c r="H689" s="155">
        <v>373.45317229</v>
      </c>
      <c r="I689" s="155">
        <v>0</v>
      </c>
      <c r="J689" s="155">
        <v>410.79848951000002</v>
      </c>
      <c r="K689" s="155">
        <v>485.48912396999998</v>
      </c>
      <c r="L689" s="155">
        <v>560.17975842999999</v>
      </c>
    </row>
    <row r="690" spans="1:12" ht="12.75" customHeight="1" x14ac:dyDescent="0.2">
      <c r="A690" s="154" t="s">
        <v>169</v>
      </c>
      <c r="B690" s="154">
        <v>9</v>
      </c>
      <c r="C690" s="155">
        <v>750.39917333999995</v>
      </c>
      <c r="D690" s="155">
        <v>746.66584411999997</v>
      </c>
      <c r="E690" s="155">
        <v>0</v>
      </c>
      <c r="F690" s="155">
        <v>65.899727839999997</v>
      </c>
      <c r="G690" s="155">
        <v>164.74931959</v>
      </c>
      <c r="H690" s="155">
        <v>329.49863918</v>
      </c>
      <c r="I690" s="155">
        <v>0</v>
      </c>
      <c r="J690" s="155">
        <v>362.44850309999998</v>
      </c>
      <c r="K690" s="155">
        <v>428.34823093</v>
      </c>
      <c r="L690" s="155">
        <v>494.24795877000003</v>
      </c>
    </row>
    <row r="691" spans="1:12" ht="12.75" customHeight="1" x14ac:dyDescent="0.2">
      <c r="A691" s="154" t="s">
        <v>169</v>
      </c>
      <c r="B691" s="154">
        <v>10</v>
      </c>
      <c r="C691" s="155">
        <v>679.41041787999995</v>
      </c>
      <c r="D691" s="155">
        <v>676.03026654999996</v>
      </c>
      <c r="E691" s="155">
        <v>0</v>
      </c>
      <c r="F691" s="155">
        <v>59.988266119999999</v>
      </c>
      <c r="G691" s="155">
        <v>149.97066530999999</v>
      </c>
      <c r="H691" s="155">
        <v>299.94133061999997</v>
      </c>
      <c r="I691" s="155">
        <v>0</v>
      </c>
      <c r="J691" s="155">
        <v>329.93546368</v>
      </c>
      <c r="K691" s="155">
        <v>389.92372981</v>
      </c>
      <c r="L691" s="155">
        <v>449.91199592999999</v>
      </c>
    </row>
    <row r="692" spans="1:12" ht="12.75" customHeight="1" x14ac:dyDescent="0.2">
      <c r="A692" s="154" t="s">
        <v>169</v>
      </c>
      <c r="B692" s="154">
        <v>11</v>
      </c>
      <c r="C692" s="155">
        <v>642.81534840999996</v>
      </c>
      <c r="D692" s="155">
        <v>639.61726209999995</v>
      </c>
      <c r="E692" s="155">
        <v>0</v>
      </c>
      <c r="F692" s="155">
        <v>57.481696399999997</v>
      </c>
      <c r="G692" s="155">
        <v>143.704241</v>
      </c>
      <c r="H692" s="155">
        <v>287.40848201</v>
      </c>
      <c r="I692" s="155">
        <v>0</v>
      </c>
      <c r="J692" s="155">
        <v>316.14933021000002</v>
      </c>
      <c r="K692" s="155">
        <v>373.63102660999999</v>
      </c>
      <c r="L692" s="155">
        <v>431.11272301000002</v>
      </c>
    </row>
    <row r="693" spans="1:12" ht="12.75" customHeight="1" x14ac:dyDescent="0.2">
      <c r="A693" s="154" t="s">
        <v>169</v>
      </c>
      <c r="B693" s="154">
        <v>12</v>
      </c>
      <c r="C693" s="155">
        <v>616.76518103000001</v>
      </c>
      <c r="D693" s="155">
        <v>613.69669753999995</v>
      </c>
      <c r="E693" s="155">
        <v>0</v>
      </c>
      <c r="F693" s="155">
        <v>56.819564499999998</v>
      </c>
      <c r="G693" s="155">
        <v>142.04891126000001</v>
      </c>
      <c r="H693" s="155">
        <v>284.09782252000002</v>
      </c>
      <c r="I693" s="155">
        <v>0</v>
      </c>
      <c r="J693" s="155">
        <v>312.50760477</v>
      </c>
      <c r="K693" s="155">
        <v>369.32716927000001</v>
      </c>
      <c r="L693" s="155">
        <v>426.14673377000003</v>
      </c>
    </row>
    <row r="694" spans="1:12" ht="12.75" customHeight="1" x14ac:dyDescent="0.2">
      <c r="A694" s="154" t="s">
        <v>169</v>
      </c>
      <c r="B694" s="154">
        <v>13</v>
      </c>
      <c r="C694" s="155">
        <v>626.07842354000002</v>
      </c>
      <c r="D694" s="155">
        <v>622.96360550999998</v>
      </c>
      <c r="E694" s="155">
        <v>0</v>
      </c>
      <c r="F694" s="155">
        <v>57.920997120000003</v>
      </c>
      <c r="G694" s="155">
        <v>144.80249280999999</v>
      </c>
      <c r="H694" s="155">
        <v>289.60498561999998</v>
      </c>
      <c r="I694" s="155">
        <v>0</v>
      </c>
      <c r="J694" s="155">
        <v>318.56548418</v>
      </c>
      <c r="K694" s="155">
        <v>376.48648130999999</v>
      </c>
      <c r="L694" s="155">
        <v>434.40747843000003</v>
      </c>
    </row>
    <row r="695" spans="1:12" ht="12.75" customHeight="1" x14ac:dyDescent="0.2">
      <c r="A695" s="154" t="s">
        <v>169</v>
      </c>
      <c r="B695" s="154">
        <v>14</v>
      </c>
      <c r="C695" s="155">
        <v>648.58406178999996</v>
      </c>
      <c r="D695" s="155">
        <v>645.35727541000006</v>
      </c>
      <c r="E695" s="155">
        <v>0</v>
      </c>
      <c r="F695" s="155">
        <v>57.23886581</v>
      </c>
      <c r="G695" s="155">
        <v>143.09716453999999</v>
      </c>
      <c r="H695" s="155">
        <v>286.19432906999998</v>
      </c>
      <c r="I695" s="155">
        <v>0</v>
      </c>
      <c r="J695" s="155">
        <v>314.81376197999998</v>
      </c>
      <c r="K695" s="155">
        <v>372.05262778999997</v>
      </c>
      <c r="L695" s="155">
        <v>429.29149360999997</v>
      </c>
    </row>
    <row r="696" spans="1:12" ht="12.75" customHeight="1" x14ac:dyDescent="0.2">
      <c r="A696" s="154" t="s">
        <v>169</v>
      </c>
      <c r="B696" s="154">
        <v>15</v>
      </c>
      <c r="C696" s="155">
        <v>724.67477220000001</v>
      </c>
      <c r="D696" s="155">
        <v>721.06942506999997</v>
      </c>
      <c r="E696" s="155">
        <v>0</v>
      </c>
      <c r="F696" s="155">
        <v>62.205566320000003</v>
      </c>
      <c r="G696" s="155">
        <v>155.51391580999999</v>
      </c>
      <c r="H696" s="155">
        <v>311.02783161999997</v>
      </c>
      <c r="I696" s="155">
        <v>0</v>
      </c>
      <c r="J696" s="155">
        <v>342.13061477999997</v>
      </c>
      <c r="K696" s="155">
        <v>404.33618110999998</v>
      </c>
      <c r="L696" s="155">
        <v>466.54174742999999</v>
      </c>
    </row>
    <row r="697" spans="1:12" ht="12.75" customHeight="1" x14ac:dyDescent="0.2">
      <c r="A697" s="154" t="s">
        <v>169</v>
      </c>
      <c r="B697" s="154">
        <v>16</v>
      </c>
      <c r="C697" s="155">
        <v>695.97541768999997</v>
      </c>
      <c r="D697" s="155">
        <v>692.51285342000006</v>
      </c>
      <c r="E697" s="155">
        <v>0</v>
      </c>
      <c r="F697" s="155">
        <v>61.440058200000003</v>
      </c>
      <c r="G697" s="155">
        <v>153.6001455</v>
      </c>
      <c r="H697" s="155">
        <v>307.20029099999999</v>
      </c>
      <c r="I697" s="155">
        <v>0</v>
      </c>
      <c r="J697" s="155">
        <v>337.92032009000002</v>
      </c>
      <c r="K697" s="155">
        <v>399.36037829000003</v>
      </c>
      <c r="L697" s="155">
        <v>460.80043648999998</v>
      </c>
    </row>
    <row r="698" spans="1:12" ht="12.75" customHeight="1" x14ac:dyDescent="0.2">
      <c r="A698" s="154" t="s">
        <v>169</v>
      </c>
      <c r="B698" s="154">
        <v>17</v>
      </c>
      <c r="C698" s="155">
        <v>651.4852803</v>
      </c>
      <c r="D698" s="155">
        <v>648.24405999999999</v>
      </c>
      <c r="E698" s="155">
        <v>0</v>
      </c>
      <c r="F698" s="155">
        <v>61.27120111</v>
      </c>
      <c r="G698" s="155">
        <v>153.17800277000001</v>
      </c>
      <c r="H698" s="155">
        <v>306.35600553</v>
      </c>
      <c r="I698" s="155">
        <v>0</v>
      </c>
      <c r="J698" s="155">
        <v>336.99160608</v>
      </c>
      <c r="K698" s="155">
        <v>398.26280718999999</v>
      </c>
      <c r="L698" s="155">
        <v>459.53400829999998</v>
      </c>
    </row>
    <row r="699" spans="1:12" ht="12.75" customHeight="1" x14ac:dyDescent="0.2">
      <c r="A699" s="154" t="s">
        <v>169</v>
      </c>
      <c r="B699" s="154">
        <v>18</v>
      </c>
      <c r="C699" s="155">
        <v>628.14603064000005</v>
      </c>
      <c r="D699" s="155">
        <v>625.02092601000004</v>
      </c>
      <c r="E699" s="155">
        <v>0</v>
      </c>
      <c r="F699" s="155">
        <v>61.798136239999998</v>
      </c>
      <c r="G699" s="155">
        <v>154.49534059999999</v>
      </c>
      <c r="H699" s="155">
        <v>308.99068119999998</v>
      </c>
      <c r="I699" s="155">
        <v>0</v>
      </c>
      <c r="J699" s="155">
        <v>339.88974932000002</v>
      </c>
      <c r="K699" s="155">
        <v>401.68788555999998</v>
      </c>
      <c r="L699" s="155">
        <v>463.4860218</v>
      </c>
    </row>
    <row r="700" spans="1:12" ht="12.75" customHeight="1" x14ac:dyDescent="0.2">
      <c r="A700" s="154" t="s">
        <v>169</v>
      </c>
      <c r="B700" s="154">
        <v>19</v>
      </c>
      <c r="C700" s="155">
        <v>619.18855493000001</v>
      </c>
      <c r="D700" s="155">
        <v>616.10801486000003</v>
      </c>
      <c r="E700" s="155">
        <v>0</v>
      </c>
      <c r="F700" s="155">
        <v>62.604149</v>
      </c>
      <c r="G700" s="155">
        <v>156.51037249999999</v>
      </c>
      <c r="H700" s="155">
        <v>313.02074499999998</v>
      </c>
      <c r="I700" s="155">
        <v>0</v>
      </c>
      <c r="J700" s="155">
        <v>344.32281949999998</v>
      </c>
      <c r="K700" s="155">
        <v>406.92696849999999</v>
      </c>
      <c r="L700" s="155">
        <v>469.53111749999999</v>
      </c>
    </row>
    <row r="701" spans="1:12" ht="12.75" customHeight="1" x14ac:dyDescent="0.2">
      <c r="A701" s="154" t="s">
        <v>169</v>
      </c>
      <c r="B701" s="154">
        <v>20</v>
      </c>
      <c r="C701" s="155">
        <v>589.35389779000002</v>
      </c>
      <c r="D701" s="155">
        <v>586.42178884999998</v>
      </c>
      <c r="E701" s="155">
        <v>0</v>
      </c>
      <c r="F701" s="155">
        <v>59.322902290000002</v>
      </c>
      <c r="G701" s="155">
        <v>148.30725572</v>
      </c>
      <c r="H701" s="155">
        <v>296.61451142999999</v>
      </c>
      <c r="I701" s="155">
        <v>0</v>
      </c>
      <c r="J701" s="155">
        <v>326.27596256999999</v>
      </c>
      <c r="K701" s="155">
        <v>385.59886485999999</v>
      </c>
      <c r="L701" s="155">
        <v>444.92176714999999</v>
      </c>
    </row>
    <row r="702" spans="1:12" ht="12.75" customHeight="1" x14ac:dyDescent="0.2">
      <c r="A702" s="154" t="s">
        <v>169</v>
      </c>
      <c r="B702" s="154">
        <v>21</v>
      </c>
      <c r="C702" s="155">
        <v>560.08998367000004</v>
      </c>
      <c r="D702" s="155">
        <v>557.30346634</v>
      </c>
      <c r="E702" s="155">
        <v>0</v>
      </c>
      <c r="F702" s="155">
        <v>56.412372410000003</v>
      </c>
      <c r="G702" s="155">
        <v>141.03093102</v>
      </c>
      <c r="H702" s="155">
        <v>282.06186202999999</v>
      </c>
      <c r="I702" s="155">
        <v>0</v>
      </c>
      <c r="J702" s="155">
        <v>310.26804822999998</v>
      </c>
      <c r="K702" s="155">
        <v>366.68042064000002</v>
      </c>
      <c r="L702" s="155">
        <v>423.09279305000001</v>
      </c>
    </row>
    <row r="703" spans="1:12" ht="12.75" customHeight="1" x14ac:dyDescent="0.2">
      <c r="A703" s="154" t="s">
        <v>169</v>
      </c>
      <c r="B703" s="154">
        <v>22</v>
      </c>
      <c r="C703" s="155">
        <v>706.58957150000003</v>
      </c>
      <c r="D703" s="155">
        <v>703.07420049999996</v>
      </c>
      <c r="E703" s="155">
        <v>0</v>
      </c>
      <c r="F703" s="155">
        <v>68.323610680000002</v>
      </c>
      <c r="G703" s="155">
        <v>170.80902671000001</v>
      </c>
      <c r="H703" s="155">
        <v>341.61805342000002</v>
      </c>
      <c r="I703" s="155">
        <v>0</v>
      </c>
      <c r="J703" s="155">
        <v>375.77985876000002</v>
      </c>
      <c r="K703" s="155">
        <v>444.10346944999998</v>
      </c>
      <c r="L703" s="155">
        <v>512.42708013000004</v>
      </c>
    </row>
    <row r="704" spans="1:12" ht="12.75" customHeight="1" x14ac:dyDescent="0.2">
      <c r="A704" s="154" t="s">
        <v>169</v>
      </c>
      <c r="B704" s="154">
        <v>23</v>
      </c>
      <c r="C704" s="155">
        <v>594.40144572999998</v>
      </c>
      <c r="D704" s="155">
        <v>591.44422460999999</v>
      </c>
      <c r="E704" s="155">
        <v>0</v>
      </c>
      <c r="F704" s="155">
        <v>59.051534529999998</v>
      </c>
      <c r="G704" s="155">
        <v>147.62883632</v>
      </c>
      <c r="H704" s="155">
        <v>295.25767265000002</v>
      </c>
      <c r="I704" s="155">
        <v>0</v>
      </c>
      <c r="J704" s="155">
        <v>324.78343991000003</v>
      </c>
      <c r="K704" s="155">
        <v>383.83497444</v>
      </c>
      <c r="L704" s="155">
        <v>442.88650897000002</v>
      </c>
    </row>
    <row r="705" spans="1:12" ht="12.75" customHeight="1" x14ac:dyDescent="0.2">
      <c r="A705" s="154" t="s">
        <v>169</v>
      </c>
      <c r="B705" s="154">
        <v>24</v>
      </c>
      <c r="C705" s="155">
        <v>601.75224169000001</v>
      </c>
      <c r="D705" s="155">
        <v>598.75844944000005</v>
      </c>
      <c r="E705" s="155">
        <v>0</v>
      </c>
      <c r="F705" s="155">
        <v>60.491144570000003</v>
      </c>
      <c r="G705" s="155">
        <v>151.22786141</v>
      </c>
      <c r="H705" s="155">
        <v>302.45572283000001</v>
      </c>
      <c r="I705" s="155">
        <v>0</v>
      </c>
      <c r="J705" s="155">
        <v>332.70129510999999</v>
      </c>
      <c r="K705" s="155">
        <v>393.19243967</v>
      </c>
      <c r="L705" s="155">
        <v>453.68358424000002</v>
      </c>
    </row>
    <row r="706" spans="1:12" ht="12.75" customHeight="1" x14ac:dyDescent="0.2">
      <c r="A706" s="154" t="s">
        <v>170</v>
      </c>
      <c r="B706" s="154">
        <v>1</v>
      </c>
      <c r="C706" s="155">
        <v>685.55591033999997</v>
      </c>
      <c r="D706" s="155">
        <v>682.14518441999996</v>
      </c>
      <c r="E706" s="155">
        <v>0</v>
      </c>
      <c r="F706" s="155">
        <v>70.125204650000001</v>
      </c>
      <c r="G706" s="155">
        <v>175.31301162</v>
      </c>
      <c r="H706" s="155">
        <v>350.62602325</v>
      </c>
      <c r="I706" s="155">
        <v>0</v>
      </c>
      <c r="J706" s="155">
        <v>385.68862557</v>
      </c>
      <c r="K706" s="155">
        <v>455.81383022</v>
      </c>
      <c r="L706" s="155">
        <v>525.93903487</v>
      </c>
    </row>
    <row r="707" spans="1:12" ht="12.75" customHeight="1" x14ac:dyDescent="0.2">
      <c r="A707" s="154" t="s">
        <v>170</v>
      </c>
      <c r="B707" s="154">
        <v>2</v>
      </c>
      <c r="C707" s="155">
        <v>742.07169624000005</v>
      </c>
      <c r="D707" s="155">
        <v>738.37979725000002</v>
      </c>
      <c r="E707" s="155">
        <v>0</v>
      </c>
      <c r="F707" s="155">
        <v>76.841169460000003</v>
      </c>
      <c r="G707" s="155">
        <v>192.10292365000001</v>
      </c>
      <c r="H707" s="155">
        <v>384.20584730000002</v>
      </c>
      <c r="I707" s="155">
        <v>0</v>
      </c>
      <c r="J707" s="155">
        <v>422.62643202999999</v>
      </c>
      <c r="K707" s="155">
        <v>499.46760148999999</v>
      </c>
      <c r="L707" s="155">
        <v>576.30877095000005</v>
      </c>
    </row>
    <row r="708" spans="1:12" ht="12.75" customHeight="1" x14ac:dyDescent="0.2">
      <c r="A708" s="154" t="s">
        <v>170</v>
      </c>
      <c r="B708" s="154">
        <v>3</v>
      </c>
      <c r="C708" s="155">
        <v>770.80961917000002</v>
      </c>
      <c r="D708" s="155">
        <v>766.97474543999999</v>
      </c>
      <c r="E708" s="155">
        <v>0</v>
      </c>
      <c r="F708" s="155">
        <v>79.119728120000005</v>
      </c>
      <c r="G708" s="155">
        <v>197.79932030000001</v>
      </c>
      <c r="H708" s="155">
        <v>395.59864060000001</v>
      </c>
      <c r="I708" s="155">
        <v>0</v>
      </c>
      <c r="J708" s="155">
        <v>435.15850465</v>
      </c>
      <c r="K708" s="155">
        <v>514.27823277000005</v>
      </c>
      <c r="L708" s="155">
        <v>593.39796089000004</v>
      </c>
    </row>
    <row r="709" spans="1:12" ht="12.75" customHeight="1" x14ac:dyDescent="0.2">
      <c r="A709" s="154" t="s">
        <v>170</v>
      </c>
      <c r="B709" s="154">
        <v>4</v>
      </c>
      <c r="C709" s="155">
        <v>763.75666766999996</v>
      </c>
      <c r="D709" s="155">
        <v>759.95688325000003</v>
      </c>
      <c r="E709" s="155">
        <v>0</v>
      </c>
      <c r="F709" s="155">
        <v>79.988755319999996</v>
      </c>
      <c r="G709" s="155">
        <v>199.97188831</v>
      </c>
      <c r="H709" s="155">
        <v>399.94377661999999</v>
      </c>
      <c r="I709" s="155">
        <v>0</v>
      </c>
      <c r="J709" s="155">
        <v>439.93815427999999</v>
      </c>
      <c r="K709" s="155">
        <v>519.92690961000005</v>
      </c>
      <c r="L709" s="155">
        <v>599.91566493000005</v>
      </c>
    </row>
    <row r="710" spans="1:12" ht="12.75" customHeight="1" x14ac:dyDescent="0.2">
      <c r="A710" s="154" t="s">
        <v>170</v>
      </c>
      <c r="B710" s="154">
        <v>5</v>
      </c>
      <c r="C710" s="155">
        <v>762.44995179</v>
      </c>
      <c r="D710" s="155">
        <v>758.65666844999998</v>
      </c>
      <c r="E710" s="155">
        <v>0</v>
      </c>
      <c r="F710" s="155">
        <v>80.918341839999997</v>
      </c>
      <c r="G710" s="155">
        <v>202.29585460000001</v>
      </c>
      <c r="H710" s="155">
        <v>404.59170920000003</v>
      </c>
      <c r="I710" s="155">
        <v>0</v>
      </c>
      <c r="J710" s="155">
        <v>445.05088011999999</v>
      </c>
      <c r="K710" s="155">
        <v>525.96922196000003</v>
      </c>
      <c r="L710" s="155">
        <v>606.88756379999995</v>
      </c>
    </row>
    <row r="711" spans="1:12" ht="12.75" customHeight="1" x14ac:dyDescent="0.2">
      <c r="A711" s="154" t="s">
        <v>170</v>
      </c>
      <c r="B711" s="154">
        <v>6</v>
      </c>
      <c r="C711" s="155">
        <v>763.25507094</v>
      </c>
      <c r="D711" s="155">
        <v>759.45778202999998</v>
      </c>
      <c r="E711" s="155">
        <v>0</v>
      </c>
      <c r="F711" s="155">
        <v>80.295322209999995</v>
      </c>
      <c r="G711" s="155">
        <v>200.73830552000001</v>
      </c>
      <c r="H711" s="155">
        <v>401.47661104000002</v>
      </c>
      <c r="I711" s="155">
        <v>0</v>
      </c>
      <c r="J711" s="155">
        <v>441.62427214000002</v>
      </c>
      <c r="K711" s="155">
        <v>521.91959435000001</v>
      </c>
      <c r="L711" s="155">
        <v>602.21491656000001</v>
      </c>
    </row>
    <row r="712" spans="1:12" ht="12.75" customHeight="1" x14ac:dyDescent="0.2">
      <c r="A712" s="154" t="s">
        <v>170</v>
      </c>
      <c r="B712" s="154">
        <v>7</v>
      </c>
      <c r="C712" s="155">
        <v>804.62495053999999</v>
      </c>
      <c r="D712" s="155">
        <v>800.62184133000005</v>
      </c>
      <c r="E712" s="155">
        <v>0</v>
      </c>
      <c r="F712" s="155">
        <v>78.356168859999997</v>
      </c>
      <c r="G712" s="155">
        <v>195.89042215000001</v>
      </c>
      <c r="H712" s="155">
        <v>391.78084430000001</v>
      </c>
      <c r="I712" s="155">
        <v>0</v>
      </c>
      <c r="J712" s="155">
        <v>430.95892873000003</v>
      </c>
      <c r="K712" s="155">
        <v>509.31509758999999</v>
      </c>
      <c r="L712" s="155">
        <v>587.67126644999996</v>
      </c>
    </row>
    <row r="713" spans="1:12" ht="12.75" customHeight="1" x14ac:dyDescent="0.2">
      <c r="A713" s="154" t="s">
        <v>170</v>
      </c>
      <c r="B713" s="154">
        <v>8</v>
      </c>
      <c r="C713" s="155">
        <v>687.61111665999999</v>
      </c>
      <c r="D713" s="155">
        <v>684.19016582999996</v>
      </c>
      <c r="E713" s="155">
        <v>0</v>
      </c>
      <c r="F713" s="155">
        <v>70.26537089</v>
      </c>
      <c r="G713" s="155">
        <v>175.66342721999999</v>
      </c>
      <c r="H713" s="155">
        <v>351.32685443000003</v>
      </c>
      <c r="I713" s="155">
        <v>0</v>
      </c>
      <c r="J713" s="155">
        <v>386.45953987000001</v>
      </c>
      <c r="K713" s="155">
        <v>456.72491076</v>
      </c>
      <c r="L713" s="155">
        <v>526.99028165000004</v>
      </c>
    </row>
    <row r="714" spans="1:12" ht="12.75" customHeight="1" x14ac:dyDescent="0.2">
      <c r="A714" s="154" t="s">
        <v>170</v>
      </c>
      <c r="B714" s="154">
        <v>9</v>
      </c>
      <c r="C714" s="155">
        <v>666.41363579999995</v>
      </c>
      <c r="D714" s="155">
        <v>663.09814506999999</v>
      </c>
      <c r="E714" s="155">
        <v>0</v>
      </c>
      <c r="F714" s="155">
        <v>69.927219410000006</v>
      </c>
      <c r="G714" s="155">
        <v>174.81804853</v>
      </c>
      <c r="H714" s="155">
        <v>349.63609706</v>
      </c>
      <c r="I714" s="155">
        <v>0</v>
      </c>
      <c r="J714" s="155">
        <v>384.59970676</v>
      </c>
      <c r="K714" s="155">
        <v>454.52692617000002</v>
      </c>
      <c r="L714" s="155">
        <v>524.45414558000004</v>
      </c>
    </row>
    <row r="715" spans="1:12" ht="12.75" customHeight="1" x14ac:dyDescent="0.2">
      <c r="A715" s="154" t="s">
        <v>170</v>
      </c>
      <c r="B715" s="154">
        <v>10</v>
      </c>
      <c r="C715" s="155">
        <v>614.04132959000003</v>
      </c>
      <c r="D715" s="155">
        <v>610.98639760000003</v>
      </c>
      <c r="E715" s="155">
        <v>0</v>
      </c>
      <c r="F715" s="155">
        <v>69.458977000000004</v>
      </c>
      <c r="G715" s="155">
        <v>173.64744250999999</v>
      </c>
      <c r="H715" s="155">
        <v>347.29488501999998</v>
      </c>
      <c r="I715" s="155">
        <v>0</v>
      </c>
      <c r="J715" s="155">
        <v>382.02437351999998</v>
      </c>
      <c r="K715" s="155">
        <v>451.48335053</v>
      </c>
      <c r="L715" s="155">
        <v>520.94232752999994</v>
      </c>
    </row>
    <row r="716" spans="1:12" ht="12.75" customHeight="1" x14ac:dyDescent="0.2">
      <c r="A716" s="154" t="s">
        <v>170</v>
      </c>
      <c r="B716" s="154">
        <v>11</v>
      </c>
      <c r="C716" s="155">
        <v>707.75224438999999</v>
      </c>
      <c r="D716" s="155">
        <v>704.23108894999996</v>
      </c>
      <c r="E716" s="155">
        <v>0</v>
      </c>
      <c r="F716" s="155">
        <v>68.016359019999996</v>
      </c>
      <c r="G716" s="155">
        <v>170.04089754</v>
      </c>
      <c r="H716" s="155">
        <v>340.08179509000001</v>
      </c>
      <c r="I716" s="155">
        <v>0</v>
      </c>
      <c r="J716" s="155">
        <v>374.08997459</v>
      </c>
      <c r="K716" s="155">
        <v>442.10633360999998</v>
      </c>
      <c r="L716" s="155">
        <v>510.12269263000002</v>
      </c>
    </row>
    <row r="717" spans="1:12" ht="12.75" customHeight="1" x14ac:dyDescent="0.2">
      <c r="A717" s="154" t="s">
        <v>170</v>
      </c>
      <c r="B717" s="154">
        <v>12</v>
      </c>
      <c r="C717" s="155">
        <v>722.28125044000001</v>
      </c>
      <c r="D717" s="155">
        <v>718.68781137999997</v>
      </c>
      <c r="E717" s="155">
        <v>0</v>
      </c>
      <c r="F717" s="155">
        <v>69.261003450000004</v>
      </c>
      <c r="G717" s="155">
        <v>173.15250861999999</v>
      </c>
      <c r="H717" s="155">
        <v>346.30501722999998</v>
      </c>
      <c r="I717" s="155">
        <v>0</v>
      </c>
      <c r="J717" s="155">
        <v>380.93551895000002</v>
      </c>
      <c r="K717" s="155">
        <v>450.19652239999999</v>
      </c>
      <c r="L717" s="155">
        <v>519.45752585000002</v>
      </c>
    </row>
    <row r="718" spans="1:12" ht="12.75" customHeight="1" x14ac:dyDescent="0.2">
      <c r="A718" s="154" t="s">
        <v>170</v>
      </c>
      <c r="B718" s="154">
        <v>13</v>
      </c>
      <c r="C718" s="155">
        <v>703.76722096000003</v>
      </c>
      <c r="D718" s="155">
        <v>700.26589149999995</v>
      </c>
      <c r="E718" s="155">
        <v>0</v>
      </c>
      <c r="F718" s="155">
        <v>68.666360440000005</v>
      </c>
      <c r="G718" s="155">
        <v>171.66590110000001</v>
      </c>
      <c r="H718" s="155">
        <v>343.33180220000003</v>
      </c>
      <c r="I718" s="155">
        <v>0</v>
      </c>
      <c r="J718" s="155">
        <v>377.66498242</v>
      </c>
      <c r="K718" s="155">
        <v>446.33134286000001</v>
      </c>
      <c r="L718" s="155">
        <v>514.99770330000001</v>
      </c>
    </row>
    <row r="719" spans="1:12" ht="12.75" customHeight="1" x14ac:dyDescent="0.2">
      <c r="A719" s="154" t="s">
        <v>170</v>
      </c>
      <c r="B719" s="154">
        <v>14</v>
      </c>
      <c r="C719" s="155">
        <v>717.10408824000001</v>
      </c>
      <c r="D719" s="155">
        <v>713.53640621</v>
      </c>
      <c r="E719" s="155">
        <v>0</v>
      </c>
      <c r="F719" s="155">
        <v>69.588734360000004</v>
      </c>
      <c r="G719" s="155">
        <v>173.9718359</v>
      </c>
      <c r="H719" s="155">
        <v>347.94367181000001</v>
      </c>
      <c r="I719" s="155">
        <v>0</v>
      </c>
      <c r="J719" s="155">
        <v>382.73803899000001</v>
      </c>
      <c r="K719" s="155">
        <v>452.32677335</v>
      </c>
      <c r="L719" s="155">
        <v>521.91550771000004</v>
      </c>
    </row>
    <row r="720" spans="1:12" ht="12.75" customHeight="1" x14ac:dyDescent="0.2">
      <c r="A720" s="154" t="s">
        <v>170</v>
      </c>
      <c r="B720" s="154">
        <v>15</v>
      </c>
      <c r="C720" s="155">
        <v>683.99201019999998</v>
      </c>
      <c r="D720" s="155">
        <v>680.58906488000002</v>
      </c>
      <c r="E720" s="155">
        <v>0</v>
      </c>
      <c r="F720" s="155">
        <v>69.10855875</v>
      </c>
      <c r="G720" s="155">
        <v>172.77139689000001</v>
      </c>
      <c r="H720" s="155">
        <v>345.54279377</v>
      </c>
      <c r="I720" s="155">
        <v>0</v>
      </c>
      <c r="J720" s="155">
        <v>380.09707315000003</v>
      </c>
      <c r="K720" s="155">
        <v>449.20563190000001</v>
      </c>
      <c r="L720" s="155">
        <v>518.31419066000001</v>
      </c>
    </row>
    <row r="721" spans="1:12" ht="12.75" customHeight="1" x14ac:dyDescent="0.2">
      <c r="A721" s="154" t="s">
        <v>170</v>
      </c>
      <c r="B721" s="154">
        <v>16</v>
      </c>
      <c r="C721" s="155">
        <v>616.20117268000001</v>
      </c>
      <c r="D721" s="155">
        <v>613.13549520000004</v>
      </c>
      <c r="E721" s="155">
        <v>0</v>
      </c>
      <c r="F721" s="155">
        <v>68.227266360000002</v>
      </c>
      <c r="G721" s="155">
        <v>170.56816591</v>
      </c>
      <c r="H721" s="155">
        <v>341.13633182000001</v>
      </c>
      <c r="I721" s="155">
        <v>0</v>
      </c>
      <c r="J721" s="155">
        <v>375.24996499999997</v>
      </c>
      <c r="K721" s="155">
        <v>443.47723137000003</v>
      </c>
      <c r="L721" s="155">
        <v>511.70449773000001</v>
      </c>
    </row>
    <row r="722" spans="1:12" ht="12.75" customHeight="1" x14ac:dyDescent="0.2">
      <c r="A722" s="154" t="s">
        <v>170</v>
      </c>
      <c r="B722" s="154">
        <v>17</v>
      </c>
      <c r="C722" s="155">
        <v>611.67675253000004</v>
      </c>
      <c r="D722" s="155">
        <v>608.63358460999996</v>
      </c>
      <c r="E722" s="155">
        <v>0</v>
      </c>
      <c r="F722" s="155">
        <v>67.843787250000005</v>
      </c>
      <c r="G722" s="155">
        <v>169.60946812</v>
      </c>
      <c r="H722" s="155">
        <v>339.21893624000001</v>
      </c>
      <c r="I722" s="155">
        <v>0</v>
      </c>
      <c r="J722" s="155">
        <v>373.14082986</v>
      </c>
      <c r="K722" s="155">
        <v>440.98461710999999</v>
      </c>
      <c r="L722" s="155">
        <v>508.82840435000003</v>
      </c>
    </row>
    <row r="723" spans="1:12" ht="12.75" customHeight="1" x14ac:dyDescent="0.2">
      <c r="A723" s="154" t="s">
        <v>170</v>
      </c>
      <c r="B723" s="154">
        <v>18</v>
      </c>
      <c r="C723" s="155">
        <v>656.73597666000001</v>
      </c>
      <c r="D723" s="155">
        <v>653.46863349</v>
      </c>
      <c r="E723" s="155">
        <v>0</v>
      </c>
      <c r="F723" s="155">
        <v>67.806035589999993</v>
      </c>
      <c r="G723" s="155">
        <v>169.51508898</v>
      </c>
      <c r="H723" s="155">
        <v>339.03017797000001</v>
      </c>
      <c r="I723" s="155">
        <v>0</v>
      </c>
      <c r="J723" s="155">
        <v>372.93319575999999</v>
      </c>
      <c r="K723" s="155">
        <v>440.73923135000001</v>
      </c>
      <c r="L723" s="155">
        <v>508.54526694999998</v>
      </c>
    </row>
    <row r="724" spans="1:12" ht="12.75" customHeight="1" x14ac:dyDescent="0.2">
      <c r="A724" s="154" t="s">
        <v>170</v>
      </c>
      <c r="B724" s="154">
        <v>19</v>
      </c>
      <c r="C724" s="155">
        <v>639.41891654999995</v>
      </c>
      <c r="D724" s="155">
        <v>636.23772790999999</v>
      </c>
      <c r="E724" s="155">
        <v>0</v>
      </c>
      <c r="F724" s="155">
        <v>67.876552369999999</v>
      </c>
      <c r="G724" s="155">
        <v>169.69138093000001</v>
      </c>
      <c r="H724" s="155">
        <v>339.38276186000002</v>
      </c>
      <c r="I724" s="155">
        <v>0</v>
      </c>
      <c r="J724" s="155">
        <v>373.32103804000002</v>
      </c>
      <c r="K724" s="155">
        <v>441.19759040999998</v>
      </c>
      <c r="L724" s="155">
        <v>509.07414277999999</v>
      </c>
    </row>
    <row r="725" spans="1:12" ht="12.75" customHeight="1" x14ac:dyDescent="0.2">
      <c r="A725" s="154" t="s">
        <v>170</v>
      </c>
      <c r="B725" s="154">
        <v>20</v>
      </c>
      <c r="C725" s="155">
        <v>623.94944597999995</v>
      </c>
      <c r="D725" s="155">
        <v>620.84521987999995</v>
      </c>
      <c r="E725" s="155">
        <v>0</v>
      </c>
      <c r="F725" s="155">
        <v>65.413959230000003</v>
      </c>
      <c r="G725" s="155">
        <v>163.53489808</v>
      </c>
      <c r="H725" s="155">
        <v>327.06979615</v>
      </c>
      <c r="I725" s="155">
        <v>0</v>
      </c>
      <c r="J725" s="155">
        <v>359.77677576999997</v>
      </c>
      <c r="K725" s="155">
        <v>425.19073500000002</v>
      </c>
      <c r="L725" s="155">
        <v>490.60469423000001</v>
      </c>
    </row>
    <row r="726" spans="1:12" ht="12.75" customHeight="1" x14ac:dyDescent="0.2">
      <c r="A726" s="154" t="s">
        <v>170</v>
      </c>
      <c r="B726" s="154">
        <v>21</v>
      </c>
      <c r="C726" s="155">
        <v>647.24300763999997</v>
      </c>
      <c r="D726" s="155">
        <v>644.02289316999997</v>
      </c>
      <c r="E726" s="155">
        <v>0</v>
      </c>
      <c r="F726" s="155">
        <v>67.70385374</v>
      </c>
      <c r="G726" s="155">
        <v>169.25963433999999</v>
      </c>
      <c r="H726" s="155">
        <v>338.51926868999999</v>
      </c>
      <c r="I726" s="155">
        <v>0</v>
      </c>
      <c r="J726" s="155">
        <v>372.37119554999998</v>
      </c>
      <c r="K726" s="155">
        <v>440.07504928999998</v>
      </c>
      <c r="L726" s="155">
        <v>507.77890302999998</v>
      </c>
    </row>
    <row r="727" spans="1:12" ht="12.75" customHeight="1" x14ac:dyDescent="0.2">
      <c r="A727" s="154" t="s">
        <v>170</v>
      </c>
      <c r="B727" s="154">
        <v>22</v>
      </c>
      <c r="C727" s="155">
        <v>638.09972425000001</v>
      </c>
      <c r="D727" s="155">
        <v>634.92509875999997</v>
      </c>
      <c r="E727" s="155">
        <v>0</v>
      </c>
      <c r="F727" s="155">
        <v>66.839132370000002</v>
      </c>
      <c r="G727" s="155">
        <v>167.09783092999999</v>
      </c>
      <c r="H727" s="155">
        <v>334.19566185999997</v>
      </c>
      <c r="I727" s="155">
        <v>0</v>
      </c>
      <c r="J727" s="155">
        <v>367.61522803999998</v>
      </c>
      <c r="K727" s="155">
        <v>434.45436040999999</v>
      </c>
      <c r="L727" s="155">
        <v>501.29349278000001</v>
      </c>
    </row>
    <row r="728" spans="1:12" ht="12.75" customHeight="1" x14ac:dyDescent="0.2">
      <c r="A728" s="154" t="s">
        <v>170</v>
      </c>
      <c r="B728" s="154">
        <v>23</v>
      </c>
      <c r="C728" s="155">
        <v>600.32010846000003</v>
      </c>
      <c r="D728" s="155">
        <v>597.33344124999996</v>
      </c>
      <c r="E728" s="155">
        <v>0</v>
      </c>
      <c r="F728" s="155">
        <v>63.997474400000002</v>
      </c>
      <c r="G728" s="155">
        <v>159.99368598999999</v>
      </c>
      <c r="H728" s="155">
        <v>319.98737197999998</v>
      </c>
      <c r="I728" s="155">
        <v>0</v>
      </c>
      <c r="J728" s="155">
        <v>351.98610918000003</v>
      </c>
      <c r="K728" s="155">
        <v>415.98358357000001</v>
      </c>
      <c r="L728" s="155">
        <v>479.98105796999999</v>
      </c>
    </row>
    <row r="729" spans="1:12" ht="12.75" customHeight="1" x14ac:dyDescent="0.2">
      <c r="A729" s="154" t="s">
        <v>170</v>
      </c>
      <c r="B729" s="154">
        <v>24</v>
      </c>
      <c r="C729" s="155">
        <v>573.94221474999995</v>
      </c>
      <c r="D729" s="155">
        <v>571.08678084999997</v>
      </c>
      <c r="E729" s="155">
        <v>0</v>
      </c>
      <c r="F729" s="155">
        <v>61.775965130000003</v>
      </c>
      <c r="G729" s="155">
        <v>154.43991281999999</v>
      </c>
      <c r="H729" s="155">
        <v>308.87982563999998</v>
      </c>
      <c r="I729" s="155">
        <v>0</v>
      </c>
      <c r="J729" s="155">
        <v>339.76780819999999</v>
      </c>
      <c r="K729" s="155">
        <v>401.54377333000002</v>
      </c>
      <c r="L729" s="155">
        <v>463.31973844999999</v>
      </c>
    </row>
    <row r="730" spans="1:12" ht="12.75" customHeight="1" x14ac:dyDescent="0.2">
      <c r="A730" s="154" t="s">
        <v>171</v>
      </c>
      <c r="B730" s="154">
        <v>1</v>
      </c>
      <c r="C730" s="155">
        <v>642.08585500000004</v>
      </c>
      <c r="D730" s="155">
        <v>638.89139800999999</v>
      </c>
      <c r="E730" s="155">
        <v>0</v>
      </c>
      <c r="F730" s="155">
        <v>68.461138840000004</v>
      </c>
      <c r="G730" s="155">
        <v>171.1528471</v>
      </c>
      <c r="H730" s="155">
        <v>342.30569421000001</v>
      </c>
      <c r="I730" s="155">
        <v>0</v>
      </c>
      <c r="J730" s="155">
        <v>376.53626363000001</v>
      </c>
      <c r="K730" s="155">
        <v>444.99740247</v>
      </c>
      <c r="L730" s="155">
        <v>513.45854130999999</v>
      </c>
    </row>
    <row r="731" spans="1:12" ht="12.75" customHeight="1" x14ac:dyDescent="0.2">
      <c r="A731" s="154" t="s">
        <v>171</v>
      </c>
      <c r="B731" s="154">
        <v>2</v>
      </c>
      <c r="C731" s="155">
        <v>719.68584183999997</v>
      </c>
      <c r="D731" s="155">
        <v>716.10531526</v>
      </c>
      <c r="E731" s="155">
        <v>0</v>
      </c>
      <c r="F731" s="155">
        <v>75.425092520000007</v>
      </c>
      <c r="G731" s="155">
        <v>188.5627313</v>
      </c>
      <c r="H731" s="155">
        <v>377.12546261</v>
      </c>
      <c r="I731" s="155">
        <v>0</v>
      </c>
      <c r="J731" s="155">
        <v>414.83800887000001</v>
      </c>
      <c r="K731" s="155">
        <v>490.26310138999997</v>
      </c>
      <c r="L731" s="155">
        <v>565.68819391</v>
      </c>
    </row>
    <row r="732" spans="1:12" ht="12.75" customHeight="1" x14ac:dyDescent="0.2">
      <c r="A732" s="154" t="s">
        <v>171</v>
      </c>
      <c r="B732" s="154">
        <v>3</v>
      </c>
      <c r="C732" s="155">
        <v>762.93251471999997</v>
      </c>
      <c r="D732" s="155">
        <v>759.13683057000003</v>
      </c>
      <c r="E732" s="155">
        <v>0</v>
      </c>
      <c r="F732" s="155">
        <v>78.489100070000006</v>
      </c>
      <c r="G732" s="155">
        <v>196.22275017000001</v>
      </c>
      <c r="H732" s="155">
        <v>392.44550034000002</v>
      </c>
      <c r="I732" s="155">
        <v>0</v>
      </c>
      <c r="J732" s="155">
        <v>431.69005036999999</v>
      </c>
      <c r="K732" s="155">
        <v>510.17915044</v>
      </c>
      <c r="L732" s="155">
        <v>588.6682505</v>
      </c>
    </row>
    <row r="733" spans="1:12" ht="12.75" customHeight="1" x14ac:dyDescent="0.2">
      <c r="A733" s="154" t="s">
        <v>171</v>
      </c>
      <c r="B733" s="154">
        <v>4</v>
      </c>
      <c r="C733" s="155">
        <v>793.15966277999996</v>
      </c>
      <c r="D733" s="155">
        <v>789.21359481000002</v>
      </c>
      <c r="E733" s="155">
        <v>0</v>
      </c>
      <c r="F733" s="155">
        <v>78.631780689999999</v>
      </c>
      <c r="G733" s="155">
        <v>196.57945171</v>
      </c>
      <c r="H733" s="155">
        <v>393.15890343000001</v>
      </c>
      <c r="I733" s="155">
        <v>0</v>
      </c>
      <c r="J733" s="155">
        <v>432.47479377000002</v>
      </c>
      <c r="K733" s="155">
        <v>511.10657444999998</v>
      </c>
      <c r="L733" s="155">
        <v>589.73835513999995</v>
      </c>
    </row>
    <row r="734" spans="1:12" ht="12.75" customHeight="1" x14ac:dyDescent="0.2">
      <c r="A734" s="154" t="s">
        <v>171</v>
      </c>
      <c r="B734" s="154">
        <v>5</v>
      </c>
      <c r="C734" s="155">
        <v>739.80730870000002</v>
      </c>
      <c r="D734" s="155">
        <v>736.12667532</v>
      </c>
      <c r="E734" s="155">
        <v>0</v>
      </c>
      <c r="F734" s="155">
        <v>79.329528999999994</v>
      </c>
      <c r="G734" s="155">
        <v>198.32382250000001</v>
      </c>
      <c r="H734" s="155">
        <v>396.64764500000001</v>
      </c>
      <c r="I734" s="155">
        <v>0</v>
      </c>
      <c r="J734" s="155">
        <v>436.3124095</v>
      </c>
      <c r="K734" s="155">
        <v>515.64193850000004</v>
      </c>
      <c r="L734" s="155">
        <v>594.97146750000002</v>
      </c>
    </row>
    <row r="735" spans="1:12" ht="12.75" customHeight="1" x14ac:dyDescent="0.2">
      <c r="A735" s="154" t="s">
        <v>171</v>
      </c>
      <c r="B735" s="154">
        <v>6</v>
      </c>
      <c r="C735" s="155">
        <v>723.80667647999996</v>
      </c>
      <c r="D735" s="155">
        <v>720.20564823999996</v>
      </c>
      <c r="E735" s="155">
        <v>0</v>
      </c>
      <c r="F735" s="155">
        <v>77.539023689999993</v>
      </c>
      <c r="G735" s="155">
        <v>193.84755921999999</v>
      </c>
      <c r="H735" s="155">
        <v>387.69511843999999</v>
      </c>
      <c r="I735" s="155">
        <v>0</v>
      </c>
      <c r="J735" s="155">
        <v>426.46463027999999</v>
      </c>
      <c r="K735" s="155">
        <v>504.00365397000002</v>
      </c>
      <c r="L735" s="155">
        <v>581.54267764999997</v>
      </c>
    </row>
    <row r="736" spans="1:12" ht="12.75" customHeight="1" x14ac:dyDescent="0.2">
      <c r="A736" s="154" t="s">
        <v>171</v>
      </c>
      <c r="B736" s="154">
        <v>7</v>
      </c>
      <c r="C736" s="155">
        <v>711.54699941000001</v>
      </c>
      <c r="D736" s="155">
        <v>708.00696459000005</v>
      </c>
      <c r="E736" s="155">
        <v>0</v>
      </c>
      <c r="F736" s="155">
        <v>74.15092516</v>
      </c>
      <c r="G736" s="155">
        <v>185.37731289999999</v>
      </c>
      <c r="H736" s="155">
        <v>370.75462579999999</v>
      </c>
      <c r="I736" s="155">
        <v>0</v>
      </c>
      <c r="J736" s="155">
        <v>407.83008838000001</v>
      </c>
      <c r="K736" s="155">
        <v>481.98101353999999</v>
      </c>
      <c r="L736" s="155">
        <v>556.13193869999998</v>
      </c>
    </row>
    <row r="737" spans="1:12" ht="12.75" customHeight="1" x14ac:dyDescent="0.2">
      <c r="A737" s="154" t="s">
        <v>171</v>
      </c>
      <c r="B737" s="154">
        <v>8</v>
      </c>
      <c r="C737" s="155">
        <v>634.67157025999995</v>
      </c>
      <c r="D737" s="155">
        <v>631.51400025999999</v>
      </c>
      <c r="E737" s="155">
        <v>0</v>
      </c>
      <c r="F737" s="155">
        <v>69.302746769999999</v>
      </c>
      <c r="G737" s="155">
        <v>173.25686693</v>
      </c>
      <c r="H737" s="155">
        <v>346.51373386</v>
      </c>
      <c r="I737" s="155">
        <v>0</v>
      </c>
      <c r="J737" s="155">
        <v>381.16510725000001</v>
      </c>
      <c r="K737" s="155">
        <v>450.46785402</v>
      </c>
      <c r="L737" s="155">
        <v>519.77060079</v>
      </c>
    </row>
    <row r="738" spans="1:12" ht="12.75" customHeight="1" x14ac:dyDescent="0.2">
      <c r="A738" s="154" t="s">
        <v>171</v>
      </c>
      <c r="B738" s="154">
        <v>9</v>
      </c>
      <c r="C738" s="155">
        <v>691.49450836999995</v>
      </c>
      <c r="D738" s="155">
        <v>688.05423717999997</v>
      </c>
      <c r="E738" s="155">
        <v>0</v>
      </c>
      <c r="F738" s="155">
        <v>71.236580169999996</v>
      </c>
      <c r="G738" s="155">
        <v>178.09145043999999</v>
      </c>
      <c r="H738" s="155">
        <v>356.18290087000003</v>
      </c>
      <c r="I738" s="155">
        <v>0</v>
      </c>
      <c r="J738" s="155">
        <v>391.80119095999999</v>
      </c>
      <c r="K738" s="155">
        <v>463.03777113000001</v>
      </c>
      <c r="L738" s="155">
        <v>534.27435131000004</v>
      </c>
    </row>
    <row r="739" spans="1:12" ht="12.75" customHeight="1" x14ac:dyDescent="0.2">
      <c r="A739" s="154" t="s">
        <v>171</v>
      </c>
      <c r="B739" s="154">
        <v>10</v>
      </c>
      <c r="C739" s="155">
        <v>648.45424444000002</v>
      </c>
      <c r="D739" s="155">
        <v>645.22810391999997</v>
      </c>
      <c r="E739" s="155">
        <v>0</v>
      </c>
      <c r="F739" s="155">
        <v>70.986325089999994</v>
      </c>
      <c r="G739" s="155">
        <v>177.46581273000001</v>
      </c>
      <c r="H739" s="155">
        <v>354.93162545000001</v>
      </c>
      <c r="I739" s="155">
        <v>0</v>
      </c>
      <c r="J739" s="155">
        <v>390.42478799999998</v>
      </c>
      <c r="K739" s="155">
        <v>461.41111309000001</v>
      </c>
      <c r="L739" s="155">
        <v>532.39743817999999</v>
      </c>
    </row>
    <row r="740" spans="1:12" ht="12.75" customHeight="1" x14ac:dyDescent="0.2">
      <c r="A740" s="154" t="s">
        <v>171</v>
      </c>
      <c r="B740" s="154">
        <v>11</v>
      </c>
      <c r="C740" s="155">
        <v>737.81388281</v>
      </c>
      <c r="D740" s="155">
        <v>734.14316698000005</v>
      </c>
      <c r="E740" s="155">
        <v>0</v>
      </c>
      <c r="F740" s="155">
        <v>70.571434550000006</v>
      </c>
      <c r="G740" s="155">
        <v>176.42858638000001</v>
      </c>
      <c r="H740" s="155">
        <v>352.85717276000003</v>
      </c>
      <c r="I740" s="155">
        <v>0</v>
      </c>
      <c r="J740" s="155">
        <v>388.14289004</v>
      </c>
      <c r="K740" s="155">
        <v>458.71432458999999</v>
      </c>
      <c r="L740" s="155">
        <v>529.28575913999998</v>
      </c>
    </row>
    <row r="741" spans="1:12" ht="12.75" customHeight="1" x14ac:dyDescent="0.2">
      <c r="A741" s="154" t="s">
        <v>171</v>
      </c>
      <c r="B741" s="154">
        <v>12</v>
      </c>
      <c r="C741" s="155">
        <v>723.67309190000003</v>
      </c>
      <c r="D741" s="155">
        <v>720.07272825999996</v>
      </c>
      <c r="E741" s="155">
        <v>0</v>
      </c>
      <c r="F741" s="155">
        <v>69.234758529999993</v>
      </c>
      <c r="G741" s="155">
        <v>173.08689630999999</v>
      </c>
      <c r="H741" s="155">
        <v>346.17379262999998</v>
      </c>
      <c r="I741" s="155">
        <v>0</v>
      </c>
      <c r="J741" s="155">
        <v>380.79117188999999</v>
      </c>
      <c r="K741" s="155">
        <v>450.02593041</v>
      </c>
      <c r="L741" s="155">
        <v>519.26068894000002</v>
      </c>
    </row>
    <row r="742" spans="1:12" ht="12.75" customHeight="1" x14ac:dyDescent="0.2">
      <c r="A742" s="154" t="s">
        <v>171</v>
      </c>
      <c r="B742" s="154">
        <v>13</v>
      </c>
      <c r="C742" s="155">
        <v>628.60244115</v>
      </c>
      <c r="D742" s="155">
        <v>625.47506582000005</v>
      </c>
      <c r="E742" s="155">
        <v>0</v>
      </c>
      <c r="F742" s="155">
        <v>68.659572060000002</v>
      </c>
      <c r="G742" s="155">
        <v>171.64893015000001</v>
      </c>
      <c r="H742" s="155">
        <v>343.29786030000002</v>
      </c>
      <c r="I742" s="155">
        <v>0</v>
      </c>
      <c r="J742" s="155">
        <v>377.62764632</v>
      </c>
      <c r="K742" s="155">
        <v>446.28721838000001</v>
      </c>
      <c r="L742" s="155">
        <v>514.94679043999997</v>
      </c>
    </row>
    <row r="743" spans="1:12" ht="12.75" customHeight="1" x14ac:dyDescent="0.2">
      <c r="A743" s="154" t="s">
        <v>171</v>
      </c>
      <c r="B743" s="154">
        <v>14</v>
      </c>
      <c r="C743" s="155">
        <v>648.33407611999996</v>
      </c>
      <c r="D743" s="155">
        <v>645.10853344999998</v>
      </c>
      <c r="E743" s="155">
        <v>0</v>
      </c>
      <c r="F743" s="155">
        <v>69.291619209999993</v>
      </c>
      <c r="G743" s="155">
        <v>173.22904801999999</v>
      </c>
      <c r="H743" s="155">
        <v>346.45809603999999</v>
      </c>
      <c r="I743" s="155">
        <v>0</v>
      </c>
      <c r="J743" s="155">
        <v>381.10390563999999</v>
      </c>
      <c r="K743" s="155">
        <v>450.39552485000002</v>
      </c>
      <c r="L743" s="155">
        <v>519.68714405000003</v>
      </c>
    </row>
    <row r="744" spans="1:12" ht="12.75" customHeight="1" x14ac:dyDescent="0.2">
      <c r="A744" s="154" t="s">
        <v>171</v>
      </c>
      <c r="B744" s="154">
        <v>15</v>
      </c>
      <c r="C744" s="155">
        <v>659.00557074000005</v>
      </c>
      <c r="D744" s="155">
        <v>655.72693605999996</v>
      </c>
      <c r="E744" s="155">
        <v>0</v>
      </c>
      <c r="F744" s="155">
        <v>68.361115569999996</v>
      </c>
      <c r="G744" s="155">
        <v>170.90278891</v>
      </c>
      <c r="H744" s="155">
        <v>341.80557783</v>
      </c>
      <c r="I744" s="155">
        <v>0</v>
      </c>
      <c r="J744" s="155">
        <v>375.98613561000002</v>
      </c>
      <c r="K744" s="155">
        <v>444.34725116999999</v>
      </c>
      <c r="L744" s="155">
        <v>512.70836673999997</v>
      </c>
    </row>
    <row r="745" spans="1:12" ht="12.75" customHeight="1" x14ac:dyDescent="0.2">
      <c r="A745" s="154" t="s">
        <v>171</v>
      </c>
      <c r="B745" s="154">
        <v>16</v>
      </c>
      <c r="C745" s="155">
        <v>724.11998935999998</v>
      </c>
      <c r="D745" s="155">
        <v>720.51740235</v>
      </c>
      <c r="E745" s="155">
        <v>0</v>
      </c>
      <c r="F745" s="155">
        <v>68.073518100000001</v>
      </c>
      <c r="G745" s="155">
        <v>170.18379523999999</v>
      </c>
      <c r="H745" s="155">
        <v>340.36759049</v>
      </c>
      <c r="I745" s="155">
        <v>0</v>
      </c>
      <c r="J745" s="155">
        <v>374.40434952999999</v>
      </c>
      <c r="K745" s="155">
        <v>442.47786762999999</v>
      </c>
      <c r="L745" s="155">
        <v>510.55138572999999</v>
      </c>
    </row>
    <row r="746" spans="1:12" ht="12.75" customHeight="1" x14ac:dyDescent="0.2">
      <c r="A746" s="154" t="s">
        <v>171</v>
      </c>
      <c r="B746" s="154">
        <v>17</v>
      </c>
      <c r="C746" s="155">
        <v>756.37413497</v>
      </c>
      <c r="D746" s="155">
        <v>752.61107957000002</v>
      </c>
      <c r="E746" s="155">
        <v>0</v>
      </c>
      <c r="F746" s="155">
        <v>68.584399520000005</v>
      </c>
      <c r="G746" s="155">
        <v>171.46099878999999</v>
      </c>
      <c r="H746" s="155">
        <v>342.92199758999999</v>
      </c>
      <c r="I746" s="155">
        <v>0</v>
      </c>
      <c r="J746" s="155">
        <v>377.21419734</v>
      </c>
      <c r="K746" s="155">
        <v>445.79859685999998</v>
      </c>
      <c r="L746" s="155">
        <v>514.38299638000001</v>
      </c>
    </row>
    <row r="747" spans="1:12" ht="12.75" customHeight="1" x14ac:dyDescent="0.2">
      <c r="A747" s="154" t="s">
        <v>171</v>
      </c>
      <c r="B747" s="154">
        <v>18</v>
      </c>
      <c r="C747" s="155">
        <v>819.25597631999995</v>
      </c>
      <c r="D747" s="155">
        <v>815.18007594000005</v>
      </c>
      <c r="E747" s="155">
        <v>0</v>
      </c>
      <c r="F747" s="155">
        <v>68.43928459</v>
      </c>
      <c r="G747" s="155">
        <v>171.09821147</v>
      </c>
      <c r="H747" s="155">
        <v>342.19642293999999</v>
      </c>
      <c r="I747" s="155">
        <v>0</v>
      </c>
      <c r="J747" s="155">
        <v>376.41606523000002</v>
      </c>
      <c r="K747" s="155">
        <v>444.85534982000001</v>
      </c>
      <c r="L747" s="155">
        <v>513.29463439999995</v>
      </c>
    </row>
    <row r="748" spans="1:12" ht="12.75" customHeight="1" x14ac:dyDescent="0.2">
      <c r="A748" s="154" t="s">
        <v>171</v>
      </c>
      <c r="B748" s="154">
        <v>19</v>
      </c>
      <c r="C748" s="155">
        <v>785.23738793999996</v>
      </c>
      <c r="D748" s="155">
        <v>781.33073426999999</v>
      </c>
      <c r="E748" s="155">
        <v>0</v>
      </c>
      <c r="F748" s="155">
        <v>67.784453189999994</v>
      </c>
      <c r="G748" s="155">
        <v>169.46113296999999</v>
      </c>
      <c r="H748" s="155">
        <v>338.92226593999999</v>
      </c>
      <c r="I748" s="155">
        <v>0</v>
      </c>
      <c r="J748" s="155">
        <v>372.81449253</v>
      </c>
      <c r="K748" s="155">
        <v>440.59894572000002</v>
      </c>
      <c r="L748" s="155">
        <v>508.38339889999997</v>
      </c>
    </row>
    <row r="749" spans="1:12" ht="12.75" customHeight="1" x14ac:dyDescent="0.2">
      <c r="A749" s="154" t="s">
        <v>171</v>
      </c>
      <c r="B749" s="154">
        <v>20</v>
      </c>
      <c r="C749" s="155">
        <v>768.09076763999997</v>
      </c>
      <c r="D749" s="155">
        <v>764.26942054000006</v>
      </c>
      <c r="E749" s="155">
        <v>0</v>
      </c>
      <c r="F749" s="155">
        <v>67.427431720000001</v>
      </c>
      <c r="G749" s="155">
        <v>168.56857930000001</v>
      </c>
      <c r="H749" s="155">
        <v>337.13715860999997</v>
      </c>
      <c r="I749" s="155">
        <v>0</v>
      </c>
      <c r="J749" s="155">
        <v>370.85087447000001</v>
      </c>
      <c r="K749" s="155">
        <v>438.27830619000002</v>
      </c>
      <c r="L749" s="155">
        <v>505.70573790999998</v>
      </c>
    </row>
    <row r="750" spans="1:12" ht="12.75" customHeight="1" x14ac:dyDescent="0.2">
      <c r="A750" s="154" t="s">
        <v>171</v>
      </c>
      <c r="B750" s="154">
        <v>21</v>
      </c>
      <c r="C750" s="155">
        <v>723.61415606000003</v>
      </c>
      <c r="D750" s="155">
        <v>720.01408562999995</v>
      </c>
      <c r="E750" s="155">
        <v>0</v>
      </c>
      <c r="F750" s="155">
        <v>68.503287029999996</v>
      </c>
      <c r="G750" s="155">
        <v>171.25821758000001</v>
      </c>
      <c r="H750" s="155">
        <v>342.51643516000001</v>
      </c>
      <c r="I750" s="155">
        <v>0</v>
      </c>
      <c r="J750" s="155">
        <v>376.76807867999997</v>
      </c>
      <c r="K750" s="155">
        <v>445.27136571</v>
      </c>
      <c r="L750" s="155">
        <v>513.77465273999996</v>
      </c>
    </row>
    <row r="751" spans="1:12" ht="12.75" customHeight="1" x14ac:dyDescent="0.2">
      <c r="A751" s="154" t="s">
        <v>171</v>
      </c>
      <c r="B751" s="154">
        <v>22</v>
      </c>
      <c r="C751" s="155">
        <v>711.38832929</v>
      </c>
      <c r="D751" s="155">
        <v>707.84908386999996</v>
      </c>
      <c r="E751" s="155">
        <v>0</v>
      </c>
      <c r="F751" s="155">
        <v>67.704753659999994</v>
      </c>
      <c r="G751" s="155">
        <v>169.26188414999999</v>
      </c>
      <c r="H751" s="155">
        <v>338.52376829999997</v>
      </c>
      <c r="I751" s="155">
        <v>0</v>
      </c>
      <c r="J751" s="155">
        <v>372.37614511999999</v>
      </c>
      <c r="K751" s="155">
        <v>440.08089877999998</v>
      </c>
      <c r="L751" s="155">
        <v>507.78565243999998</v>
      </c>
    </row>
    <row r="752" spans="1:12" ht="12.75" customHeight="1" x14ac:dyDescent="0.2">
      <c r="A752" s="154" t="s">
        <v>171</v>
      </c>
      <c r="B752" s="154">
        <v>23</v>
      </c>
      <c r="C752" s="155">
        <v>623.03262051000002</v>
      </c>
      <c r="D752" s="155">
        <v>619.93295573</v>
      </c>
      <c r="E752" s="155">
        <v>0</v>
      </c>
      <c r="F752" s="155">
        <v>64.900204599999995</v>
      </c>
      <c r="G752" s="155">
        <v>162.25051149999999</v>
      </c>
      <c r="H752" s="155">
        <v>324.50102299000002</v>
      </c>
      <c r="I752" s="155">
        <v>0</v>
      </c>
      <c r="J752" s="155">
        <v>356.95112528999999</v>
      </c>
      <c r="K752" s="155">
        <v>421.85132988999999</v>
      </c>
      <c r="L752" s="155">
        <v>486.75153448999998</v>
      </c>
    </row>
    <row r="753" spans="1:12" ht="12.75" customHeight="1" x14ac:dyDescent="0.2">
      <c r="A753" s="154" t="s">
        <v>171</v>
      </c>
      <c r="B753" s="154">
        <v>24</v>
      </c>
      <c r="C753" s="155">
        <v>591.9512876</v>
      </c>
      <c r="D753" s="155">
        <v>589.00625632000003</v>
      </c>
      <c r="E753" s="155">
        <v>0</v>
      </c>
      <c r="F753" s="155">
        <v>62.512773410000001</v>
      </c>
      <c r="G753" s="155">
        <v>156.28193352</v>
      </c>
      <c r="H753" s="155">
        <v>312.56386703999999</v>
      </c>
      <c r="I753" s="155">
        <v>0</v>
      </c>
      <c r="J753" s="155">
        <v>343.82025374</v>
      </c>
      <c r="K753" s="155">
        <v>406.33302715000002</v>
      </c>
      <c r="L753" s="155">
        <v>468.84580054999998</v>
      </c>
    </row>
    <row r="754" spans="1:12" ht="12.75" customHeight="1" x14ac:dyDescent="0.2">
      <c r="A754" s="154" t="s">
        <v>172</v>
      </c>
      <c r="B754" s="154">
        <v>1</v>
      </c>
      <c r="C754" s="155">
        <v>612.02532021000002</v>
      </c>
      <c r="D754" s="155">
        <v>608.98041811999997</v>
      </c>
      <c r="E754" s="155">
        <v>0</v>
      </c>
      <c r="F754" s="155">
        <v>68.304181940000007</v>
      </c>
      <c r="G754" s="155">
        <v>170.76045483999999</v>
      </c>
      <c r="H754" s="155">
        <v>341.52090967999999</v>
      </c>
      <c r="I754" s="155">
        <v>0</v>
      </c>
      <c r="J754" s="155">
        <v>375.67300065000001</v>
      </c>
      <c r="K754" s="155">
        <v>443.97718257999998</v>
      </c>
      <c r="L754" s="155">
        <v>512.28136452000001</v>
      </c>
    </row>
    <row r="755" spans="1:12" ht="12.75" customHeight="1" x14ac:dyDescent="0.2">
      <c r="A755" s="154" t="s">
        <v>172</v>
      </c>
      <c r="B755" s="154">
        <v>2</v>
      </c>
      <c r="C755" s="155">
        <v>689.82125342999996</v>
      </c>
      <c r="D755" s="155">
        <v>686.38930689999995</v>
      </c>
      <c r="E755" s="155">
        <v>0</v>
      </c>
      <c r="F755" s="155">
        <v>75.868450080000002</v>
      </c>
      <c r="G755" s="155">
        <v>189.67112520000001</v>
      </c>
      <c r="H755" s="155">
        <v>379.34225041000002</v>
      </c>
      <c r="I755" s="155">
        <v>0</v>
      </c>
      <c r="J755" s="155">
        <v>417.27647545000002</v>
      </c>
      <c r="K755" s="155">
        <v>493.14492553000002</v>
      </c>
      <c r="L755" s="155">
        <v>569.01337561000003</v>
      </c>
    </row>
    <row r="756" spans="1:12" ht="12.75" customHeight="1" x14ac:dyDescent="0.2">
      <c r="A756" s="154" t="s">
        <v>172</v>
      </c>
      <c r="B756" s="154">
        <v>3</v>
      </c>
      <c r="C756" s="155">
        <v>712.27223739999999</v>
      </c>
      <c r="D756" s="155">
        <v>708.72859443000004</v>
      </c>
      <c r="E756" s="155">
        <v>0</v>
      </c>
      <c r="F756" s="155">
        <v>78.127192660000006</v>
      </c>
      <c r="G756" s="155">
        <v>195.31798164</v>
      </c>
      <c r="H756" s="155">
        <v>390.63596328</v>
      </c>
      <c r="I756" s="155">
        <v>0</v>
      </c>
      <c r="J756" s="155">
        <v>429.69955960999999</v>
      </c>
      <c r="K756" s="155">
        <v>507.82675225999998</v>
      </c>
      <c r="L756" s="155">
        <v>585.95394492000003</v>
      </c>
    </row>
    <row r="757" spans="1:12" ht="12.75" customHeight="1" x14ac:dyDescent="0.2">
      <c r="A757" s="154" t="s">
        <v>172</v>
      </c>
      <c r="B757" s="154">
        <v>4</v>
      </c>
      <c r="C757" s="155">
        <v>753.44898145000002</v>
      </c>
      <c r="D757" s="155">
        <v>749.70047905000001</v>
      </c>
      <c r="E757" s="155">
        <v>0</v>
      </c>
      <c r="F757" s="155">
        <v>77.891235780000002</v>
      </c>
      <c r="G757" s="155">
        <v>194.72808945</v>
      </c>
      <c r="H757" s="155">
        <v>389.45617888999999</v>
      </c>
      <c r="I757" s="155">
        <v>0</v>
      </c>
      <c r="J757" s="155">
        <v>428.40179677999998</v>
      </c>
      <c r="K757" s="155">
        <v>506.29303255999997</v>
      </c>
      <c r="L757" s="155">
        <v>584.18426834000002</v>
      </c>
    </row>
    <row r="758" spans="1:12" ht="12.75" customHeight="1" x14ac:dyDescent="0.2">
      <c r="A758" s="154" t="s">
        <v>172</v>
      </c>
      <c r="B758" s="154">
        <v>5</v>
      </c>
      <c r="C758" s="155">
        <v>790.82103214000006</v>
      </c>
      <c r="D758" s="155">
        <v>786.88659914000004</v>
      </c>
      <c r="E758" s="155">
        <v>0</v>
      </c>
      <c r="F758" s="155">
        <v>78.0859478</v>
      </c>
      <c r="G758" s="155">
        <v>195.21486949999999</v>
      </c>
      <c r="H758" s="155">
        <v>390.42973898999998</v>
      </c>
      <c r="I758" s="155">
        <v>0</v>
      </c>
      <c r="J758" s="155">
        <v>429.47271289000003</v>
      </c>
      <c r="K758" s="155">
        <v>507.55866069000001</v>
      </c>
      <c r="L758" s="155">
        <v>585.64460849</v>
      </c>
    </row>
    <row r="759" spans="1:12" ht="12.75" customHeight="1" x14ac:dyDescent="0.2">
      <c r="A759" s="154" t="s">
        <v>172</v>
      </c>
      <c r="B759" s="154">
        <v>6</v>
      </c>
      <c r="C759" s="155">
        <v>772.41549488999999</v>
      </c>
      <c r="D759" s="155">
        <v>768.57263173000001</v>
      </c>
      <c r="E759" s="155">
        <v>0</v>
      </c>
      <c r="F759" s="155">
        <v>77.506761170000004</v>
      </c>
      <c r="G759" s="155">
        <v>193.76690292999999</v>
      </c>
      <c r="H759" s="155">
        <v>387.53380585999997</v>
      </c>
      <c r="I759" s="155">
        <v>0</v>
      </c>
      <c r="J759" s="155">
        <v>426.28718644999998</v>
      </c>
      <c r="K759" s="155">
        <v>503.79394761999998</v>
      </c>
      <c r="L759" s="155">
        <v>581.30070879000004</v>
      </c>
    </row>
    <row r="760" spans="1:12" ht="12.75" customHeight="1" x14ac:dyDescent="0.2">
      <c r="A760" s="154" t="s">
        <v>172</v>
      </c>
      <c r="B760" s="154">
        <v>7</v>
      </c>
      <c r="C760" s="155">
        <v>700.74234601000001</v>
      </c>
      <c r="D760" s="155">
        <v>697.25606568000001</v>
      </c>
      <c r="E760" s="155">
        <v>0</v>
      </c>
      <c r="F760" s="155">
        <v>74.623405270000006</v>
      </c>
      <c r="G760" s="155">
        <v>186.55851318000001</v>
      </c>
      <c r="H760" s="155">
        <v>373.11702637000002</v>
      </c>
      <c r="I760" s="155">
        <v>0</v>
      </c>
      <c r="J760" s="155">
        <v>410.42872899999998</v>
      </c>
      <c r="K760" s="155">
        <v>485.05213427000001</v>
      </c>
      <c r="L760" s="155">
        <v>559.67553955000005</v>
      </c>
    </row>
    <row r="761" spans="1:12" ht="12.75" customHeight="1" x14ac:dyDescent="0.2">
      <c r="A761" s="154" t="s">
        <v>172</v>
      </c>
      <c r="B761" s="154">
        <v>8</v>
      </c>
      <c r="C761" s="155">
        <v>685.98562976000005</v>
      </c>
      <c r="D761" s="155">
        <v>682.57276592999995</v>
      </c>
      <c r="E761" s="155">
        <v>0</v>
      </c>
      <c r="F761" s="155">
        <v>70.238306750000007</v>
      </c>
      <c r="G761" s="155">
        <v>175.59576687000001</v>
      </c>
      <c r="H761" s="155">
        <v>351.19153374000001</v>
      </c>
      <c r="I761" s="155">
        <v>0</v>
      </c>
      <c r="J761" s="155">
        <v>386.31068711</v>
      </c>
      <c r="K761" s="155">
        <v>456.54899386</v>
      </c>
      <c r="L761" s="155">
        <v>526.78730059999998</v>
      </c>
    </row>
    <row r="762" spans="1:12" ht="12.75" customHeight="1" x14ac:dyDescent="0.2">
      <c r="A762" s="154" t="s">
        <v>172</v>
      </c>
      <c r="B762" s="154">
        <v>9</v>
      </c>
      <c r="C762" s="155">
        <v>672.00909460000003</v>
      </c>
      <c r="D762" s="155">
        <v>668.66576577000001</v>
      </c>
      <c r="E762" s="155">
        <v>0</v>
      </c>
      <c r="F762" s="155">
        <v>71.247088520000005</v>
      </c>
      <c r="G762" s="155">
        <v>178.11772128999999</v>
      </c>
      <c r="H762" s="155">
        <v>356.23544258999999</v>
      </c>
      <c r="I762" s="155">
        <v>0</v>
      </c>
      <c r="J762" s="155">
        <v>391.85898684</v>
      </c>
      <c r="K762" s="155">
        <v>463.10607535999998</v>
      </c>
      <c r="L762" s="155">
        <v>534.35316388000001</v>
      </c>
    </row>
    <row r="763" spans="1:12" ht="12.75" customHeight="1" x14ac:dyDescent="0.2">
      <c r="A763" s="154" t="s">
        <v>172</v>
      </c>
      <c r="B763" s="154">
        <v>10</v>
      </c>
      <c r="C763" s="155">
        <v>612.53960255000004</v>
      </c>
      <c r="D763" s="155">
        <v>609.49214184000004</v>
      </c>
      <c r="E763" s="155">
        <v>0</v>
      </c>
      <c r="F763" s="155">
        <v>70.530398450000007</v>
      </c>
      <c r="G763" s="155">
        <v>176.32599612000001</v>
      </c>
      <c r="H763" s="155">
        <v>352.65199224000003</v>
      </c>
      <c r="I763" s="155">
        <v>0</v>
      </c>
      <c r="J763" s="155">
        <v>387.91719146000003</v>
      </c>
      <c r="K763" s="155">
        <v>458.44758990999998</v>
      </c>
      <c r="L763" s="155">
        <v>528.97798836000004</v>
      </c>
    </row>
    <row r="764" spans="1:12" ht="12.75" customHeight="1" x14ac:dyDescent="0.2">
      <c r="A764" s="154" t="s">
        <v>172</v>
      </c>
      <c r="B764" s="154">
        <v>11</v>
      </c>
      <c r="C764" s="155">
        <v>591.42546697</v>
      </c>
      <c r="D764" s="155">
        <v>588.48305171000004</v>
      </c>
      <c r="E764" s="155">
        <v>0</v>
      </c>
      <c r="F764" s="155">
        <v>68.812637129999999</v>
      </c>
      <c r="G764" s="155">
        <v>172.03159281999999</v>
      </c>
      <c r="H764" s="155">
        <v>344.06318563999997</v>
      </c>
      <c r="I764" s="155">
        <v>0</v>
      </c>
      <c r="J764" s="155">
        <v>378.46950420000002</v>
      </c>
      <c r="K764" s="155">
        <v>447.28214133</v>
      </c>
      <c r="L764" s="155">
        <v>516.09477845000004</v>
      </c>
    </row>
    <row r="765" spans="1:12" ht="12.75" customHeight="1" x14ac:dyDescent="0.2">
      <c r="A765" s="154" t="s">
        <v>172</v>
      </c>
      <c r="B765" s="154">
        <v>12</v>
      </c>
      <c r="C765" s="155">
        <v>610.10465962000001</v>
      </c>
      <c r="D765" s="155">
        <v>607.06931305000001</v>
      </c>
      <c r="E765" s="155">
        <v>0</v>
      </c>
      <c r="F765" s="155">
        <v>67.478376560000001</v>
      </c>
      <c r="G765" s="155">
        <v>168.69594139</v>
      </c>
      <c r="H765" s="155">
        <v>337.39188278</v>
      </c>
      <c r="I765" s="155">
        <v>0</v>
      </c>
      <c r="J765" s="155">
        <v>371.13107106000001</v>
      </c>
      <c r="K765" s="155">
        <v>438.60944761000002</v>
      </c>
      <c r="L765" s="155">
        <v>506.08782416999998</v>
      </c>
    </row>
    <row r="766" spans="1:12" ht="12.75" customHeight="1" x14ac:dyDescent="0.2">
      <c r="A766" s="154" t="s">
        <v>172</v>
      </c>
      <c r="B766" s="154">
        <v>13</v>
      </c>
      <c r="C766" s="155">
        <v>625.56640858000003</v>
      </c>
      <c r="D766" s="155">
        <v>622.45413788999997</v>
      </c>
      <c r="E766" s="155">
        <v>0</v>
      </c>
      <c r="F766" s="155">
        <v>66.300118310000002</v>
      </c>
      <c r="G766" s="155">
        <v>165.75029577999999</v>
      </c>
      <c r="H766" s="155">
        <v>331.50059155999998</v>
      </c>
      <c r="I766" s="155">
        <v>0</v>
      </c>
      <c r="J766" s="155">
        <v>364.65065070999998</v>
      </c>
      <c r="K766" s="155">
        <v>430.95076902</v>
      </c>
      <c r="L766" s="155">
        <v>497.25088733000001</v>
      </c>
    </row>
    <row r="767" spans="1:12" ht="12.75" customHeight="1" x14ac:dyDescent="0.2">
      <c r="A767" s="154" t="s">
        <v>172</v>
      </c>
      <c r="B767" s="154">
        <v>14</v>
      </c>
      <c r="C767" s="155">
        <v>618.55870871000002</v>
      </c>
      <c r="D767" s="155">
        <v>615.48130219999996</v>
      </c>
      <c r="E767" s="155">
        <v>0</v>
      </c>
      <c r="F767" s="155">
        <v>66.405601250000004</v>
      </c>
      <c r="G767" s="155">
        <v>166.01400312000001</v>
      </c>
      <c r="H767" s="155">
        <v>332.02800624999998</v>
      </c>
      <c r="I767" s="155">
        <v>0</v>
      </c>
      <c r="J767" s="155">
        <v>365.23080686999998</v>
      </c>
      <c r="K767" s="155">
        <v>431.63640812</v>
      </c>
      <c r="L767" s="155">
        <v>498.04200937000002</v>
      </c>
    </row>
    <row r="768" spans="1:12" ht="12.75" customHeight="1" x14ac:dyDescent="0.2">
      <c r="A768" s="154" t="s">
        <v>172</v>
      </c>
      <c r="B768" s="154">
        <v>15</v>
      </c>
      <c r="C768" s="155">
        <v>586.27980797999999</v>
      </c>
      <c r="D768" s="155">
        <v>583.36299300999997</v>
      </c>
      <c r="E768" s="155">
        <v>0</v>
      </c>
      <c r="F768" s="155">
        <v>65.853994420000006</v>
      </c>
      <c r="G768" s="155">
        <v>164.63498605999999</v>
      </c>
      <c r="H768" s="155">
        <v>329.26997211999998</v>
      </c>
      <c r="I768" s="155">
        <v>0</v>
      </c>
      <c r="J768" s="155">
        <v>362.19696933</v>
      </c>
      <c r="K768" s="155">
        <v>428.05096376</v>
      </c>
      <c r="L768" s="155">
        <v>493.90495817999999</v>
      </c>
    </row>
    <row r="769" spans="1:12" ht="12.75" customHeight="1" x14ac:dyDescent="0.2">
      <c r="A769" s="154" t="s">
        <v>172</v>
      </c>
      <c r="B769" s="154">
        <v>16</v>
      </c>
      <c r="C769" s="155">
        <v>625.40630140999997</v>
      </c>
      <c r="D769" s="155">
        <v>622.29482727000004</v>
      </c>
      <c r="E769" s="155">
        <v>0</v>
      </c>
      <c r="F769" s="155">
        <v>65.384593449999997</v>
      </c>
      <c r="G769" s="155">
        <v>163.46148363</v>
      </c>
      <c r="H769" s="155">
        <v>326.92296725</v>
      </c>
      <c r="I769" s="155">
        <v>0</v>
      </c>
      <c r="J769" s="155">
        <v>359.61526398000001</v>
      </c>
      <c r="K769" s="155">
        <v>424.99985743000002</v>
      </c>
      <c r="L769" s="155">
        <v>490.38445087999997</v>
      </c>
    </row>
    <row r="770" spans="1:12" ht="12.75" customHeight="1" x14ac:dyDescent="0.2">
      <c r="A770" s="154" t="s">
        <v>172</v>
      </c>
      <c r="B770" s="154">
        <v>17</v>
      </c>
      <c r="C770" s="155">
        <v>590.93104344000005</v>
      </c>
      <c r="D770" s="155">
        <v>587.99108799999999</v>
      </c>
      <c r="E770" s="155">
        <v>0</v>
      </c>
      <c r="F770" s="155">
        <v>65.221402909999995</v>
      </c>
      <c r="G770" s="155">
        <v>163.05350727999999</v>
      </c>
      <c r="H770" s="155">
        <v>326.10701455999998</v>
      </c>
      <c r="I770" s="155">
        <v>0</v>
      </c>
      <c r="J770" s="155">
        <v>358.71771601</v>
      </c>
      <c r="K770" s="155">
        <v>423.93911892</v>
      </c>
      <c r="L770" s="155">
        <v>489.16052182999999</v>
      </c>
    </row>
    <row r="771" spans="1:12" ht="12.75" customHeight="1" x14ac:dyDescent="0.2">
      <c r="A771" s="154" t="s">
        <v>172</v>
      </c>
      <c r="B771" s="154">
        <v>18</v>
      </c>
      <c r="C771" s="155">
        <v>631.44729605999999</v>
      </c>
      <c r="D771" s="155">
        <v>628.30576722000001</v>
      </c>
      <c r="E771" s="155">
        <v>0</v>
      </c>
      <c r="F771" s="155">
        <v>65.05399697</v>
      </c>
      <c r="G771" s="155">
        <v>162.63499243999999</v>
      </c>
      <c r="H771" s="155">
        <v>325.26998486999997</v>
      </c>
      <c r="I771" s="155">
        <v>0</v>
      </c>
      <c r="J771" s="155">
        <v>357.79698336000001</v>
      </c>
      <c r="K771" s="155">
        <v>422.85098033000003</v>
      </c>
      <c r="L771" s="155">
        <v>487.90497730999999</v>
      </c>
    </row>
    <row r="772" spans="1:12" ht="12.75" customHeight="1" x14ac:dyDescent="0.2">
      <c r="A772" s="154" t="s">
        <v>172</v>
      </c>
      <c r="B772" s="154">
        <v>19</v>
      </c>
      <c r="C772" s="155">
        <v>608.48692055000004</v>
      </c>
      <c r="D772" s="155">
        <v>605.45962243999998</v>
      </c>
      <c r="E772" s="155">
        <v>0</v>
      </c>
      <c r="F772" s="155">
        <v>65.068932169999997</v>
      </c>
      <c r="G772" s="155">
        <v>162.67233042999999</v>
      </c>
      <c r="H772" s="155">
        <v>325.34466085000003</v>
      </c>
      <c r="I772" s="155">
        <v>0</v>
      </c>
      <c r="J772" s="155">
        <v>357.87912693999999</v>
      </c>
      <c r="K772" s="155">
        <v>422.94805910999997</v>
      </c>
      <c r="L772" s="155">
        <v>488.01699128000001</v>
      </c>
    </row>
    <row r="773" spans="1:12" ht="12.75" customHeight="1" x14ac:dyDescent="0.2">
      <c r="A773" s="154" t="s">
        <v>172</v>
      </c>
      <c r="B773" s="154">
        <v>20</v>
      </c>
      <c r="C773" s="155">
        <v>621.53847404999999</v>
      </c>
      <c r="D773" s="155">
        <v>618.44624283999997</v>
      </c>
      <c r="E773" s="155">
        <v>0</v>
      </c>
      <c r="F773" s="155">
        <v>65.369356800000006</v>
      </c>
      <c r="G773" s="155">
        <v>163.42339199</v>
      </c>
      <c r="H773" s="155">
        <v>326.84678398</v>
      </c>
      <c r="I773" s="155">
        <v>0</v>
      </c>
      <c r="J773" s="155">
        <v>359.53146236999999</v>
      </c>
      <c r="K773" s="155">
        <v>424.90081916999998</v>
      </c>
      <c r="L773" s="155">
        <v>490.27017596000002</v>
      </c>
    </row>
    <row r="774" spans="1:12" ht="12.75" customHeight="1" x14ac:dyDescent="0.2">
      <c r="A774" s="154" t="s">
        <v>172</v>
      </c>
      <c r="B774" s="154">
        <v>21</v>
      </c>
      <c r="C774" s="155">
        <v>626.02882491000003</v>
      </c>
      <c r="D774" s="155">
        <v>622.91425363999997</v>
      </c>
      <c r="E774" s="155">
        <v>0</v>
      </c>
      <c r="F774" s="155">
        <v>66.439301450000002</v>
      </c>
      <c r="G774" s="155">
        <v>166.09825362999999</v>
      </c>
      <c r="H774" s="155">
        <v>332.19650726999998</v>
      </c>
      <c r="I774" s="155">
        <v>0</v>
      </c>
      <c r="J774" s="155">
        <v>365.41615798999999</v>
      </c>
      <c r="K774" s="155">
        <v>431.85545944</v>
      </c>
      <c r="L774" s="155">
        <v>498.29476090000003</v>
      </c>
    </row>
    <row r="775" spans="1:12" ht="12.75" customHeight="1" x14ac:dyDescent="0.2">
      <c r="A775" s="154" t="s">
        <v>172</v>
      </c>
      <c r="B775" s="154">
        <v>22</v>
      </c>
      <c r="C775" s="155">
        <v>628.99161246999995</v>
      </c>
      <c r="D775" s="155">
        <v>625.86230096999998</v>
      </c>
      <c r="E775" s="155">
        <v>0</v>
      </c>
      <c r="F775" s="155">
        <v>65.76423982</v>
      </c>
      <c r="G775" s="155">
        <v>164.41059955</v>
      </c>
      <c r="H775" s="155">
        <v>328.82119911000001</v>
      </c>
      <c r="I775" s="155">
        <v>0</v>
      </c>
      <c r="J775" s="155">
        <v>361.70331901999998</v>
      </c>
      <c r="K775" s="155">
        <v>427.46755883999998</v>
      </c>
      <c r="L775" s="155">
        <v>493.23179865999998</v>
      </c>
    </row>
    <row r="776" spans="1:12" ht="12.75" customHeight="1" x14ac:dyDescent="0.2">
      <c r="A776" s="154" t="s">
        <v>172</v>
      </c>
      <c r="B776" s="154">
        <v>23</v>
      </c>
      <c r="C776" s="155">
        <v>590.40254705999996</v>
      </c>
      <c r="D776" s="155">
        <v>587.46522096000001</v>
      </c>
      <c r="E776" s="155">
        <v>0</v>
      </c>
      <c r="F776" s="155">
        <v>63.334456629999998</v>
      </c>
      <c r="G776" s="155">
        <v>158.33614157</v>
      </c>
      <c r="H776" s="155">
        <v>316.67228312999998</v>
      </c>
      <c r="I776" s="155">
        <v>0</v>
      </c>
      <c r="J776" s="155">
        <v>348.33951144000002</v>
      </c>
      <c r="K776" s="155">
        <v>411.67396807</v>
      </c>
      <c r="L776" s="155">
        <v>475.00842469999998</v>
      </c>
    </row>
    <row r="777" spans="1:12" ht="12.75" customHeight="1" x14ac:dyDescent="0.2">
      <c r="A777" s="154" t="s">
        <v>172</v>
      </c>
      <c r="B777" s="154">
        <v>24</v>
      </c>
      <c r="C777" s="155">
        <v>568.37979478</v>
      </c>
      <c r="D777" s="155">
        <v>565.55203460999996</v>
      </c>
      <c r="E777" s="155">
        <v>0</v>
      </c>
      <c r="F777" s="155">
        <v>62.118667639999998</v>
      </c>
      <c r="G777" s="155">
        <v>155.2966691</v>
      </c>
      <c r="H777" s="155">
        <v>310.59333820000001</v>
      </c>
      <c r="I777" s="155">
        <v>0</v>
      </c>
      <c r="J777" s="155">
        <v>341.65267202000001</v>
      </c>
      <c r="K777" s="155">
        <v>403.77133966000002</v>
      </c>
      <c r="L777" s="155">
        <v>465.89000729999998</v>
      </c>
    </row>
    <row r="778" spans="1:12" ht="12.75" customHeight="1" x14ac:dyDescent="0.25">
      <c r="A778" s="125"/>
      <c r="B778" s="125"/>
      <c r="C778" s="125"/>
      <c r="D778" s="125"/>
      <c r="E778" s="125"/>
      <c r="F778" s="125"/>
      <c r="G778" s="125"/>
      <c r="H778" s="125"/>
      <c r="I778" s="125"/>
      <c r="J778" s="125"/>
      <c r="K778" s="125"/>
      <c r="L778" s="125"/>
    </row>
  </sheetData>
  <sheetProtection algorithmName="SHA-512" hashValue="4UHg4y0N9CWlPIQRv/KQhNn//w7y9p3Y9fk8lGq5/smywp79p+EHxgAMhcbSYRBzP6M4THlatXOf51GkwYi+nA==" saltValue="oVWmiQ0pNxqUp9y84YOElA==" spinCount="100000" sheet="1" formatCells="0" formatColumns="0" formatRows="0" insertColumns="0" insertRows="0" insertHyperlinks="0" deleteColumns="0" deleteRows="0" sort="0" autoFilter="0" pivotTables="0"/>
  <mergeCells count="33">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32:A33"/>
    <mergeCell ref="B32:B33"/>
    <mergeCell ref="C32:C33"/>
    <mergeCell ref="D32:D33"/>
    <mergeCell ref="E32:H32"/>
    <mergeCell ref="I32:L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30</xdr:row>
                <xdr:rowOff>209550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30</xdr:row>
                <xdr:rowOff>200025</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SHUMAKOV</cp:lastModifiedBy>
  <cp:lastPrinted>2013-04-01T04:34:58Z</cp:lastPrinted>
  <dcterms:created xsi:type="dcterms:W3CDTF">2013-02-04T09:28:33Z</dcterms:created>
  <dcterms:modified xsi:type="dcterms:W3CDTF">2016-09-15T06:58:23Z</dcterms:modified>
</cp:coreProperties>
</file>